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SOCIOECONOMICO\3 ESTRUCTURAL\EMPLEO Y GÉNERO\AÑO 2024\"/>
    </mc:Choice>
  </mc:AlternateContent>
  <xr:revisionPtr revIDLastSave="0" documentId="14_{BF3967E7-9808-491F-AC15-05ECB842E295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PRESENT" sheetId="1" r:id="rId1"/>
    <sheet name="SECTOR PESQUERO" sheetId="3" r:id="rId2"/>
    <sheet name="BUQUES (CNAE 03.11)" sheetId="4" r:id="rId3"/>
    <sheet name="MARISQUEO 2024 (CNAE 03.11)" sheetId="6" r:id="rId4"/>
    <sheet name="ACUICULTURA MAR (CNAE 03.21)" sheetId="14" r:id="rId5"/>
    <sheet name="TRANSFORMACIÓN (CNAE 10.2)" sheetId="8" r:id="rId6"/>
    <sheet name="C. MAYORISTA 2024 (CNAE 46.38)" sheetId="12" r:id="rId7"/>
    <sheet name="ACT. AUXILIARES" sheetId="7" r:id="rId8"/>
  </sheets>
  <definedNames>
    <definedName name="_xlnm._FilterDatabase" localSheetId="1" hidden="1">'SECTOR PESQUERO'!$54:$103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3" l="1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2" i="3"/>
  <c r="K82" i="3"/>
  <c r="J83" i="3"/>
  <c r="K83" i="3"/>
  <c r="J84" i="3"/>
  <c r="K84" i="3"/>
  <c r="J85" i="3"/>
  <c r="K85" i="3"/>
  <c r="J86" i="3"/>
  <c r="K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5" i="3"/>
  <c r="K95" i="3"/>
  <c r="J96" i="3"/>
  <c r="K96" i="3"/>
  <c r="J97" i="3"/>
  <c r="K97" i="3"/>
  <c r="J98" i="3"/>
  <c r="K98" i="3"/>
  <c r="J99" i="3"/>
  <c r="K99" i="3"/>
  <c r="J100" i="3"/>
  <c r="K100" i="3"/>
  <c r="K54" i="3"/>
  <c r="J54" i="3"/>
  <c r="E47" i="8" l="1"/>
  <c r="E46" i="8"/>
  <c r="E41" i="3"/>
  <c r="F21" i="3"/>
  <c r="F101" i="3"/>
  <c r="D101" i="3"/>
  <c r="J101" i="3" s="1"/>
  <c r="N143" i="3"/>
  <c r="N116" i="3"/>
  <c r="E40" i="4"/>
  <c r="E39" i="4"/>
  <c r="F20" i="3"/>
  <c r="F103" i="7"/>
  <c r="E103" i="7"/>
  <c r="F94" i="7"/>
  <c r="E94" i="7"/>
  <c r="F82" i="7"/>
  <c r="E82" i="7"/>
  <c r="F70" i="7"/>
  <c r="E70" i="7"/>
  <c r="F61" i="7"/>
  <c r="E61" i="7"/>
  <c r="F53" i="7"/>
  <c r="F43" i="7"/>
  <c r="E43" i="7"/>
  <c r="F28" i="3"/>
  <c r="F30" i="3"/>
  <c r="F29" i="3"/>
  <c r="E26" i="7"/>
  <c r="H43" i="7"/>
  <c r="G43" i="7"/>
  <c r="F26" i="7"/>
  <c r="D97" i="8"/>
  <c r="D96" i="8"/>
  <c r="D95" i="8"/>
  <c r="D94" i="8"/>
  <c r="D93" i="8"/>
  <c r="D92" i="8"/>
  <c r="D91" i="8"/>
  <c r="F24" i="3"/>
  <c r="E86" i="8"/>
  <c r="E85" i="8"/>
  <c r="E84" i="8"/>
  <c r="E83" i="8"/>
  <c r="E78" i="8"/>
  <c r="E77" i="8"/>
  <c r="E76" i="8"/>
  <c r="E75" i="8"/>
  <c r="E74" i="8"/>
  <c r="E73" i="8"/>
  <c r="E72" i="8"/>
  <c r="E67" i="8"/>
  <c r="E66" i="8"/>
  <c r="E65" i="8"/>
  <c r="E64" i="8"/>
  <c r="E63" i="8"/>
  <c r="E62" i="8"/>
  <c r="E61" i="8"/>
  <c r="E56" i="8"/>
  <c r="E55" i="8"/>
  <c r="E54" i="8"/>
  <c r="E53" i="8"/>
  <c r="E37" i="8"/>
  <c r="E36" i="8"/>
  <c r="E35" i="8"/>
  <c r="E34" i="8"/>
  <c r="E33" i="8"/>
  <c r="D26" i="8"/>
  <c r="E26" i="8" s="1"/>
  <c r="C26" i="8"/>
  <c r="E25" i="8"/>
  <c r="E24" i="8"/>
  <c r="E23" i="8"/>
  <c r="E22" i="8"/>
  <c r="E21" i="8"/>
  <c r="E20" i="8"/>
  <c r="E19" i="8"/>
  <c r="E18" i="8"/>
  <c r="E31" i="3"/>
  <c r="D31" i="3"/>
  <c r="E23" i="3"/>
  <c r="E26" i="3" s="1"/>
  <c r="D23" i="3"/>
  <c r="D26" i="3" s="1"/>
  <c r="D26" i="12"/>
  <c r="C26" i="12"/>
  <c r="E26" i="12" s="1"/>
  <c r="E25" i="12"/>
  <c r="E24" i="12"/>
  <c r="E23" i="12"/>
  <c r="E22" i="12"/>
  <c r="E21" i="12"/>
  <c r="E20" i="12"/>
  <c r="E19" i="12"/>
  <c r="E18" i="12"/>
  <c r="F22" i="3"/>
  <c r="F23" i="3" s="1"/>
  <c r="F26" i="3" s="1"/>
  <c r="E40" i="3"/>
  <c r="E42" i="3"/>
  <c r="E43" i="3"/>
  <c r="E44" i="3"/>
  <c r="E45" i="3"/>
  <c r="E46" i="3"/>
  <c r="M116" i="3"/>
  <c r="D47" i="3"/>
  <c r="G101" i="3"/>
  <c r="E101" i="3"/>
  <c r="D32" i="3" l="1"/>
  <c r="C47" i="3"/>
  <c r="E39" i="3"/>
  <c r="E47" i="3" s="1"/>
  <c r="E41" i="4"/>
  <c r="F31" i="3"/>
  <c r="F32" i="3" s="1"/>
  <c r="E32" i="3"/>
  <c r="K101" i="3"/>
  <c r="F40" i="3" l="1"/>
  <c r="F39" i="3"/>
  <c r="F45" i="3"/>
  <c r="F41" i="3"/>
  <c r="F44" i="3"/>
  <c r="F46" i="3"/>
  <c r="F42" i="3"/>
  <c r="F43" i="3"/>
  <c r="F47" i="3" l="1"/>
</calcChain>
</file>

<file path=xl/sharedStrings.xml><?xml version="1.0" encoding="utf-8"?>
<sst xmlns="http://schemas.openxmlformats.org/spreadsheetml/2006/main" count="820" uniqueCount="334">
  <si>
    <t>PERSONAS OCUPADAS</t>
  </si>
  <si>
    <t>ACTIVIDADES</t>
  </si>
  <si>
    <t>HOMBRES</t>
  </si>
  <si>
    <t>MUJERES</t>
  </si>
  <si>
    <t>TOTAL</t>
  </si>
  <si>
    <t>BUQUES</t>
  </si>
  <si>
    <t>ACUICULTURA MARINA</t>
  </si>
  <si>
    <t>MARISQUEO A PIE / INMERSIÓN</t>
  </si>
  <si>
    <t>EMPLEO EQUIVALENTE</t>
  </si>
  <si>
    <t xml:space="preserve">PROVINCIA </t>
  </si>
  <si>
    <t>MUNICIPIOS</t>
  </si>
  <si>
    <t>*Nota: Los datos de licencias de marisqueo a pie e inmersión en las provincias de Málaga y Granada no están disponibles a nivel municipal.</t>
  </si>
  <si>
    <t>PROVINCIA</t>
  </si>
  <si>
    <t>MODALIDADES DE PESCA</t>
  </si>
  <si>
    <t>ARTES MENORES</t>
  </si>
  <si>
    <t>ARRASTRE DE FONDO</t>
  </si>
  <si>
    <t>CERCO</t>
  </si>
  <si>
    <t>RASTRO</t>
  </si>
  <si>
    <t>DRAGA HIDRÁULICA</t>
  </si>
  <si>
    <t>PALANGRE DE SUPERFICIE</t>
  </si>
  <si>
    <t>ALMADRABA</t>
  </si>
  <si>
    <t>ARRASTRE MARISQUERO CONGELADOR</t>
  </si>
  <si>
    <t>MUNICIPIO</t>
  </si>
  <si>
    <t>Ayamonte</t>
  </si>
  <si>
    <t>Isla Cristina</t>
  </si>
  <si>
    <t>Lepe</t>
  </si>
  <si>
    <t>Punta Umbría</t>
  </si>
  <si>
    <t>Rota</t>
  </si>
  <si>
    <t>Chipiona</t>
  </si>
  <si>
    <t>Barbate</t>
  </si>
  <si>
    <t>Tarifa</t>
  </si>
  <si>
    <t>Algeciras</t>
  </si>
  <si>
    <t>Estepona</t>
  </si>
  <si>
    <t>Marbella</t>
  </si>
  <si>
    <t>Fuengirola</t>
  </si>
  <si>
    <t>Málaga</t>
  </si>
  <si>
    <t>Vélez Málaga</t>
  </si>
  <si>
    <t>Motril</t>
  </si>
  <si>
    <t>Adra</t>
  </si>
  <si>
    <t>Almería</t>
  </si>
  <si>
    <t>Carboneras</t>
  </si>
  <si>
    <t>Garrucha</t>
  </si>
  <si>
    <t>EDAD</t>
  </si>
  <si>
    <t>De 16 a 29 años</t>
  </si>
  <si>
    <t>De 30 a 44 años</t>
  </si>
  <si>
    <t>De 45 a 64 años</t>
  </si>
  <si>
    <t>De 65 años y más</t>
  </si>
  <si>
    <t>NIVEL DE ESTUDIOS</t>
  </si>
  <si>
    <t>Sin estudios</t>
  </si>
  <si>
    <t>Educación Obligatoria</t>
  </si>
  <si>
    <t>CATEGORÍA PROFESIONAL</t>
  </si>
  <si>
    <t>Patrones/as</t>
  </si>
  <si>
    <t>Técnicos/as</t>
  </si>
  <si>
    <t>Marineros/as</t>
  </si>
  <si>
    <t>* Personas dedicadas a la reparación de aparejos y redes así como a gestiones en tierra de las embarcaciones.</t>
  </si>
  <si>
    <t xml:space="preserve">HOMBRES </t>
  </si>
  <si>
    <t>No Asalariados</t>
  </si>
  <si>
    <t>Administrativos</t>
  </si>
  <si>
    <t>Técnicos</t>
  </si>
  <si>
    <t>Operarios especializados</t>
  </si>
  <si>
    <t>Operarios no especializados</t>
  </si>
  <si>
    <t>Dirección y otros</t>
  </si>
  <si>
    <t xml:space="preserve">COMPLETA </t>
  </si>
  <si>
    <t>PARCIAL</t>
  </si>
  <si>
    <t>Estudios primarios</t>
  </si>
  <si>
    <t>Estudios secundarios</t>
  </si>
  <si>
    <t>Estudios superiores</t>
  </si>
  <si>
    <t>De 16 a 24 años</t>
  </si>
  <si>
    <t>De 25 a 40 años</t>
  </si>
  <si>
    <t>De 41 a 64 años</t>
  </si>
  <si>
    <t>EMPLEO EQUIVALENTE*</t>
  </si>
  <si>
    <t>* El empleo equivalente en esta actividad se refiere al número de licencias, que en ocasiones es compartida por varias personas.</t>
  </si>
  <si>
    <t>MARISQUEO A PIE</t>
  </si>
  <si>
    <t>INMERSIÓN</t>
  </si>
  <si>
    <t>PROVINCIAS</t>
  </si>
  <si>
    <t>CONCESIONARIOS DE LONJA</t>
  </si>
  <si>
    <t>INTERVALOS DE EDAD</t>
  </si>
  <si>
    <t>TIPO DE JORNADA</t>
  </si>
  <si>
    <t>TIPO DE CONTRATO</t>
  </si>
  <si>
    <t>CATEGORIA PROFESIONAL</t>
  </si>
  <si>
    <t>NACIONALIDAD</t>
  </si>
  <si>
    <t>TRAMOS DE EMPLEO</t>
  </si>
  <si>
    <t>Nº EMPRESAS</t>
  </si>
  <si>
    <t>%</t>
  </si>
  <si>
    <t>De 1 a 9</t>
  </si>
  <si>
    <t>De 10 a 49</t>
  </si>
  <si>
    <t>De 50 a 199</t>
  </si>
  <si>
    <t>De 200 a 499</t>
  </si>
  <si>
    <t>Más de 500</t>
  </si>
  <si>
    <t>Se entiende por industria especializada en la transformación de productos pesqueros aquellas empresas en las que el 50% o más de su facturación total depende de la actividad transformadora de productos de la pesca.</t>
  </si>
  <si>
    <t>TIPO DE INSTALACIÓN</t>
  </si>
  <si>
    <t>SECTOR PESQUERO</t>
  </si>
  <si>
    <t>ACT. AUXILIARES</t>
  </si>
  <si>
    <t xml:space="preserve"> % HOMBRES</t>
  </si>
  <si>
    <t>% MUJERES</t>
  </si>
  <si>
    <t>% MUJERES s/ TOTAL MUJERES</t>
  </si>
  <si>
    <t>Cádiz</t>
  </si>
  <si>
    <t>Cordoba</t>
  </si>
  <si>
    <t>Granada</t>
  </si>
  <si>
    <t>Huelva</t>
  </si>
  <si>
    <t>Jaen</t>
  </si>
  <si>
    <t>Malaga</t>
  </si>
  <si>
    <t>Sevilla</t>
  </si>
  <si>
    <t>Buques</t>
  </si>
  <si>
    <t>Acuicultura marina</t>
  </si>
  <si>
    <t>Marisqueo a pie / inmersión</t>
  </si>
  <si>
    <t>Empleo sector productor</t>
  </si>
  <si>
    <t>Industria de transformación</t>
  </si>
  <si>
    <t>Comercio al por mayor</t>
  </si>
  <si>
    <t>Comercio al por menor</t>
  </si>
  <si>
    <t>Concesionarios de lonja</t>
  </si>
  <si>
    <t>Gestión y administración</t>
  </si>
  <si>
    <t xml:space="preserve">Suministros, reparación y mantenimiento </t>
  </si>
  <si>
    <t xml:space="preserve">Lepe </t>
  </si>
  <si>
    <t>Aljaraque</t>
  </si>
  <si>
    <t>Almonte</t>
  </si>
  <si>
    <t>Cartaya</t>
  </si>
  <si>
    <t>Hinojos</t>
  </si>
  <si>
    <t>Moguer</t>
  </si>
  <si>
    <t>Trebujena</t>
  </si>
  <si>
    <t>Pilas</t>
  </si>
  <si>
    <t>Huelva y Palos de la Frontera</t>
  </si>
  <si>
    <t>Bollullos Par del Condado</t>
  </si>
  <si>
    <t>Conil de la Frontera</t>
  </si>
  <si>
    <t>Puerto de Santa María</t>
  </si>
  <si>
    <t>Cádiz y San Fernando</t>
  </si>
  <si>
    <t>Chiclana de la Frontera</t>
  </si>
  <si>
    <t>Puerto Real</t>
  </si>
  <si>
    <t>Motril y Salobreña</t>
  </si>
  <si>
    <t>Roquetas de Mar</t>
  </si>
  <si>
    <t>Carrión de los Céspedes</t>
  </si>
  <si>
    <t>Villamanrique de la Condesa</t>
  </si>
  <si>
    <t>La Puebla del Río</t>
  </si>
  <si>
    <t>Sanlúcar de Barrameda</t>
  </si>
  <si>
    <t xml:space="preserve">Huelva </t>
  </si>
  <si>
    <t>Total</t>
  </si>
  <si>
    <t>La Línea de la Concepción</t>
  </si>
  <si>
    <t>Española</t>
  </si>
  <si>
    <t>Comunitaria</t>
  </si>
  <si>
    <t>Tercero Países</t>
  </si>
  <si>
    <t>Tierra</t>
  </si>
  <si>
    <t>Mar</t>
  </si>
  <si>
    <t>Terceros Países</t>
  </si>
  <si>
    <t>Córdoba</t>
  </si>
  <si>
    <t>Jaén</t>
  </si>
  <si>
    <t>Completa</t>
  </si>
  <si>
    <t>Parcial</t>
  </si>
  <si>
    <t>Fijo</t>
  </si>
  <si>
    <t>Fijo discontinuo</t>
  </si>
  <si>
    <t>Temporal</t>
  </si>
  <si>
    <t>Puestos de dirección</t>
  </si>
  <si>
    <t>Administración</t>
  </si>
  <si>
    <t>Operarios/as especializados/as</t>
  </si>
  <si>
    <t>Operarios/as no especializados/as</t>
  </si>
  <si>
    <t>Otras</t>
  </si>
  <si>
    <t>Universitarios</t>
  </si>
  <si>
    <t>FP Superior</t>
  </si>
  <si>
    <t>Bachiller</t>
  </si>
  <si>
    <t>FP Medio</t>
  </si>
  <si>
    <t>Sin asalariados</t>
  </si>
  <si>
    <t xml:space="preserve">Almería </t>
  </si>
  <si>
    <t>Fp Superior</t>
  </si>
  <si>
    <t>Sin Estudios</t>
  </si>
  <si>
    <t>GESTIÓN Y ADMINISTRACIÓN</t>
  </si>
  <si>
    <t>SUMINISTROS Y MANTENIMIENTO</t>
  </si>
  <si>
    <t xml:space="preserve">SECTOR PESQUERO </t>
  </si>
  <si>
    <t>ACTIVIDADES AUXILIARES PESQUERAS</t>
  </si>
  <si>
    <t xml:space="preserve">TABLAS GENERALES </t>
  </si>
  <si>
    <t>EMPLEO EN BUQUES</t>
  </si>
  <si>
    <t>EMPLEO MARISQUEO A PIE E INMERSIÓN</t>
  </si>
  <si>
    <t>EMPLEO ACUICULTURA MARINA</t>
  </si>
  <si>
    <t>EMPLEO INDUSTRIA DE TRANSFORMACIÓN DE PRODUCTOS PESQUEROS</t>
  </si>
  <si>
    <t>EMPLEO COMERCIO MAYORISTA DE PRODUCTOS PESQUEROS</t>
  </si>
  <si>
    <t>EMPLEO ACTIVIDADES AUXILIARES AL SECTOR PESQUERO</t>
  </si>
  <si>
    <t>* Empleo equivalente (1.760 horas/año)</t>
  </si>
  <si>
    <t>San Juan del Puerto</t>
  </si>
  <si>
    <t>ATUNEROS</t>
  </si>
  <si>
    <t>Hasta estudios primarios</t>
  </si>
  <si>
    <t>Estudios secundarios y universitarios</t>
  </si>
  <si>
    <t>ARTE MENOR</t>
  </si>
  <si>
    <t>ATUNERO</t>
  </si>
  <si>
    <t>DRAGA HIDRAULICA</t>
  </si>
  <si>
    <t>Cadiz</t>
  </si>
  <si>
    <t>Conil</t>
  </si>
  <si>
    <t>La Linea de la Concepción</t>
  </si>
  <si>
    <t>Palos De La Frontera</t>
  </si>
  <si>
    <t>Puerto de Santa Maria</t>
  </si>
  <si>
    <t>Punta Umbria</t>
  </si>
  <si>
    <t>Roquetas De Mar</t>
  </si>
  <si>
    <t>San Fernando</t>
  </si>
  <si>
    <t>Sanlucar De Barrameda</t>
  </si>
  <si>
    <t>Velez-Malaga</t>
  </si>
  <si>
    <t>Villanueva de los Castillejos</t>
  </si>
  <si>
    <t>Rederos/as</t>
  </si>
  <si>
    <t>Otros/as</t>
  </si>
  <si>
    <t>Región suratlántica</t>
  </si>
  <si>
    <t>Región surmediterránea</t>
  </si>
  <si>
    <t>SURATLÁNTICA</t>
  </si>
  <si>
    <t>SURMEDITERRÁNEA</t>
  </si>
  <si>
    <t>Mujeres</t>
  </si>
  <si>
    <t>Hombres</t>
  </si>
  <si>
    <t>TOTALES</t>
  </si>
  <si>
    <t>Hombre</t>
  </si>
  <si>
    <t>Mujer</t>
  </si>
  <si>
    <t>Fuente: Encuestas a organizaciones de pescadores y empresas dependientes del sector pesquero. Consejería de Agricultura, Pesca, Agua y Desarrollo Rural. Elaboración propia.</t>
  </si>
  <si>
    <t>Fuente: Servicio Andaluz de Empleo. Consejería de Empleo, Empresa y Trabajo Autónomo. Elaboración Propia.</t>
  </si>
  <si>
    <t xml:space="preserve"> 22. PERSONAS OCUPADAS EN ACUICULTURA MARINA POR TIPO DE INSTALACIÓN</t>
  </si>
  <si>
    <t xml:space="preserve"> 23. PERSONAS OCUPADAS EN ACUICULTURA MARINA POR CATEGORIA PROFESIONAL</t>
  </si>
  <si>
    <t>* Personas dedicadas a la reparación de aparejos así como a gestiones en tierra de las embarcaciones.</t>
  </si>
  <si>
    <t>Otros/as *</t>
  </si>
  <si>
    <t xml:space="preserve">TOTAL </t>
  </si>
  <si>
    <t>Lebrija</t>
  </si>
  <si>
    <t>PROVINCIA /LITORAL</t>
  </si>
  <si>
    <t>Fuente: Encuestas a organizaciones de armadores y marineros. Sistema de Información andaluz de comercialización y producción pesquera (IDAPES). Consejería de Agricultura, Pesca, Agua y Desarrollo Rural. Elaboración propia.</t>
  </si>
  <si>
    <t>Fuente:  Consejería de Agricultura, Pesca, Agua y Desarrollo Rural. Elaboración propia.</t>
  </si>
  <si>
    <t>Fuente: Encuestas a empresas del Directorio de Industrias de Transformación de productos pesqueros y acuícolas. Consejería de Agricultura, Pesca, Agua y Desarrollo Rural. Elaboración propia.</t>
  </si>
  <si>
    <t>Fuente:  Encuestas a empresas del Directorio de Empresas al por Mayor de productos pesqueros y acuícolas. Consejería de Agricultura, Pesca, Agua y Desarrollo Rural. Elaboración propia.</t>
  </si>
  <si>
    <t>Fuente: Encuestas a empresas dependientes del sector pesquero. Consejería de Agricultura, Pesca, Agua y Desarrollo Rural. Elaboración propia.</t>
  </si>
  <si>
    <r>
      <rPr>
        <b/>
        <u/>
        <sz val="11"/>
        <color indexed="55"/>
        <rFont val="Calibri"/>
        <family val="2"/>
      </rPr>
      <t>Suministros y mantenimiento</t>
    </r>
    <r>
      <rPr>
        <sz val="11"/>
        <color indexed="55"/>
        <rFont val="Calibri"/>
        <family val="2"/>
      </rPr>
      <t xml:space="preserve"> comprende: Astilleros, varaderos, talleres, efectos navales, electrónica, envases y fábricas de hielo.</t>
    </r>
  </si>
  <si>
    <r>
      <t>Minoristas</t>
    </r>
    <r>
      <rPr>
        <b/>
        <sz val="11"/>
        <color indexed="55"/>
        <rFont val="Calibri"/>
        <family val="2"/>
      </rPr>
      <t xml:space="preserve"> </t>
    </r>
    <r>
      <rPr>
        <sz val="11"/>
        <color indexed="55"/>
        <rFont val="Calibri"/>
        <family val="2"/>
      </rPr>
      <t>(Directorio de Establecimientos IECA: CNAE 4723)</t>
    </r>
  </si>
  <si>
    <r>
      <rPr>
        <b/>
        <u/>
        <sz val="11"/>
        <color indexed="55"/>
        <rFont val="Calibri"/>
        <family val="2"/>
      </rPr>
      <t>Gestión y Administración</t>
    </r>
    <r>
      <rPr>
        <sz val="11"/>
        <color indexed="55"/>
        <rFont val="Calibri"/>
        <family val="2"/>
      </rPr>
      <t xml:space="preserve"> comprende: Cofradías de pescadores, Asociaciones de armadores, Organizaciones de pescadores (OPP y APP), Asociaciones Regionales (FACOPE, FAAPE, ASEMA, ANAMAR, ANDMUPES), GALP</t>
    </r>
  </si>
  <si>
    <t>MINORISTAS        (CNAE 4723)</t>
  </si>
  <si>
    <t xml:space="preserve">Garrucha </t>
  </si>
  <si>
    <t xml:space="preserve">Málaga </t>
  </si>
  <si>
    <r>
      <t xml:space="preserve">TOTAL ANDALUCÍA </t>
    </r>
    <r>
      <rPr>
        <sz val="10"/>
        <rFont val="Source Sans Pro"/>
        <family val="2"/>
      </rPr>
      <t xml:space="preserve"> (Tripulación media / buque)</t>
    </r>
  </si>
  <si>
    <r>
      <t xml:space="preserve">REGIÓN SURATLÁNTICA  </t>
    </r>
    <r>
      <rPr>
        <sz val="10"/>
        <rFont val="Source Sans Pro"/>
        <family val="2"/>
      </rPr>
      <t>(Tripulación media / buque)</t>
    </r>
  </si>
  <si>
    <r>
      <t xml:space="preserve">REGIÓN SURMEDITERRÁNEA  </t>
    </r>
    <r>
      <rPr>
        <sz val="10"/>
        <rFont val="Source Sans Pro"/>
        <family val="2"/>
      </rPr>
      <t>(Tripulación media / buque)</t>
    </r>
  </si>
  <si>
    <t>EMPLEO SECTOR PESQUERO</t>
  </si>
  <si>
    <t>EMPLEO AUXILIAR</t>
  </si>
  <si>
    <t>TOTAL EMPLEO PESQUERO</t>
  </si>
  <si>
    <t>% EMPLEO TOTAL</t>
  </si>
  <si>
    <t>Pulpí</t>
  </si>
  <si>
    <t>Cuevas de Almanzora</t>
  </si>
  <si>
    <t xml:space="preserve"> 18. Empleo por provincia y sexo de la actividad de marisqueo a pie e inmersión. Año 2024</t>
  </si>
  <si>
    <t>18. EMPLEO POR PROVINCIA Y SEXO DE LA ACTIVIDAD DE MARISQUEO A PIE E INMERSIÓN. AÑO 2024</t>
  </si>
  <si>
    <t>19. EDAD DE LAS PERSONAS OCUPADAS EN MARISQUEO A PIE E INMERSIÓN. AÑO 2024</t>
  </si>
  <si>
    <t>20. PERSONAS OCUPADAS POR TIPO DE MARISQUEO Y SEXO. AÑO 2024</t>
  </si>
  <si>
    <t xml:space="preserve"> 19. Edad de las personas ocupadas en marisqueo a pie e inmersión. Año 2024</t>
  </si>
  <si>
    <t xml:space="preserve"> 20. Personas ocupadas por tipo de marisqueo y sexo. Año 2024</t>
  </si>
  <si>
    <t>Tabla 33. Empleo en comercialización al por mayor de productos de la pesca (CNAE 46.38). Año 2024</t>
  </si>
  <si>
    <t>Tabla 34. Edad de las personas ocupadas en la actividad mayorista de productos pesqueros. Año 2024</t>
  </si>
  <si>
    <t>Tabla 35. Tipo de jornada de las personas ocupadas en la actividad mayorista de productos pesqueros. Año 2024</t>
  </si>
  <si>
    <t>Tabla 36. Tipo de contrato de las personas ocupadas en la actividad mayorista de productos pesqueros. Año 2024</t>
  </si>
  <si>
    <t>Tabla 37. Categoría profesional de las personas ocupadas en la actividad mayorista de productos pesqueros. Año 2024</t>
  </si>
  <si>
    <t>Tabla 38. Nivel de estudios de las personas ocupadas en la actividad mayorista de productos pesqueros. Año 2024</t>
  </si>
  <si>
    <t>Tabla 39. Nacionalidad de las personas ocupadas en la actividad mayorista de productos pesqueros. Año 2024</t>
  </si>
  <si>
    <t xml:space="preserve"> 33. EMPLEO EN COMERCIALIZACIÓN AL POR MAYOR DE PRODUCTOS DE LA PESCA (CNAE 46.38). AÑO 2024</t>
  </si>
  <si>
    <t xml:space="preserve"> 34. EDAD DE LAS PERSONAS OCUPADAS EN LA ACTIVIDAD MAYORISTA DE PRODUCTOS PESQUEROS. AÑO 2024</t>
  </si>
  <si>
    <t xml:space="preserve"> 35. TIPO DE JORNADA DE LAS PERSONAS OCUPADAS EN LA ACTIVIDAD MAYORISTA DE PRODUCTOS PESQUEROS. AÑO 2024</t>
  </si>
  <si>
    <t xml:space="preserve"> 36. TIPO DE CONTRATO DE LAS PERSONAS OCUPADAS EN LA ACTIVIDAD MAYORISTA DE PRODUCTOS PESQUEROS. AÑO 2024</t>
  </si>
  <si>
    <t xml:space="preserve"> 37. CATEGORÍA PROFESIONAL DE LAS PERSONAS OCUPADAS EN LA ACTIVIDAD MAYORISTA DE PRODUCTOS PESQUEROS. AÑO 2024</t>
  </si>
  <si>
    <t xml:space="preserve"> 38. NIVEL DE ESTUDIOS DE LAS PERSONAS OCUPADAS EN LA ACTIVIDAD MAYORISTA DE PRODUCTOS PESQUEROS. AÑO 2024</t>
  </si>
  <si>
    <t xml:space="preserve"> 39. NACIONALIDAD DE LAS PERSONAS OCUPADAS EN LA ACTIVIDAD MAYORISTA DE PRODUCTOS PESQUEROS. AÑO 2024</t>
  </si>
  <si>
    <t>Tabla 25. Empleo de la industria de transformación de productos pesqueros (CNAE 10.2). Año 2024</t>
  </si>
  <si>
    <t>Tabla 26. Edad de las personas ocupadas en la industria especializada de transformación pesquera. Año 2024</t>
  </si>
  <si>
    <t>Tabla27. Tipo de jornada de las personas ocupadas en la industria de transformación pesquera. Año 2024</t>
  </si>
  <si>
    <t>Tabla 28. Tipo de contrato de las personas ocupadas en la industria de transformación pesquera. Año 2024</t>
  </si>
  <si>
    <t>Tabla 29. Categoría profesional de las personas ocupadas en la industria de transformación pesquera. Año 2024</t>
  </si>
  <si>
    <t>Tabla 30. Nivel de estudios de las personas ocupadas en la industria de transformación pesquera. Año 2024</t>
  </si>
  <si>
    <t>Tabla 31. Nacionalidad de las personas ocupadas en la actividad mayorista de productos pesqueros. Año 2024</t>
  </si>
  <si>
    <t>Tabla 32. Empresas por tramos de asalariados en la industria especializada de transformación pesquera. Año 2024</t>
  </si>
  <si>
    <t>25. EMPLEO DE LA INDUSTRIA DE TRANSFORMACIÓN DE PRODUCTOS PESQUEROS (CNAE 20.2). AÑO 2024</t>
  </si>
  <si>
    <t>26. EDAD DE LAS PERSONAS OCUPADAS EN LA INDUSTRIA ESPECIALIZADA DE TRANSFORMACIÓN PESQUERA. AÑO 2024</t>
  </si>
  <si>
    <t>27. TIPO DE JORNADA DE LAS PERSONAS OCUPADAS EN LA INDUSTRIA DE TRANSFORMACIÓN PESQUERA. AÑO 2024</t>
  </si>
  <si>
    <t>28. TIPO DE CONTRATO DE LAS PERSONAS OCUPADAS EN LA INDUSTRIA DE TRANSFORMACIÓN PESQUERA. AÑO 2024</t>
  </si>
  <si>
    <t>29. CATEGORÍA PROFESIONAL DE LAS PERSONAS OCUPADAS EN LA INDUSTRIA DE TRANSFORMACIÓN PESQUERA. AÑO 2024</t>
  </si>
  <si>
    <t>30. NIVEL DE ESTUDIOS DE LAS PERSONAS OCUPADAS EN LA INDUSTRIA DE TRANSFORMACIÓN PESQUERA. AÑO 2024</t>
  </si>
  <si>
    <t>31. NACIONALIDAD DE LAS PERSONAS OCUPADAS EN LA ACTIVIDAD MAYORISTA DE PRODUCTOS PESQUEROS. AÑO 2024</t>
  </si>
  <si>
    <t>32. EMPRESAS POR TRAMOS DE ASALARIADOS EN LA INDUSTRIA ESPECIALIZADA DE TRANSFORMACIÓN PESQUERA. AÑO 2024</t>
  </si>
  <si>
    <t xml:space="preserve"> 40. PERSONAS OCUPADAS EN LAS ACTIVIDADES AUXILIARES DEL SECTOR PESQUERO. AÑO 2024 </t>
  </si>
  <si>
    <t xml:space="preserve"> 41. EMPLEO EN LAS ACTIVIDADES AUXILIARES POR SEXO. AÑO 2024</t>
  </si>
  <si>
    <t xml:space="preserve"> 42.  EDAD DE LAS PERSONAS OCUPADAS EN LAS ACTIVIDADES AUXILIARES. AÑO 2024</t>
  </si>
  <si>
    <t xml:space="preserve"> 43. TIPO DE JORNADA DE LAS PERSONAS OCUPADAS EN LAS ACTIVIDADES AUXILIARES. AÑO 2024</t>
  </si>
  <si>
    <t xml:space="preserve"> 44. TIPO DE CONTRATO DE LAS PERSONAS OCUPADAS EN LAS ACTIVIDADES AUXILIARES. AÑO 2024</t>
  </si>
  <si>
    <t xml:space="preserve"> 45. CATEGORÍA PROFESIONAL DE LAS PERSONAS OCUPADAS EN LAS ACTIVIDADES AUXILIARES. AÑO 2024</t>
  </si>
  <si>
    <t xml:space="preserve"> 46. NIVEL DE ESTUDIOS DE LAS PERSONAS OCUPADAS EN LAS ACTIVIDADES AUXILIARES. AÑO 2024</t>
  </si>
  <si>
    <t xml:space="preserve"> 47. NACIONALIDAD DE LAS PERSONAS OCUPADAS EN LAS ACTIVIDADES AUXILIARES. AÑO 2024</t>
  </si>
  <si>
    <t>Tabla 40. Personas ocupadas en las actividades auxiliares del sector pesquero. Año 2024</t>
  </si>
  <si>
    <t>Tabla 41. Empleo en las actividades auxiliares por sexo. Año 2024</t>
  </si>
  <si>
    <t>Tabla 42.  Edad de las personas ocupadas en las actividades auxiliares. Año 2024</t>
  </si>
  <si>
    <t>Tabla 43. Tipo de jornada de las personas ocupadas en las actividades auxiliares. Año 2024</t>
  </si>
  <si>
    <t>Tabla 44. Tipo de contrato de las personas ocupadas en las actividades auxiliares. Año 2024</t>
  </si>
  <si>
    <t>Tabla 45. Categoría profesional de las personas ocupadas en las actividades auxiliares. Año 2024</t>
  </si>
  <si>
    <t>Tabla 46. Nivel de estudios de las personas ocupadas en las actividades auxiliares. Año 2024</t>
  </si>
  <si>
    <t>Tabla 47. Nacionalidad de las personas ocupadas en las actividades auxiliares. Año 2024</t>
  </si>
  <si>
    <t xml:space="preserve"> 7. PERSONAS OCUPADAS EN LOS BUQUES POR  MODALIDADES DE PESCA Y PROVINCIA. AÑO 2024</t>
  </si>
  <si>
    <t xml:space="preserve"> 8. PERSONAS OCUPADAS EN LOS BUQUES DE PESCA POR PROVINCIA/LITORAL Y SEXO. AÑO 2024</t>
  </si>
  <si>
    <t xml:space="preserve"> 9. NÚMERO DE PERSONAS OCUPADAS POR MODALIDAD DE PESCA Y MUNICIPIO. AÑO 2024</t>
  </si>
  <si>
    <t>10.  EDAD DE LAS PERSONAS OCUPADAS EN LOS BUQUES DE PESCA. AÑO 2024</t>
  </si>
  <si>
    <t>11. NIVEL DE ESTUDIOS DE LAS PERSONAS OCUPADAS EN LOS BUQUES DE PESCA. AÑO 2024</t>
  </si>
  <si>
    <t>12. CATEGORÍA PROFESIONAL DE LAS PERSONAS OCUPADAS EN LOS BUQUES DE PESCA. AÑO 2024</t>
  </si>
  <si>
    <t>13. NACIONALIDAD DE LAS PERSONAS OCUPADAS EN LOS BUQUES DE PESCA. AÑO 2024</t>
  </si>
  <si>
    <t>14. ESTRUCTURA DE EDAD DE LAS PERSONAS OCUPADAS EN LOS BUQUES DE PESCA POR LITORAL (%). AÑO 2024</t>
  </si>
  <si>
    <t>15. ESTRUCTURA DE NIVEL DE ESTUDIOS DE LAS PERSONAS OCUPADAS EN LOS BUQUES DE PESCA POR LITORAL (%). AÑO 2024</t>
  </si>
  <si>
    <t>16. ESTRUCTURA DE LA CATEGORÍA PROFESIONAL DE LAS PERSONAS OCUPADAS EN LOS BUQUES DE PESCA POR LITORAL (%). AÑO 2024</t>
  </si>
  <si>
    <t>17. ESTRUCTURA DE LA NACIONALIDAD DE LAS PERSONAS OCUPADAS EN LOS BUQUES DE PESCA POR LITORAL (%). AÑO 2024</t>
  </si>
  <si>
    <t>Tabla 7. Personas ocupadas en los buques por  modalidades de pesca y provincia. Año 2024</t>
  </si>
  <si>
    <t>Tabla 8. Personas ocupadas en los buques de pesca por provincia / litoral y sexo. Año 2024</t>
  </si>
  <si>
    <t>Tabla 9. Número de personas ocupadas por modalidad de pesca y municipio. Año 2024</t>
  </si>
  <si>
    <t>Tabla 12. Categoría profesional de las personas ocupadas en los buques de pesca. Año 2024</t>
  </si>
  <si>
    <t>Tabla 13. Nacionalidad de las personas ocupadas en los buques de pesca. Año 2024</t>
  </si>
  <si>
    <t>Tabla 11. Nivel de estudios de las personas ocupadas en los buques de pesca. Año 2024</t>
  </si>
  <si>
    <t>Tabla 10.  Edad de las personas ocupadas en los buques de pesca. Año 2024</t>
  </si>
  <si>
    <t>Tabla 14.  Estructura de edad de las personas ocupadas en los buques de pesca por litoral (%). Año 2024</t>
  </si>
  <si>
    <t>Tabla 15. Estructura de nivel de estudios de las personas ocupadas en los buques de pesca por litoral (%). Año 2024</t>
  </si>
  <si>
    <t>Tabla 16. Estructura de la categoría profesional de las personas ocupadas en los buques de pesca por litoral (%). Año 2024</t>
  </si>
  <si>
    <t>Tabla 17. Estructura de la nacionalidad de las personas ocupadas en los buques de pesca por litoral (%). Año 2024</t>
  </si>
  <si>
    <t>Tabla 1. Empleo pesquero en Andalucía por actividad. Año 2024</t>
  </si>
  <si>
    <t>Tabla 4. Evolución contratos realizados por provincia en la actividad extractiva y acuícola. Años 2013-2024</t>
  </si>
  <si>
    <t>Tabla 6. Evolución del número medio de demandantes de empleo por provincia en la actividad extractiva y acuícola. Años 2013-2024</t>
  </si>
  <si>
    <t>Tabla 5. Evolución del paro medio registrado por provincia en la actividad extractiva y acuícola. Años 2013-2024</t>
  </si>
  <si>
    <t>Jerez de a Frontera</t>
  </si>
  <si>
    <t>El Rubio</t>
  </si>
  <si>
    <t>Bollullos de la Mitación</t>
  </si>
  <si>
    <t>Tabla 3. Empleo por actividad y municipio en las actividades productoras según sexo. Año 2024</t>
  </si>
  <si>
    <t>Tabla 2. Personas ocupadas en el sector pesquero y las actividades auxiliares por provincia. Año 2024</t>
  </si>
  <si>
    <t>1. EMPLEO PESQUERO EN ANDALUCÍA POR ACTIVIDAD. AÑO 2024</t>
  </si>
  <si>
    <t>2. PERSONAS OCUPADAS EN EL SECTOR PESQUERO Y ACTIVIDADES AUXILIARES POR PROVINCIA. AÑO 2024</t>
  </si>
  <si>
    <t>3. EMPLEO POR ACTIVIDAD Y MUNICIPIO EN LAS ACTIVIDADES PRODUCTORAS SEGÚN SEXO. AÑO 2024</t>
  </si>
  <si>
    <t>4. EVOLUCIÓN CONTRATOS REALIZADOS POR PROVINCIA EN LA ACTIVIDAD EXTRACTIVA Y ACUÍCOLA. AÑOS 2013-2024</t>
  </si>
  <si>
    <t>5. EVOLUCIÓN DEL PARO MEDIO REGISTRADO POR PROVINCIA EN LA ACTIVIDAD EXTRACTIVA Y ACUÍCOLA. AÑOS 2013-2024</t>
  </si>
  <si>
    <t>6. EVOLUCIÓN DEL NÚMERO MEDIO DE DEMANDANTES DE EMPLEO POR PROVINCIA EN LA ACTIVIDAD EXTRACTIVA Y ACUÍCOLA. AÑOS 2013-2024</t>
  </si>
  <si>
    <t>Tabla 21. Empleo en acuicultura marina por provincia y sexo. Año 2024</t>
  </si>
  <si>
    <t xml:space="preserve"> 21. EMPLEO EN ACUICULTURA MARINA POR PROVINCIA Y SEXO. AÑO 2024</t>
  </si>
  <si>
    <t xml:space="preserve"> 24. PERSONAS OCUPADAS EN LA ACUICULTURA MARINA POR PROVINCIA Y TIPO DE JORNADA LABORAL. AÑO 2024</t>
  </si>
  <si>
    <t xml:space="preserve"> 25. EDAD DE LAS PERSONAS OCUPADAS EN ACUICULTURA MARINA. AÑO 2024</t>
  </si>
  <si>
    <t xml:space="preserve"> 26. NIVEL DE ESTUDIOS DE LAS PERSONAS OCUPADAS EN ACUICULTURA MARINA. AÑO 2024</t>
  </si>
  <si>
    <t xml:space="preserve"> 27. NACIONALIDAD LAS PERSONAS OCUPADAS EN ACUICULTURA MARINA. AÑO 2024</t>
  </si>
  <si>
    <t>Tabla 22. Personas ocupadas en acuicultura marina por tipo de instalación. Año 2024</t>
  </si>
  <si>
    <t>Tabla 23. Personas ocupadas en acuicultura marina por categoria profesional. Año 2024</t>
  </si>
  <si>
    <t>Tabla 24. Personas ocupadas en la acuicultura marina por provincia y tipo de jornada laboral. Año 2024</t>
  </si>
  <si>
    <t>Tabla 25. Edad de las personas ocupadas en acuicultura marina. Año 2024</t>
  </si>
  <si>
    <t>Tabla 27. Nacionalidad las personas ocupadas en acuicultura marina. Año 2024</t>
  </si>
  <si>
    <t>Tabla 26. Nivel de estudios de las personas ocupadas en acuicultura marina.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</si>
</sst>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_€_-;\-* #,##0.00\ _€_-;_-* &quot;-&quot;??\ _€_-;_-@_-"/>
    <numFmt numFmtId="165" formatCode="_-* #,##0.00\ [$€]_-;\-* #,##0.00\ [$€]_-;_-* \-??\ [$€]_-;_-@_-"/>
    <numFmt numFmtId="166" formatCode="_-* #,##0.00\ _€_-;\-* #,##0.00\ _€_-;_-* \-??\ _€_-;_-@_-"/>
    <numFmt numFmtId="167" formatCode="0\ %"/>
    <numFmt numFmtId="168" formatCode="#,##0.00\ [$€-C0A];[Red]\-#,##0.00\ [$€-C0A]"/>
    <numFmt numFmtId="169" formatCode="0.0%"/>
    <numFmt numFmtId="170" formatCode="0.00\ %"/>
    <numFmt numFmtId="171" formatCode="0.0"/>
    <numFmt numFmtId="172" formatCode="0.0\ %"/>
    <numFmt numFmtId="173" formatCode="0.000"/>
    <numFmt numFmtId="174" formatCode="#,##0.00&quot; &quot;[$€-C0A];[Red]&quot;-&quot;#,##0.00&quot; &quot;[$€-C0A]"/>
    <numFmt numFmtId="175" formatCode="#,##0.00&quot; &quot;[$€-407];[Red]&quot;-&quot;#,##0.00&quot; &quot;[$€-407]"/>
    <numFmt numFmtId="176" formatCode="_-* #,##0_-;\-* #,##0_-;_-* &quot;-&quot;??_-;_-@_-"/>
  </numFmts>
  <fonts count="89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16"/>
      <color indexed="8"/>
      <name val="Arial"/>
      <family val="2"/>
    </font>
    <font>
      <u/>
      <sz val="11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i/>
      <u/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8"/>
      <name val="Source Sans Pro"/>
      <family val="2"/>
    </font>
    <font>
      <sz val="12"/>
      <name val="Source Sans Pro"/>
      <family val="2"/>
    </font>
    <font>
      <sz val="12"/>
      <color indexed="10"/>
      <name val="Source Sans Pro"/>
      <family val="2"/>
    </font>
    <font>
      <b/>
      <sz val="18"/>
      <color indexed="9"/>
      <name val="Source Sans Pro"/>
      <family val="2"/>
    </font>
    <font>
      <b/>
      <sz val="12"/>
      <color indexed="54"/>
      <name val="Source Sans Pro"/>
      <family val="2"/>
    </font>
    <font>
      <sz val="12"/>
      <color indexed="8"/>
      <name val="Source Sans Pro"/>
      <family val="2"/>
    </font>
    <font>
      <b/>
      <sz val="12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10"/>
      <color indexed="54"/>
      <name val="Source Sans Pro"/>
      <family val="2"/>
    </font>
    <font>
      <sz val="12"/>
      <color indexed="62"/>
      <name val="Source Sans Pro"/>
      <family val="2"/>
    </font>
    <font>
      <sz val="10"/>
      <color indexed="8"/>
      <name val="Source Sans Pro"/>
      <family val="2"/>
    </font>
    <font>
      <sz val="12"/>
      <name val="Source Sans Pro"/>
      <family val="2"/>
    </font>
    <font>
      <sz val="12"/>
      <color indexed="10"/>
      <name val="Source Sans Pro"/>
      <family val="2"/>
    </font>
    <font>
      <b/>
      <sz val="12"/>
      <color indexed="9"/>
      <name val="Source Sans Pro"/>
      <family val="2"/>
    </font>
    <font>
      <b/>
      <sz val="12"/>
      <color indexed="54"/>
      <name val="Source Sans Pro"/>
      <family val="2"/>
    </font>
    <font>
      <sz val="12"/>
      <color indexed="8"/>
      <name val="Source Sans Pro"/>
      <family val="2"/>
    </font>
    <font>
      <b/>
      <sz val="12"/>
      <name val="Source Sans Pro"/>
      <family val="2"/>
    </font>
    <font>
      <b/>
      <sz val="12"/>
      <color indexed="8"/>
      <name val="Source Sans Pro"/>
      <family val="2"/>
    </font>
    <font>
      <sz val="10"/>
      <name val="Source Sans Pro"/>
      <family val="2"/>
    </font>
    <font>
      <sz val="10"/>
      <color indexed="8"/>
      <name val="Source Sans Pro"/>
      <family val="2"/>
    </font>
    <font>
      <sz val="12"/>
      <name val="Source Sans Pro"/>
      <family val="2"/>
    </font>
    <font>
      <sz val="12"/>
      <color indexed="10"/>
      <name val="Source Sans Pro"/>
      <family val="2"/>
    </font>
    <font>
      <b/>
      <sz val="18"/>
      <color indexed="9"/>
      <name val="Source Sans Pro"/>
      <family val="2"/>
    </font>
    <font>
      <sz val="12"/>
      <color indexed="62"/>
      <name val="Source Sans Pro"/>
      <family val="2"/>
    </font>
    <font>
      <b/>
      <sz val="12"/>
      <color indexed="54"/>
      <name val="Source Sans Pro"/>
      <family val="2"/>
    </font>
    <font>
      <sz val="12"/>
      <color indexed="8"/>
      <name val="Source Sans Pro"/>
      <family val="2"/>
    </font>
    <font>
      <sz val="10"/>
      <color indexed="8"/>
      <name val="Source Sans Pro"/>
      <family val="2"/>
    </font>
    <font>
      <sz val="10"/>
      <name val="Source Sans Pro"/>
      <family val="2"/>
    </font>
    <font>
      <b/>
      <u/>
      <sz val="11"/>
      <color indexed="55"/>
      <name val="Calibri"/>
      <family val="2"/>
    </font>
    <font>
      <sz val="11"/>
      <color indexed="55"/>
      <name val="Calibri"/>
      <family val="2"/>
    </font>
    <font>
      <sz val="11"/>
      <color indexed="8"/>
      <name val="Source Sans Pro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color indexed="55"/>
      <name val="Calibri"/>
      <family val="2"/>
    </font>
    <font>
      <sz val="18"/>
      <name val="Source Sans Pro"/>
      <family val="2"/>
    </font>
    <font>
      <sz val="11"/>
      <name val="Source Sans Pro"/>
      <family val="2"/>
    </font>
    <font>
      <sz val="14"/>
      <name val="Source Sans Pro"/>
      <family val="2"/>
    </font>
    <font>
      <sz val="14"/>
      <color indexed="8"/>
      <name val="Source Sans Pro"/>
      <family val="2"/>
    </font>
    <font>
      <sz val="11"/>
      <name val="Calibri"/>
      <family val="2"/>
    </font>
    <font>
      <b/>
      <sz val="11"/>
      <color indexed="8"/>
      <name val="Source Sans Pro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i/>
      <sz val="16"/>
      <color rgb="FF000000"/>
      <name val="Calibri"/>
      <family val="2"/>
    </font>
    <font>
      <sz val="11"/>
      <color rgb="FF000000"/>
      <name val="Calibri"/>
      <family val="2"/>
      <charset val="1"/>
    </font>
    <font>
      <b/>
      <i/>
      <u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8"/>
      <color theme="3" tint="0.39997558519241921"/>
      <name val="Source Sans Pro"/>
      <family val="2"/>
    </font>
    <font>
      <sz val="11"/>
      <color theme="3" tint="-0.249977111117893"/>
      <name val="Source Sans Pro"/>
      <family val="2"/>
    </font>
    <font>
      <sz val="11"/>
      <color theme="0"/>
      <name val="Source Sans Pro"/>
      <family val="2"/>
    </font>
    <font>
      <sz val="11"/>
      <color rgb="FF16365C"/>
      <name val="Source Sans Pro"/>
      <family val="2"/>
    </font>
    <font>
      <b/>
      <sz val="14"/>
      <color rgb="FF0070C0"/>
      <name val="Source Sans Pro"/>
      <family val="2"/>
    </font>
    <font>
      <b/>
      <sz val="12"/>
      <color theme="0"/>
      <name val="Source Sans Pro"/>
      <family val="2"/>
    </font>
    <font>
      <b/>
      <sz val="11"/>
      <color theme="0"/>
      <name val="Source Sans Pro"/>
      <family val="2"/>
    </font>
    <font>
      <b/>
      <sz val="12"/>
      <color rgb="FFFFFFFF"/>
      <name val="Source Sans Pro"/>
      <family val="2"/>
    </font>
    <font>
      <sz val="10"/>
      <color theme="0" tint="-0.34998626667073579"/>
      <name val="Source Sans Pro"/>
      <family val="2"/>
    </font>
    <font>
      <sz val="12"/>
      <color rgb="FF000000"/>
      <name val="Source Sans Pro"/>
      <family val="2"/>
    </font>
    <font>
      <b/>
      <u/>
      <sz val="11"/>
      <color rgb="FF969696"/>
      <name val="Calibri"/>
      <family val="2"/>
    </font>
    <font>
      <b/>
      <sz val="11"/>
      <color rgb="FF0070C0"/>
      <name val="Arial Narrow"/>
      <family val="2"/>
    </font>
    <font>
      <b/>
      <sz val="14"/>
      <color theme="3" tint="0.39997558519241921"/>
      <name val="Source Sans Pro"/>
      <family val="2"/>
    </font>
    <font>
      <sz val="13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rgb="FFDCE6F2"/>
        <bgColor rgb="FFDCE6F2"/>
      </patternFill>
    </fill>
    <fill>
      <patternFill patternType="solid">
        <fgColor rgb="FFB9CDE5"/>
        <bgColor rgb="FFB9CDE5"/>
      </patternFill>
    </fill>
    <fill>
      <patternFill patternType="solid">
        <fgColor rgb="FF4F81BD"/>
        <bgColor rgb="FF4F81BD"/>
      </patternFill>
    </fill>
    <fill>
      <patternFill patternType="solid">
        <fgColor rgb="FF0066CC"/>
        <bgColor rgb="FF0066CC"/>
      </patternFill>
    </fill>
    <fill>
      <patternFill patternType="solid">
        <fgColor rgb="FF95B3D7"/>
        <bgColor rgb="FF9999FF"/>
      </patternFill>
    </fill>
    <fill>
      <patternFill patternType="solid">
        <fgColor theme="4" tint="0.79998168889431442"/>
        <bgColor indexed="26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0B0F0"/>
        <bgColor indexed="26"/>
      </patternFill>
    </fill>
    <fill>
      <patternFill patternType="solid">
        <fgColor rgb="FF0070C0"/>
        <bgColor indexed="31"/>
      </patternFill>
    </fill>
    <fill>
      <patternFill patternType="solid">
        <fgColor rgb="FF0070C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23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23"/>
      </patternFill>
    </fill>
    <fill>
      <patternFill patternType="solid">
        <fgColor theme="0"/>
        <bgColor indexed="31"/>
      </patternFill>
    </fill>
    <fill>
      <patternFill patternType="solid">
        <fgColor rgb="FF3399FF"/>
        <bgColor indexed="26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/>
      <right/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double">
        <color theme="3" tint="0.79998168889431442"/>
      </left>
      <right/>
      <top style="double">
        <color theme="3" tint="0.79998168889431442"/>
      </top>
      <bottom style="double">
        <color theme="3" tint="0.79998168889431442"/>
      </bottom>
      <diagonal/>
    </border>
    <border>
      <left/>
      <right/>
      <top style="double">
        <color theme="3" tint="0.79998168889431442"/>
      </top>
      <bottom style="double">
        <color theme="3" tint="0.79998168889431442"/>
      </bottom>
      <diagonal/>
    </border>
    <border>
      <left/>
      <right style="double">
        <color theme="3" tint="0.79998168889431442"/>
      </right>
      <top style="double">
        <color theme="3" tint="0.79998168889431442"/>
      </top>
      <bottom style="double">
        <color theme="3" tint="0.79998168889431442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double">
        <color theme="0" tint="-0.24994659260841701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double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3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rgb="FFCCCCFF"/>
      </left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CCCCFF"/>
      </left>
      <right/>
      <top/>
      <bottom style="medium">
        <color rgb="FFCCCC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CCCCFF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/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thin">
        <color theme="0" tint="-0.14996795556505021"/>
      </left>
      <right/>
      <top/>
      <bottom style="medium">
        <color rgb="FFD9D9D9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CCCFF"/>
      </left>
      <right/>
      <top style="medium">
        <color rgb="FFD9D9D9"/>
      </top>
      <bottom/>
      <diagonal/>
    </border>
    <border>
      <left/>
      <right style="thin">
        <color theme="0" tint="-0.14996795556505021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3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rgb="FFD9D9D9"/>
      </top>
      <bottom style="medium">
        <color rgb="FFD9D9D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D9D9D9"/>
      </top>
      <bottom style="medium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3743705557422"/>
      </top>
      <bottom style="medium">
        <color rgb="FFD9D9D9"/>
      </bottom>
      <diagonal/>
    </border>
  </borders>
  <cellStyleXfs count="10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3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6" fillId="16" borderId="2" applyNumberFormat="0" applyAlignment="0" applyProtection="0"/>
    <xf numFmtId="0" fontId="5" fillId="0" borderId="0" applyNumberFormat="0" applyFill="0" applyBorder="0" applyAlignment="0" applyProtection="0"/>
    <xf numFmtId="165" fontId="5" fillId="0" borderId="0" applyFill="0" applyBorder="0" applyAlignment="0" applyProtection="0"/>
    <xf numFmtId="0" fontId="69" fillId="18" borderId="0"/>
    <xf numFmtId="0" fontId="69" fillId="19" borderId="0"/>
    <xf numFmtId="0" fontId="70" fillId="20" borderId="0"/>
    <xf numFmtId="0" fontId="70" fillId="21" borderId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71" fillId="0" borderId="0">
      <alignment horizontal="center"/>
    </xf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>
      <alignment horizontal="center"/>
    </xf>
    <xf numFmtId="0" fontId="12" fillId="0" borderId="0">
      <alignment horizontal="center" textRotation="90"/>
    </xf>
    <xf numFmtId="0" fontId="71" fillId="0" borderId="0">
      <alignment horizontal="center" textRotation="90"/>
    </xf>
    <xf numFmtId="0" fontId="12" fillId="0" borderId="0">
      <alignment horizontal="center" textRotation="90"/>
    </xf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3" applyNumberFormat="0" applyFill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166" fontId="26" fillId="0" borderId="0" applyFill="0" applyBorder="0" applyAlignment="0" applyProtection="0"/>
    <xf numFmtId="164" fontId="1" fillId="0" borderId="0" applyFill="0" applyBorder="0" applyAlignment="0" applyProtection="0"/>
    <xf numFmtId="164" fontId="5" fillId="0" borderId="0" applyFill="0" applyBorder="0" applyAlignment="0" applyProtection="0"/>
    <xf numFmtId="166" fontId="26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5" fillId="0" borderId="0"/>
    <xf numFmtId="0" fontId="26" fillId="0" borderId="0"/>
    <xf numFmtId="0" fontId="69" fillId="0" borderId="0"/>
    <xf numFmtId="0" fontId="26" fillId="0" borderId="0"/>
    <xf numFmtId="0" fontId="26" fillId="0" borderId="0"/>
    <xf numFmtId="0" fontId="5" fillId="0" borderId="0"/>
    <xf numFmtId="0" fontId="16" fillId="0" borderId="0"/>
    <xf numFmtId="0" fontId="72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18" fillId="0" borderId="0"/>
    <xf numFmtId="0" fontId="26" fillId="0" borderId="0"/>
    <xf numFmtId="0" fontId="68" fillId="0" borderId="0"/>
    <xf numFmtId="0" fontId="5" fillId="0" borderId="0"/>
    <xf numFmtId="0" fontId="5" fillId="0" borderId="0"/>
    <xf numFmtId="0" fontId="5" fillId="4" borderId="6" applyNumberFormat="0" applyAlignment="0" applyProtection="0"/>
    <xf numFmtId="0" fontId="19" fillId="2" borderId="7" applyNumberFormat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9" fontId="5" fillId="0" borderId="0" applyFill="0" applyBorder="0" applyAlignment="0" applyProtection="0"/>
    <xf numFmtId="167" fontId="26" fillId="0" borderId="0" applyFill="0" applyBorder="0" applyAlignment="0" applyProtection="0"/>
    <xf numFmtId="167" fontId="5" fillId="0" borderId="0" applyFill="0" applyBorder="0" applyAlignment="0" applyProtection="0"/>
    <xf numFmtId="9" fontId="68" fillId="0" borderId="0" applyFont="0" applyFill="0" applyBorder="0" applyAlignment="0" applyProtection="0"/>
    <xf numFmtId="167" fontId="5" fillId="0" borderId="0" applyFill="0" applyBorder="0" applyAlignment="0" applyProtection="0"/>
    <xf numFmtId="0" fontId="20" fillId="0" borderId="0"/>
    <xf numFmtId="0" fontId="73" fillId="0" borderId="0"/>
    <xf numFmtId="0" fontId="20" fillId="0" borderId="0"/>
    <xf numFmtId="168" fontId="20" fillId="0" borderId="0"/>
    <xf numFmtId="175" fontId="73" fillId="0" borderId="0"/>
    <xf numFmtId="174" fontId="73" fillId="0" borderId="0"/>
    <xf numFmtId="168" fontId="20" fillId="0" borderId="0"/>
    <xf numFmtId="0" fontId="21" fillId="0" borderId="0" applyNumberFormat="0" applyFill="0" applyBorder="0" applyAlignment="0" applyProtection="0"/>
    <xf numFmtId="0" fontId="22" fillId="0" borderId="0"/>
    <xf numFmtId="167" fontId="18" fillId="0" borderId="0" applyBorder="0" applyProtection="0"/>
    <xf numFmtId="0" fontId="23" fillId="0" borderId="0" applyBorder="0" applyProtection="0"/>
    <xf numFmtId="0" fontId="74" fillId="22" borderId="0" applyBorder="0" applyProtection="0"/>
    <xf numFmtId="0" fontId="23" fillId="0" borderId="0" applyBorder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left"/>
    </xf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339">
    <xf numFmtId="0" fontId="0" fillId="0" borderId="0" xfId="0"/>
    <xf numFmtId="0" fontId="27" fillId="2" borderId="0" xfId="0" applyFont="1" applyFill="1"/>
    <xf numFmtId="0" fontId="28" fillId="2" borderId="0" xfId="0" applyFont="1" applyFill="1"/>
    <xf numFmtId="3" fontId="28" fillId="2" borderId="0" xfId="0" applyNumberFormat="1" applyFont="1" applyFill="1"/>
    <xf numFmtId="4" fontId="28" fillId="2" borderId="0" xfId="0" applyNumberFormat="1" applyFont="1" applyFill="1"/>
    <xf numFmtId="4" fontId="29" fillId="2" borderId="0" xfId="0" applyNumberFormat="1" applyFont="1" applyFill="1"/>
    <xf numFmtId="0" fontId="29" fillId="2" borderId="0" xfId="0" applyFont="1" applyFill="1"/>
    <xf numFmtId="0" fontId="75" fillId="2" borderId="16" xfId="0" applyFont="1" applyFill="1" applyBorder="1" applyAlignment="1">
      <alignment horizontal="left" indent="1"/>
    </xf>
    <xf numFmtId="0" fontId="28" fillId="2" borderId="17" xfId="0" applyFont="1" applyFill="1" applyBorder="1"/>
    <xf numFmtId="3" fontId="28" fillId="2" borderId="17" xfId="0" applyNumberFormat="1" applyFont="1" applyFill="1" applyBorder="1"/>
    <xf numFmtId="4" fontId="28" fillId="2" borderId="17" xfId="0" applyNumberFormat="1" applyFont="1" applyFill="1" applyBorder="1"/>
    <xf numFmtId="4" fontId="28" fillId="2" borderId="18" xfId="0" applyNumberFormat="1" applyFont="1" applyFill="1" applyBorder="1"/>
    <xf numFmtId="0" fontId="76" fillId="23" borderId="0" xfId="0" applyFont="1" applyFill="1" applyAlignment="1">
      <alignment horizontal="left" indent="2"/>
    </xf>
    <xf numFmtId="0" fontId="77" fillId="23" borderId="0" xfId="0" applyFont="1" applyFill="1"/>
    <xf numFmtId="0" fontId="78" fillId="24" borderId="0" xfId="0" applyFont="1" applyFill="1" applyAlignment="1">
      <alignment horizontal="left" vertical="center" indent="2"/>
    </xf>
    <xf numFmtId="0" fontId="79" fillId="2" borderId="0" xfId="0" applyFont="1" applyFill="1"/>
    <xf numFmtId="0" fontId="31" fillId="2" borderId="0" xfId="0" applyFont="1" applyFill="1"/>
    <xf numFmtId="0" fontId="28" fillId="2" borderId="0" xfId="0" applyFont="1" applyFill="1" applyAlignment="1">
      <alignment wrapText="1"/>
    </xf>
    <xf numFmtId="0" fontId="32" fillId="25" borderId="19" xfId="0" applyFont="1" applyFill="1" applyBorder="1" applyAlignment="1">
      <alignment vertical="center"/>
    </xf>
    <xf numFmtId="0" fontId="79" fillId="0" borderId="0" xfId="0" applyFont="1" applyAlignment="1">
      <alignment vertical="center"/>
    </xf>
    <xf numFmtId="0" fontId="28" fillId="2" borderId="0" xfId="0" applyFont="1" applyFill="1" applyAlignment="1">
      <alignment horizontal="left" wrapText="1"/>
    </xf>
    <xf numFmtId="0" fontId="27" fillId="2" borderId="0" xfId="0" applyFont="1" applyFill="1" applyAlignment="1">
      <alignment horizontal="center"/>
    </xf>
    <xf numFmtId="4" fontId="28" fillId="26" borderId="0" xfId="0" applyNumberFormat="1" applyFont="1" applyFill="1"/>
    <xf numFmtId="0" fontId="28" fillId="27" borderId="0" xfId="0" applyFont="1" applyFill="1"/>
    <xf numFmtId="3" fontId="28" fillId="27" borderId="0" xfId="0" applyNumberFormat="1" applyFont="1" applyFill="1"/>
    <xf numFmtId="4" fontId="28" fillId="27" borderId="0" xfId="0" applyNumberFormat="1" applyFont="1" applyFill="1"/>
    <xf numFmtId="0" fontId="28" fillId="26" borderId="0" xfId="0" applyFont="1" applyFill="1"/>
    <xf numFmtId="3" fontId="28" fillId="26" borderId="0" xfId="0" applyNumberFormat="1" applyFont="1" applyFill="1"/>
    <xf numFmtId="0" fontId="28" fillId="2" borderId="0" xfId="0" applyFont="1" applyFill="1" applyAlignment="1">
      <alignment horizontal="center"/>
    </xf>
    <xf numFmtId="0" fontId="80" fillId="28" borderId="20" xfId="75" applyFont="1" applyFill="1" applyBorder="1" applyAlignment="1">
      <alignment horizontal="center" vertical="center" wrapText="1"/>
    </xf>
    <xf numFmtId="4" fontId="28" fillId="2" borderId="0" xfId="0" applyNumberFormat="1" applyFont="1" applyFill="1" applyAlignment="1">
      <alignment horizontal="center"/>
    </xf>
    <xf numFmtId="0" fontId="28" fillId="2" borderId="21" xfId="57" applyFont="1" applyFill="1" applyBorder="1"/>
    <xf numFmtId="3" fontId="28" fillId="2" borderId="22" xfId="0" applyNumberFormat="1" applyFont="1" applyFill="1" applyBorder="1"/>
    <xf numFmtId="3" fontId="28" fillId="2" borderId="23" xfId="0" applyNumberFormat="1" applyFont="1" applyFill="1" applyBorder="1"/>
    <xf numFmtId="0" fontId="81" fillId="28" borderId="24" xfId="75" applyFont="1" applyFill="1" applyBorder="1"/>
    <xf numFmtId="3" fontId="80" fillId="29" borderId="25" xfId="0" applyNumberFormat="1" applyFont="1" applyFill="1" applyBorder="1"/>
    <xf numFmtId="169" fontId="34" fillId="2" borderId="0" xfId="75" applyNumberFormat="1" applyFont="1" applyFill="1"/>
    <xf numFmtId="0" fontId="34" fillId="2" borderId="0" xfId="0" applyFont="1" applyFill="1" applyAlignment="1">
      <alignment wrapText="1"/>
    </xf>
    <xf numFmtId="0" fontId="34" fillId="2" borderId="0" xfId="75" applyFont="1" applyFill="1"/>
    <xf numFmtId="0" fontId="34" fillId="2" borderId="0" xfId="0" applyFont="1" applyFill="1"/>
    <xf numFmtId="3" fontId="33" fillId="2" borderId="23" xfId="0" applyNumberFormat="1" applyFont="1" applyFill="1" applyBorder="1"/>
    <xf numFmtId="0" fontId="28" fillId="2" borderId="0" xfId="75" applyFont="1" applyFill="1"/>
    <xf numFmtId="0" fontId="81" fillId="28" borderId="24" xfId="75" applyFont="1" applyFill="1" applyBorder="1" applyAlignment="1">
      <alignment horizontal="center"/>
    </xf>
    <xf numFmtId="3" fontId="80" fillId="29" borderId="25" xfId="0" applyNumberFormat="1" applyFont="1" applyFill="1" applyBorder="1" applyAlignment="1">
      <alignment horizontal="center"/>
    </xf>
    <xf numFmtId="0" fontId="28" fillId="2" borderId="21" xfId="57" applyFont="1" applyFill="1" applyBorder="1" applyAlignment="1">
      <alignment vertical="center"/>
    </xf>
    <xf numFmtId="3" fontId="28" fillId="2" borderId="23" xfId="0" applyNumberFormat="1" applyFont="1" applyFill="1" applyBorder="1" applyAlignment="1">
      <alignment vertical="center"/>
    </xf>
    <xf numFmtId="3" fontId="33" fillId="2" borderId="23" xfId="0" applyNumberFormat="1" applyFont="1" applyFill="1" applyBorder="1" applyAlignment="1">
      <alignment vertical="center"/>
    </xf>
    <xf numFmtId="170" fontId="27" fillId="2" borderId="0" xfId="0" applyNumberFormat="1" applyFont="1" applyFill="1"/>
    <xf numFmtId="0" fontId="81" fillId="28" borderId="24" xfId="75" applyFont="1" applyFill="1" applyBorder="1" applyAlignment="1">
      <alignment vertical="center"/>
    </xf>
    <xf numFmtId="3" fontId="80" fillId="29" borderId="25" xfId="0" applyNumberFormat="1" applyFont="1" applyFill="1" applyBorder="1" applyAlignment="1">
      <alignment vertical="center"/>
    </xf>
    <xf numFmtId="0" fontId="35" fillId="2" borderId="0" xfId="0" applyFont="1" applyFill="1" applyAlignment="1">
      <alignment horizontal="left" wrapText="1"/>
    </xf>
    <xf numFmtId="0" fontId="80" fillId="28" borderId="26" xfId="75" applyFont="1" applyFill="1" applyBorder="1" applyAlignment="1">
      <alignment horizontal="center" vertical="center" wrapText="1"/>
    </xf>
    <xf numFmtId="0" fontId="80" fillId="28" borderId="27" xfId="75" applyFont="1" applyFill="1" applyBorder="1" applyAlignment="1">
      <alignment horizontal="center" vertical="center" wrapText="1"/>
    </xf>
    <xf numFmtId="3" fontId="33" fillId="2" borderId="28" xfId="0" applyNumberFormat="1" applyFont="1" applyFill="1" applyBorder="1"/>
    <xf numFmtId="3" fontId="28" fillId="2" borderId="29" xfId="0" applyNumberFormat="1" applyFont="1" applyFill="1" applyBorder="1"/>
    <xf numFmtId="3" fontId="80" fillId="29" borderId="30" xfId="0" applyNumberFormat="1" applyFont="1" applyFill="1" applyBorder="1"/>
    <xf numFmtId="3" fontId="80" fillId="29" borderId="31" xfId="0" applyNumberFormat="1" applyFont="1" applyFill="1" applyBorder="1"/>
    <xf numFmtId="0" fontId="80" fillId="28" borderId="32" xfId="75" applyFont="1" applyFill="1" applyBorder="1" applyAlignment="1">
      <alignment horizontal="center" vertical="center" wrapText="1"/>
    </xf>
    <xf numFmtId="0" fontId="80" fillId="28" borderId="33" xfId="75" applyFont="1" applyFill="1" applyBorder="1" applyAlignment="1">
      <alignment horizontal="center" vertical="center" wrapText="1"/>
    </xf>
    <xf numFmtId="0" fontId="80" fillId="28" borderId="34" xfId="75" applyFont="1" applyFill="1" applyBorder="1" applyAlignment="1">
      <alignment horizontal="center" vertical="center" wrapText="1"/>
    </xf>
    <xf numFmtId="0" fontId="28" fillId="2" borderId="35" xfId="0" applyFont="1" applyFill="1" applyBorder="1"/>
    <xf numFmtId="3" fontId="28" fillId="2" borderId="35" xfId="0" applyNumberFormat="1" applyFont="1" applyFill="1" applyBorder="1"/>
    <xf numFmtId="3" fontId="33" fillId="2" borderId="36" xfId="0" applyNumberFormat="1" applyFont="1" applyFill="1" applyBorder="1"/>
    <xf numFmtId="3" fontId="33" fillId="2" borderId="35" xfId="0" applyNumberFormat="1" applyFont="1" applyFill="1" applyBorder="1"/>
    <xf numFmtId="3" fontId="80" fillId="28" borderId="32" xfId="75" applyNumberFormat="1" applyFont="1" applyFill="1" applyBorder="1" applyAlignment="1">
      <alignment horizontal="left"/>
    </xf>
    <xf numFmtId="3" fontId="80" fillId="28" borderId="32" xfId="75" applyNumberFormat="1" applyFont="1" applyFill="1" applyBorder="1" applyAlignment="1">
      <alignment horizontal="right"/>
    </xf>
    <xf numFmtId="3" fontId="80" fillId="28" borderId="33" xfId="75" applyNumberFormat="1" applyFont="1" applyFill="1" applyBorder="1" applyAlignment="1">
      <alignment horizontal="right"/>
    </xf>
    <xf numFmtId="3" fontId="80" fillId="28" borderId="34" xfId="75" applyNumberFormat="1" applyFont="1" applyFill="1" applyBorder="1" applyAlignment="1">
      <alignment horizontal="right"/>
    </xf>
    <xf numFmtId="0" fontId="36" fillId="2" borderId="0" xfId="0" applyFont="1" applyFill="1"/>
    <xf numFmtId="0" fontId="34" fillId="2" borderId="0" xfId="75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80" fillId="28" borderId="8" xfId="0" applyFont="1" applyFill="1" applyBorder="1" applyAlignment="1">
      <alignment horizontal="center" wrapText="1"/>
    </xf>
    <xf numFmtId="0" fontId="80" fillId="28" borderId="9" xfId="0" applyFont="1" applyFill="1" applyBorder="1" applyAlignment="1">
      <alignment horizontal="center" wrapText="1"/>
    </xf>
    <xf numFmtId="3" fontId="80" fillId="28" borderId="32" xfId="75" applyNumberFormat="1" applyFont="1" applyFill="1" applyBorder="1"/>
    <xf numFmtId="3" fontId="27" fillId="2" borderId="0" xfId="0" applyNumberFormat="1" applyFont="1" applyFill="1"/>
    <xf numFmtId="3" fontId="28" fillId="2" borderId="35" xfId="0" applyNumberFormat="1" applyFont="1" applyFill="1" applyBorder="1" applyAlignment="1">
      <alignment horizontal="right" vertical="center"/>
    </xf>
    <xf numFmtId="3" fontId="33" fillId="2" borderId="35" xfId="0" applyNumberFormat="1" applyFont="1" applyFill="1" applyBorder="1" applyAlignment="1">
      <alignment horizontal="right" vertical="center"/>
    </xf>
    <xf numFmtId="3" fontId="80" fillId="28" borderId="32" xfId="75" applyNumberFormat="1" applyFont="1" applyFill="1" applyBorder="1" applyAlignment="1">
      <alignment horizontal="right" vertical="center"/>
    </xf>
    <xf numFmtId="0" fontId="79" fillId="30" borderId="0" xfId="0" applyFont="1" applyFill="1" applyAlignment="1">
      <alignment vertical="center"/>
    </xf>
    <xf numFmtId="4" fontId="29" fillId="27" borderId="0" xfId="0" applyNumberFormat="1" applyFont="1" applyFill="1"/>
    <xf numFmtId="0" fontId="30" fillId="31" borderId="0" xfId="0" applyFont="1" applyFill="1" applyAlignment="1">
      <alignment horizontal="left"/>
    </xf>
    <xf numFmtId="4" fontId="29" fillId="31" borderId="0" xfId="0" applyNumberFormat="1" applyFont="1" applyFill="1"/>
    <xf numFmtId="0" fontId="27" fillId="0" borderId="0" xfId="0" applyFont="1"/>
    <xf numFmtId="0" fontId="80" fillId="28" borderId="32" xfId="75" applyFont="1" applyFill="1" applyBorder="1" applyAlignment="1">
      <alignment horizontal="center" vertical="center"/>
    </xf>
    <xf numFmtId="0" fontId="27" fillId="2" borderId="0" xfId="0" applyFont="1" applyFill="1" applyAlignment="1">
      <alignment wrapText="1"/>
    </xf>
    <xf numFmtId="3" fontId="28" fillId="2" borderId="35" xfId="0" applyNumberFormat="1" applyFont="1" applyFill="1" applyBorder="1" applyAlignment="1">
      <alignment horizontal="right"/>
    </xf>
    <xf numFmtId="3" fontId="33" fillId="2" borderId="36" xfId="0" applyNumberFormat="1" applyFont="1" applyFill="1" applyBorder="1" applyAlignment="1">
      <alignment horizontal="right"/>
    </xf>
    <xf numFmtId="3" fontId="33" fillId="2" borderId="37" xfId="0" applyNumberFormat="1" applyFont="1" applyFill="1" applyBorder="1" applyAlignment="1">
      <alignment horizontal="right"/>
    </xf>
    <xf numFmtId="0" fontId="28" fillId="2" borderId="35" xfId="0" applyFont="1" applyFill="1" applyBorder="1" applyAlignment="1">
      <alignment horizontal="left" vertical="center"/>
    </xf>
    <xf numFmtId="167" fontId="34" fillId="2" borderId="0" xfId="75" applyNumberFormat="1" applyFont="1" applyFill="1"/>
    <xf numFmtId="3" fontId="80" fillId="28" borderId="32" xfId="75" applyNumberFormat="1" applyFont="1" applyFill="1" applyBorder="1" applyAlignment="1">
      <alignment horizontal="left" vertical="center"/>
    </xf>
    <xf numFmtId="2" fontId="27" fillId="2" borderId="0" xfId="0" applyNumberFormat="1" applyFont="1" applyFill="1"/>
    <xf numFmtId="0" fontId="28" fillId="2" borderId="35" xfId="0" applyFont="1" applyFill="1" applyBorder="1" applyAlignment="1">
      <alignment vertical="center"/>
    </xf>
    <xf numFmtId="3" fontId="28" fillId="2" borderId="35" xfId="0" applyNumberFormat="1" applyFont="1" applyFill="1" applyBorder="1" applyAlignment="1">
      <alignment vertical="center"/>
    </xf>
    <xf numFmtId="3" fontId="33" fillId="2" borderId="35" xfId="0" applyNumberFormat="1" applyFont="1" applyFill="1" applyBorder="1" applyAlignment="1">
      <alignment vertical="center"/>
    </xf>
    <xf numFmtId="0" fontId="27" fillId="0" borderId="0" xfId="0" applyFont="1" applyAlignment="1">
      <alignment wrapText="1"/>
    </xf>
    <xf numFmtId="0" fontId="28" fillId="2" borderId="10" xfId="0" applyFont="1" applyFill="1" applyBorder="1"/>
    <xf numFmtId="3" fontId="28" fillId="2" borderId="10" xfId="75" applyNumberFormat="1" applyFont="1" applyFill="1" applyBorder="1" applyAlignment="1">
      <alignment horizontal="center"/>
    </xf>
    <xf numFmtId="169" fontId="28" fillId="2" borderId="10" xfId="79" applyNumberFormat="1" applyFont="1" applyFill="1" applyBorder="1" applyAlignment="1" applyProtection="1">
      <alignment horizontal="center"/>
    </xf>
    <xf numFmtId="3" fontId="28" fillId="2" borderId="10" xfId="76" applyNumberFormat="1" applyFont="1" applyFill="1" applyBorder="1" applyAlignment="1">
      <alignment horizontal="center"/>
    </xf>
    <xf numFmtId="3" fontId="80" fillId="28" borderId="32" xfId="75" applyNumberFormat="1" applyFont="1" applyFill="1" applyBorder="1" applyAlignment="1">
      <alignment horizontal="center"/>
    </xf>
    <xf numFmtId="167" fontId="80" fillId="28" borderId="32" xfId="79" applyFont="1" applyFill="1" applyBorder="1" applyAlignment="1">
      <alignment horizontal="center"/>
    </xf>
    <xf numFmtId="4" fontId="37" fillId="31" borderId="0" xfId="0" applyNumberFormat="1" applyFont="1" applyFill="1"/>
    <xf numFmtId="0" fontId="82" fillId="32" borderId="38" xfId="0" applyFont="1" applyFill="1" applyBorder="1" applyAlignment="1">
      <alignment vertical="center"/>
    </xf>
    <xf numFmtId="0" fontId="28" fillId="2" borderId="0" xfId="0" applyFont="1" applyFill="1" applyAlignment="1">
      <alignment vertical="center" wrapText="1"/>
    </xf>
    <xf numFmtId="0" fontId="38" fillId="2" borderId="0" xfId="0" applyFont="1" applyFill="1"/>
    <xf numFmtId="172" fontId="80" fillId="28" borderId="32" xfId="79" applyNumberFormat="1" applyFont="1" applyFill="1" applyBorder="1" applyAlignment="1">
      <alignment horizontal="center"/>
    </xf>
    <xf numFmtId="0" fontId="83" fillId="2" borderId="0" xfId="0" applyFont="1" applyFill="1"/>
    <xf numFmtId="167" fontId="5" fillId="2" borderId="0" xfId="79" applyFill="1"/>
    <xf numFmtId="172" fontId="5" fillId="2" borderId="0" xfId="79" applyNumberFormat="1" applyFill="1"/>
    <xf numFmtId="0" fontId="39" fillId="2" borderId="0" xfId="0" applyFont="1" applyFill="1"/>
    <xf numFmtId="3" fontId="39" fillId="2" borderId="0" xfId="0" applyNumberFormat="1" applyFont="1" applyFill="1"/>
    <xf numFmtId="4" fontId="39" fillId="2" borderId="0" xfId="0" applyNumberFormat="1" applyFont="1" applyFill="1"/>
    <xf numFmtId="0" fontId="41" fillId="33" borderId="0" xfId="0" applyFont="1" applyFill="1" applyAlignment="1">
      <alignment horizontal="left"/>
    </xf>
    <xf numFmtId="4" fontId="40" fillId="33" borderId="0" xfId="0" applyNumberFormat="1" applyFont="1" applyFill="1"/>
    <xf numFmtId="4" fontId="40" fillId="2" borderId="0" xfId="0" applyNumberFormat="1" applyFont="1" applyFill="1"/>
    <xf numFmtId="0" fontId="40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80" fillId="28" borderId="39" xfId="75" applyFont="1" applyFill="1" applyBorder="1" applyAlignment="1">
      <alignment horizontal="center" vertical="center"/>
    </xf>
    <xf numFmtId="3" fontId="80" fillId="28" borderId="40" xfId="75" applyNumberFormat="1" applyFont="1" applyFill="1" applyBorder="1" applyAlignment="1">
      <alignment horizontal="center"/>
    </xf>
    <xf numFmtId="0" fontId="43" fillId="25" borderId="41" xfId="0" applyFont="1" applyFill="1" applyBorder="1" applyAlignment="1">
      <alignment vertical="center"/>
    </xf>
    <xf numFmtId="3" fontId="39" fillId="2" borderId="35" xfId="75" applyNumberFormat="1" applyFont="1" applyFill="1" applyBorder="1" applyAlignment="1">
      <alignment horizontal="right"/>
    </xf>
    <xf numFmtId="3" fontId="39" fillId="2" borderId="35" xfId="75" applyNumberFormat="1" applyFont="1" applyFill="1" applyBorder="1"/>
    <xf numFmtId="0" fontId="45" fillId="25" borderId="42" xfId="0" applyFont="1" applyFill="1" applyBorder="1" applyAlignment="1">
      <alignment vertical="center"/>
    </xf>
    <xf numFmtId="3" fontId="44" fillId="2" borderId="20" xfId="75" applyNumberFormat="1" applyFont="1" applyFill="1" applyBorder="1"/>
    <xf numFmtId="0" fontId="82" fillId="32" borderId="43" xfId="0" applyFont="1" applyFill="1" applyBorder="1" applyAlignment="1">
      <alignment vertical="center"/>
    </xf>
    <xf numFmtId="3" fontId="80" fillId="28" borderId="44" xfId="75" applyNumberFormat="1" applyFont="1" applyFill="1" applyBorder="1" applyAlignment="1">
      <alignment horizontal="right"/>
    </xf>
    <xf numFmtId="0" fontId="43" fillId="25" borderId="41" xfId="0" applyFont="1" applyFill="1" applyBorder="1" applyAlignment="1">
      <alignment vertical="center" wrapText="1"/>
    </xf>
    <xf numFmtId="0" fontId="46" fillId="2" borderId="0" xfId="0" applyFont="1" applyFill="1" applyAlignment="1">
      <alignment wrapText="1"/>
    </xf>
    <xf numFmtId="0" fontId="47" fillId="2" borderId="0" xfId="0" applyFont="1" applyFill="1"/>
    <xf numFmtId="0" fontId="80" fillId="28" borderId="40" xfId="75" applyFont="1" applyFill="1" applyBorder="1" applyAlignment="1">
      <alignment horizontal="center" vertical="center"/>
    </xf>
    <xf numFmtId="0" fontId="80" fillId="28" borderId="35" xfId="75" applyFont="1" applyFill="1" applyBorder="1" applyAlignment="1">
      <alignment horizontal="center" vertical="center"/>
    </xf>
    <xf numFmtId="4" fontId="39" fillId="2" borderId="0" xfId="0" applyNumberFormat="1" applyFont="1" applyFill="1" applyAlignment="1">
      <alignment wrapText="1"/>
    </xf>
    <xf numFmtId="0" fontId="43" fillId="25" borderId="19" xfId="0" applyFont="1" applyFill="1" applyBorder="1" applyAlignment="1">
      <alignment vertical="center"/>
    </xf>
    <xf numFmtId="0" fontId="82" fillId="32" borderId="45" xfId="0" applyFont="1" applyFill="1" applyBorder="1" applyAlignment="1">
      <alignment vertical="center"/>
    </xf>
    <xf numFmtId="0" fontId="43" fillId="25" borderId="46" xfId="0" applyFont="1" applyFill="1" applyBorder="1" applyAlignment="1">
      <alignment vertical="center"/>
    </xf>
    <xf numFmtId="0" fontId="43" fillId="25" borderId="47" xfId="0" applyFont="1" applyFill="1" applyBorder="1" applyAlignment="1">
      <alignment vertical="center"/>
    </xf>
    <xf numFmtId="0" fontId="43" fillId="25" borderId="48" xfId="0" applyFont="1" applyFill="1" applyBorder="1" applyAlignment="1">
      <alignment vertical="center"/>
    </xf>
    <xf numFmtId="0" fontId="43" fillId="2" borderId="0" xfId="0" applyFont="1" applyFill="1" applyAlignment="1">
      <alignment horizontal="center"/>
    </xf>
    <xf numFmtId="0" fontId="48" fillId="2" borderId="0" xfId="0" applyFont="1" applyFill="1"/>
    <xf numFmtId="3" fontId="48" fillId="2" borderId="0" xfId="0" applyNumberFormat="1" applyFont="1" applyFill="1"/>
    <xf numFmtId="4" fontId="48" fillId="2" borderId="0" xfId="0" applyNumberFormat="1" applyFont="1" applyFill="1"/>
    <xf numFmtId="0" fontId="50" fillId="31" borderId="0" xfId="0" applyFont="1" applyFill="1" applyAlignment="1">
      <alignment horizontal="left"/>
    </xf>
    <xf numFmtId="4" fontId="49" fillId="31" borderId="0" xfId="0" applyNumberFormat="1" applyFont="1" applyFill="1"/>
    <xf numFmtId="3" fontId="51" fillId="31" borderId="0" xfId="0" applyNumberFormat="1" applyFont="1" applyFill="1"/>
    <xf numFmtId="3" fontId="49" fillId="27" borderId="0" xfId="0" applyNumberFormat="1" applyFont="1" applyFill="1"/>
    <xf numFmtId="4" fontId="49" fillId="2" borderId="0" xfId="0" applyNumberFormat="1" applyFont="1" applyFill="1"/>
    <xf numFmtId="0" fontId="49" fillId="2" borderId="0" xfId="0" applyFont="1" applyFill="1"/>
    <xf numFmtId="0" fontId="48" fillId="2" borderId="17" xfId="0" applyFont="1" applyFill="1" applyBorder="1"/>
    <xf numFmtId="3" fontId="48" fillId="2" borderId="17" xfId="0" applyNumberFormat="1" applyFont="1" applyFill="1" applyBorder="1"/>
    <xf numFmtId="4" fontId="48" fillId="2" borderId="17" xfId="0" applyNumberFormat="1" applyFont="1" applyFill="1" applyBorder="1"/>
    <xf numFmtId="3" fontId="48" fillId="2" borderId="18" xfId="0" applyNumberFormat="1" applyFont="1" applyFill="1" applyBorder="1"/>
    <xf numFmtId="3" fontId="76" fillId="23" borderId="0" xfId="0" applyNumberFormat="1" applyFont="1" applyFill="1" applyAlignment="1">
      <alignment horizontal="left" indent="2"/>
    </xf>
    <xf numFmtId="0" fontId="48" fillId="2" borderId="0" xfId="0" applyFont="1" applyFill="1" applyAlignment="1">
      <alignment wrapText="1"/>
    </xf>
    <xf numFmtId="0" fontId="52" fillId="2" borderId="0" xfId="0" applyFont="1" applyFill="1"/>
    <xf numFmtId="4" fontId="48" fillId="2" borderId="0" xfId="0" applyNumberFormat="1" applyFont="1" applyFill="1" applyAlignment="1">
      <alignment wrapText="1"/>
    </xf>
    <xf numFmtId="3" fontId="48" fillId="2" borderId="0" xfId="0" applyNumberFormat="1" applyFont="1" applyFill="1" applyAlignment="1">
      <alignment wrapText="1"/>
    </xf>
    <xf numFmtId="0" fontId="53" fillId="25" borderId="19" xfId="0" applyFont="1" applyFill="1" applyBorder="1" applyAlignment="1">
      <alignment vertical="center"/>
    </xf>
    <xf numFmtId="3" fontId="48" fillId="2" borderId="35" xfId="0" applyNumberFormat="1" applyFont="1" applyFill="1" applyBorder="1"/>
    <xf numFmtId="0" fontId="54" fillId="2" borderId="0" xfId="0" applyFont="1" applyFill="1"/>
    <xf numFmtId="0" fontId="55" fillId="2" borderId="0" xfId="0" applyFont="1" applyFill="1" applyAlignment="1">
      <alignment wrapText="1"/>
    </xf>
    <xf numFmtId="3" fontId="55" fillId="2" borderId="0" xfId="0" applyNumberFormat="1" applyFont="1" applyFill="1" applyAlignment="1">
      <alignment wrapText="1"/>
    </xf>
    <xf numFmtId="3" fontId="58" fillId="2" borderId="0" xfId="0" applyNumberFormat="1" applyFont="1" applyFill="1"/>
    <xf numFmtId="0" fontId="80" fillId="28" borderId="49" xfId="75" applyFont="1" applyFill="1" applyBorder="1" applyAlignment="1">
      <alignment horizontal="center" vertical="center" wrapText="1"/>
    </xf>
    <xf numFmtId="0" fontId="80" fillId="28" borderId="50" xfId="75" applyFont="1" applyFill="1" applyBorder="1" applyAlignment="1">
      <alignment horizontal="center" vertical="center" wrapText="1"/>
    </xf>
    <xf numFmtId="3" fontId="80" fillId="28" borderId="49" xfId="75" applyNumberFormat="1" applyFont="1" applyFill="1" applyBorder="1" applyAlignment="1">
      <alignment horizontal="center" vertical="center" wrapText="1"/>
    </xf>
    <xf numFmtId="0" fontId="48" fillId="2" borderId="35" xfId="0" applyFont="1" applyFill="1" applyBorder="1"/>
    <xf numFmtId="1" fontId="48" fillId="2" borderId="51" xfId="0" applyNumberFormat="1" applyFont="1" applyFill="1" applyBorder="1" applyAlignment="1">
      <alignment horizontal="right"/>
    </xf>
    <xf numFmtId="1" fontId="48" fillId="2" borderId="52" xfId="0" applyNumberFormat="1" applyFont="1" applyFill="1" applyBorder="1" applyAlignment="1">
      <alignment horizontal="right"/>
    </xf>
    <xf numFmtId="3" fontId="80" fillId="28" borderId="49" xfId="75" applyNumberFormat="1" applyFont="1" applyFill="1" applyBorder="1" applyAlignment="1">
      <alignment horizontal="right"/>
    </xf>
    <xf numFmtId="3" fontId="80" fillId="28" borderId="50" xfId="75" applyNumberFormat="1" applyFont="1" applyFill="1" applyBorder="1" applyAlignment="1">
      <alignment horizontal="right"/>
    </xf>
    <xf numFmtId="1" fontId="80" fillId="28" borderId="50" xfId="75" applyNumberFormat="1" applyFont="1" applyFill="1" applyBorder="1" applyAlignment="1">
      <alignment horizontal="right"/>
    </xf>
    <xf numFmtId="0" fontId="58" fillId="2" borderId="0" xfId="0" applyFont="1" applyFill="1"/>
    <xf numFmtId="0" fontId="80" fillId="28" borderId="53" xfId="75" applyFont="1" applyFill="1" applyBorder="1" applyAlignment="1">
      <alignment horizontal="center" vertical="center" wrapText="1"/>
    </xf>
    <xf numFmtId="3" fontId="48" fillId="2" borderId="54" xfId="0" applyNumberFormat="1" applyFont="1" applyFill="1" applyBorder="1"/>
    <xf numFmtId="3" fontId="48" fillId="2" borderId="52" xfId="0" applyNumberFormat="1" applyFont="1" applyFill="1" applyBorder="1"/>
    <xf numFmtId="3" fontId="48" fillId="2" borderId="51" xfId="0" applyNumberFormat="1" applyFont="1" applyFill="1" applyBorder="1"/>
    <xf numFmtId="3" fontId="79" fillId="2" borderId="0" xfId="0" applyNumberFormat="1" applyFont="1" applyFill="1"/>
    <xf numFmtId="3" fontId="48" fillId="2" borderId="52" xfId="0" applyNumberFormat="1" applyFont="1" applyFill="1" applyBorder="1" applyAlignment="1">
      <alignment horizontal="right"/>
    </xf>
    <xf numFmtId="3" fontId="48" fillId="2" borderId="51" xfId="0" applyNumberFormat="1" applyFont="1" applyFill="1" applyBorder="1" applyAlignment="1">
      <alignment horizontal="right"/>
    </xf>
    <xf numFmtId="0" fontId="48" fillId="2" borderId="0" xfId="0" applyFont="1" applyFill="1" applyAlignment="1">
      <alignment horizontal="left"/>
    </xf>
    <xf numFmtId="1" fontId="58" fillId="2" borderId="0" xfId="0" applyNumberFormat="1" applyFont="1" applyFill="1"/>
    <xf numFmtId="0" fontId="32" fillId="25" borderId="47" xfId="0" applyFont="1" applyFill="1" applyBorder="1" applyAlignment="1">
      <alignment vertical="center"/>
    </xf>
    <xf numFmtId="0" fontId="28" fillId="25" borderId="55" xfId="0" applyFont="1" applyFill="1" applyBorder="1" applyAlignment="1">
      <alignment vertical="center"/>
    </xf>
    <xf numFmtId="0" fontId="28" fillId="34" borderId="56" xfId="75" applyFont="1" applyFill="1" applyBorder="1" applyAlignment="1">
      <alignment horizontal="right" vertical="center" wrapText="1"/>
    </xf>
    <xf numFmtId="1" fontId="28" fillId="34" borderId="56" xfId="75" applyNumberFormat="1" applyFont="1" applyFill="1" applyBorder="1" applyAlignment="1">
      <alignment horizontal="right" vertical="center" wrapText="1"/>
    </xf>
    <xf numFmtId="0" fontId="28" fillId="25" borderId="57" xfId="0" applyFont="1" applyFill="1" applyBorder="1" applyAlignment="1">
      <alignment vertical="center"/>
    </xf>
    <xf numFmtId="1" fontId="28" fillId="34" borderId="58" xfId="75" applyNumberFormat="1" applyFont="1" applyFill="1" applyBorder="1" applyAlignment="1">
      <alignment horizontal="right" vertical="center" wrapText="1"/>
    </xf>
    <xf numFmtId="0" fontId="80" fillId="28" borderId="59" xfId="75" applyFont="1" applyFill="1" applyBorder="1" applyAlignment="1">
      <alignment horizontal="center" vertical="center" wrapText="1"/>
    </xf>
    <xf numFmtId="0" fontId="28" fillId="34" borderId="23" xfId="75" applyFont="1" applyFill="1" applyBorder="1" applyAlignment="1">
      <alignment horizontal="right" vertical="center" wrapText="1"/>
    </xf>
    <xf numFmtId="3" fontId="43" fillId="2" borderId="0" xfId="0" applyNumberFormat="1" applyFont="1" applyFill="1"/>
    <xf numFmtId="0" fontId="82" fillId="32" borderId="60" xfId="0" applyFont="1" applyFill="1" applyBorder="1" applyAlignment="1">
      <alignment vertical="center"/>
    </xf>
    <xf numFmtId="0" fontId="82" fillId="32" borderId="61" xfId="0" applyFont="1" applyFill="1" applyBorder="1" applyAlignment="1">
      <alignment vertical="center"/>
    </xf>
    <xf numFmtId="0" fontId="84" fillId="25" borderId="62" xfId="0" applyFont="1" applyFill="1" applyBorder="1" applyAlignment="1">
      <alignment horizontal="center" vertical="center"/>
    </xf>
    <xf numFmtId="0" fontId="84" fillId="25" borderId="55" xfId="0" applyFont="1" applyFill="1" applyBorder="1" applyAlignment="1">
      <alignment horizontal="center" vertical="center"/>
    </xf>
    <xf numFmtId="0" fontId="84" fillId="25" borderId="57" xfId="0" applyFont="1" applyFill="1" applyBorder="1" applyAlignment="1">
      <alignment horizontal="center" vertical="center"/>
    </xf>
    <xf numFmtId="0" fontId="43" fillId="26" borderId="0" xfId="0" applyFont="1" applyFill="1"/>
    <xf numFmtId="0" fontId="82" fillId="30" borderId="0" xfId="0" applyFont="1" applyFill="1" applyAlignment="1">
      <alignment vertical="center"/>
    </xf>
    <xf numFmtId="3" fontId="80" fillId="34" borderId="0" xfId="75" applyNumberFormat="1" applyFont="1" applyFill="1" applyAlignment="1">
      <alignment horizontal="right"/>
    </xf>
    <xf numFmtId="0" fontId="83" fillId="26" borderId="0" xfId="0" applyFont="1" applyFill="1"/>
    <xf numFmtId="0" fontId="59" fillId="2" borderId="0" xfId="0" applyFont="1" applyFill="1"/>
    <xf numFmtId="0" fontId="60" fillId="2" borderId="0" xfId="0" applyFont="1" applyFill="1"/>
    <xf numFmtId="0" fontId="59" fillId="35" borderId="0" xfId="0" applyFont="1" applyFill="1"/>
    <xf numFmtId="3" fontId="80" fillId="28" borderId="40" xfId="75" applyNumberFormat="1" applyFont="1" applyFill="1" applyBorder="1" applyAlignment="1">
      <alignment horizontal="right" vertical="center"/>
    </xf>
    <xf numFmtId="3" fontId="28" fillId="2" borderId="35" xfId="75" applyNumberFormat="1" applyFont="1" applyFill="1" applyBorder="1"/>
    <xf numFmtId="0" fontId="32" fillId="25" borderId="57" xfId="0" applyFont="1" applyFill="1" applyBorder="1" applyAlignment="1">
      <alignment vertical="center"/>
    </xf>
    <xf numFmtId="0" fontId="81" fillId="28" borderId="0" xfId="75" applyFont="1" applyFill="1"/>
    <xf numFmtId="3" fontId="80" fillId="29" borderId="0" xfId="0" applyNumberFormat="1" applyFont="1" applyFill="1"/>
    <xf numFmtId="1" fontId="27" fillId="2" borderId="0" xfId="0" applyNumberFormat="1" applyFont="1" applyFill="1"/>
    <xf numFmtId="169" fontId="28" fillId="2" borderId="23" xfId="0" applyNumberFormat="1" applyFont="1" applyFill="1" applyBorder="1" applyAlignment="1">
      <alignment vertical="center"/>
    </xf>
    <xf numFmtId="169" fontId="33" fillId="2" borderId="23" xfId="0" applyNumberFormat="1" applyFont="1" applyFill="1" applyBorder="1" applyAlignment="1">
      <alignment vertical="center"/>
    </xf>
    <xf numFmtId="169" fontId="33" fillId="2" borderId="23" xfId="0" applyNumberFormat="1" applyFont="1" applyFill="1" applyBorder="1"/>
    <xf numFmtId="169" fontId="28" fillId="2" borderId="23" xfId="0" applyNumberFormat="1" applyFont="1" applyFill="1" applyBorder="1"/>
    <xf numFmtId="172" fontId="5" fillId="2" borderId="0" xfId="79" applyNumberFormat="1" applyFill="1" applyBorder="1" applyAlignment="1"/>
    <xf numFmtId="3" fontId="33" fillId="2" borderId="36" xfId="0" applyNumberFormat="1" applyFont="1" applyFill="1" applyBorder="1" applyAlignment="1">
      <alignment horizontal="right" vertical="center"/>
    </xf>
    <xf numFmtId="3" fontId="28" fillId="2" borderId="37" xfId="0" applyNumberFormat="1" applyFont="1" applyFill="1" applyBorder="1" applyAlignment="1">
      <alignment horizontal="right" vertical="center"/>
    </xf>
    <xf numFmtId="3" fontId="80" fillId="28" borderId="33" xfId="75" applyNumberFormat="1" applyFont="1" applyFill="1" applyBorder="1" applyAlignment="1">
      <alignment horizontal="right" vertical="center"/>
    </xf>
    <xf numFmtId="3" fontId="80" fillId="28" borderId="34" xfId="75" applyNumberFormat="1" applyFont="1" applyFill="1" applyBorder="1" applyAlignment="1">
      <alignment horizontal="right" vertical="center"/>
    </xf>
    <xf numFmtId="3" fontId="28" fillId="2" borderId="22" xfId="75" applyNumberFormat="1" applyFont="1" applyFill="1" applyBorder="1" applyAlignment="1">
      <alignment horizontal="right"/>
    </xf>
    <xf numFmtId="3" fontId="28" fillId="2" borderId="63" xfId="75" applyNumberFormat="1" applyFont="1" applyFill="1" applyBorder="1" applyAlignment="1">
      <alignment horizontal="right"/>
    </xf>
    <xf numFmtId="3" fontId="28" fillId="2" borderId="23" xfId="75" applyNumberFormat="1" applyFont="1" applyFill="1" applyBorder="1" applyAlignment="1">
      <alignment horizontal="right"/>
    </xf>
    <xf numFmtId="3" fontId="28" fillId="2" borderId="64" xfId="75" applyNumberFormat="1" applyFont="1" applyFill="1" applyBorder="1" applyAlignment="1">
      <alignment horizontal="right"/>
    </xf>
    <xf numFmtId="3" fontId="28" fillId="2" borderId="65" xfId="75" applyNumberFormat="1" applyFont="1" applyFill="1" applyBorder="1" applyAlignment="1">
      <alignment horizontal="right"/>
    </xf>
    <xf numFmtId="3" fontId="28" fillId="2" borderId="66" xfId="75" applyNumberFormat="1" applyFont="1" applyFill="1" applyBorder="1" applyAlignment="1">
      <alignment horizontal="right"/>
    </xf>
    <xf numFmtId="3" fontId="28" fillId="2" borderId="25" xfId="75" applyNumberFormat="1" applyFont="1" applyFill="1" applyBorder="1" applyAlignment="1">
      <alignment horizontal="right"/>
    </xf>
    <xf numFmtId="3" fontId="28" fillId="2" borderId="67" xfId="75" applyNumberFormat="1" applyFont="1" applyFill="1" applyBorder="1" applyAlignment="1">
      <alignment horizontal="right"/>
    </xf>
    <xf numFmtId="3" fontId="28" fillId="2" borderId="68" xfId="75" applyNumberFormat="1" applyFont="1" applyFill="1" applyBorder="1" applyAlignment="1">
      <alignment horizontal="right"/>
    </xf>
    <xf numFmtId="3" fontId="28" fillId="2" borderId="21" xfId="75" applyNumberFormat="1" applyFont="1" applyFill="1" applyBorder="1" applyAlignment="1">
      <alignment horizontal="right"/>
    </xf>
    <xf numFmtId="3" fontId="28" fillId="2" borderId="69" xfId="75" applyNumberFormat="1" applyFont="1" applyFill="1" applyBorder="1" applyAlignment="1">
      <alignment horizontal="right"/>
    </xf>
    <xf numFmtId="172" fontId="28" fillId="2" borderId="35" xfId="79" applyNumberFormat="1" applyFont="1" applyFill="1" applyBorder="1" applyAlignment="1">
      <alignment horizontal="right"/>
    </xf>
    <xf numFmtId="172" fontId="80" fillId="28" borderId="44" xfId="79" applyNumberFormat="1" applyFont="1" applyFill="1" applyBorder="1" applyAlignment="1">
      <alignment horizontal="right"/>
    </xf>
    <xf numFmtId="1" fontId="28" fillId="34" borderId="23" xfId="75" applyNumberFormat="1" applyFont="1" applyFill="1" applyBorder="1" applyAlignment="1">
      <alignment horizontal="right" vertical="center" wrapText="1"/>
    </xf>
    <xf numFmtId="0" fontId="57" fillId="2" borderId="0" xfId="0" applyFont="1" applyFill="1"/>
    <xf numFmtId="0" fontId="85" fillId="2" borderId="0" xfId="0" applyFont="1" applyFill="1"/>
    <xf numFmtId="0" fontId="62" fillId="2" borderId="17" xfId="0" applyFont="1" applyFill="1" applyBorder="1"/>
    <xf numFmtId="3" fontId="62" fillId="2" borderId="17" xfId="0" applyNumberFormat="1" applyFont="1" applyFill="1" applyBorder="1"/>
    <xf numFmtId="4" fontId="62" fillId="2" borderId="17" xfId="0" applyNumberFormat="1" applyFont="1" applyFill="1" applyBorder="1"/>
    <xf numFmtId="4" fontId="62" fillId="2" borderId="18" xfId="0" applyNumberFormat="1" applyFont="1" applyFill="1" applyBorder="1"/>
    <xf numFmtId="4" fontId="62" fillId="2" borderId="0" xfId="0" applyNumberFormat="1" applyFont="1" applyFill="1"/>
    <xf numFmtId="0" fontId="62" fillId="2" borderId="0" xfId="0" applyFont="1" applyFill="1"/>
    <xf numFmtId="4" fontId="63" fillId="2" borderId="0" xfId="0" applyNumberFormat="1" applyFont="1" applyFill="1"/>
    <xf numFmtId="0" fontId="63" fillId="2" borderId="0" xfId="0" applyFont="1" applyFill="1"/>
    <xf numFmtId="0" fontId="64" fillId="2" borderId="0" xfId="0" applyFont="1" applyFill="1"/>
    <xf numFmtId="3" fontId="64" fillId="2" borderId="0" xfId="0" applyNumberFormat="1" applyFont="1" applyFill="1"/>
    <xf numFmtId="4" fontId="64" fillId="2" borderId="0" xfId="0" applyNumberFormat="1" applyFont="1" applyFill="1"/>
    <xf numFmtId="0" fontId="65" fillId="2" borderId="0" xfId="0" applyFont="1" applyFill="1"/>
    <xf numFmtId="4" fontId="64" fillId="2" borderId="0" xfId="0" applyNumberFormat="1" applyFont="1" applyFill="1" applyAlignment="1">
      <alignment wrapText="1"/>
    </xf>
    <xf numFmtId="0" fontId="65" fillId="2" borderId="0" xfId="0" applyFont="1" applyFill="1" applyAlignment="1">
      <alignment horizontal="center"/>
    </xf>
    <xf numFmtId="0" fontId="86" fillId="2" borderId="0" xfId="0" applyFont="1" applyFill="1" applyAlignment="1">
      <alignment horizontal="left"/>
    </xf>
    <xf numFmtId="176" fontId="48" fillId="2" borderId="35" xfId="0" applyNumberFormat="1" applyFont="1" applyFill="1" applyBorder="1"/>
    <xf numFmtId="176" fontId="48" fillId="2" borderId="54" xfId="0" applyNumberFormat="1" applyFont="1" applyFill="1" applyBorder="1"/>
    <xf numFmtId="176" fontId="80" fillId="28" borderId="32" xfId="75" applyNumberFormat="1" applyFont="1" applyFill="1" applyBorder="1" applyAlignment="1">
      <alignment horizontal="right"/>
    </xf>
    <xf numFmtId="176" fontId="80" fillId="28" borderId="53" xfId="75" applyNumberFormat="1" applyFont="1" applyFill="1" applyBorder="1" applyAlignment="1">
      <alignment horizontal="right"/>
    </xf>
    <xf numFmtId="0" fontId="28" fillId="2" borderId="35" xfId="0" applyFont="1" applyFill="1" applyBorder="1" applyAlignment="1">
      <alignment horizontal="right"/>
    </xf>
    <xf numFmtId="1" fontId="28" fillId="2" borderId="35" xfId="0" applyNumberFormat="1" applyFont="1" applyFill="1" applyBorder="1" applyAlignment="1">
      <alignment horizontal="right"/>
    </xf>
    <xf numFmtId="4" fontId="48" fillId="26" borderId="0" xfId="0" applyNumberFormat="1" applyFont="1" applyFill="1"/>
    <xf numFmtId="0" fontId="48" fillId="26" borderId="0" xfId="0" applyFont="1" applyFill="1" applyAlignment="1">
      <alignment wrapText="1"/>
    </xf>
    <xf numFmtId="0" fontId="55" fillId="26" borderId="0" xfId="75" applyFont="1" applyFill="1"/>
    <xf numFmtId="0" fontId="79" fillId="26" borderId="0" xfId="0" applyFont="1" applyFill="1"/>
    <xf numFmtId="0" fontId="34" fillId="26" borderId="0" xfId="0" applyFont="1" applyFill="1" applyAlignment="1">
      <alignment wrapText="1"/>
    </xf>
    <xf numFmtId="0" fontId="27" fillId="26" borderId="0" xfId="0" applyFont="1" applyFill="1"/>
    <xf numFmtId="0" fontId="28" fillId="26" borderId="0" xfId="0" applyFont="1" applyFill="1" applyAlignment="1">
      <alignment wrapText="1"/>
    </xf>
    <xf numFmtId="0" fontId="65" fillId="26" borderId="0" xfId="0" applyFont="1" applyFill="1"/>
    <xf numFmtId="0" fontId="66" fillId="0" borderId="0" xfId="0" applyFont="1"/>
    <xf numFmtId="3" fontId="28" fillId="2" borderId="35" xfId="75" applyNumberFormat="1" applyFont="1" applyFill="1" applyBorder="1" applyAlignment="1">
      <alignment horizontal="right"/>
    </xf>
    <xf numFmtId="3" fontId="28" fillId="2" borderId="70" xfId="75" applyNumberFormat="1" applyFont="1" applyFill="1" applyBorder="1" applyAlignment="1">
      <alignment horizontal="right"/>
    </xf>
    <xf numFmtId="3" fontId="28" fillId="2" borderId="35" xfId="76" applyNumberFormat="1" applyFont="1" applyFill="1" applyBorder="1"/>
    <xf numFmtId="3" fontId="28" fillId="2" borderId="35" xfId="76" applyNumberFormat="1" applyFont="1" applyFill="1" applyBorder="1" applyAlignment="1">
      <alignment vertical="center"/>
    </xf>
    <xf numFmtId="0" fontId="87" fillId="2" borderId="0" xfId="0" applyFont="1" applyFill="1"/>
    <xf numFmtId="172" fontId="5" fillId="26" borderId="0" xfId="79" applyNumberFormat="1" applyFill="1"/>
    <xf numFmtId="170" fontId="5" fillId="2" borderId="0" xfId="79" applyNumberFormat="1" applyFill="1" applyBorder="1" applyAlignment="1"/>
    <xf numFmtId="0" fontId="28" fillId="26" borderId="0" xfId="0" applyFont="1" applyFill="1" applyAlignment="1">
      <alignment horizontal="left" wrapText="1"/>
    </xf>
    <xf numFmtId="0" fontId="87" fillId="26" borderId="0" xfId="0" applyFont="1" applyFill="1"/>
    <xf numFmtId="167" fontId="5" fillId="26" borderId="0" xfId="79" applyFill="1" applyBorder="1" applyAlignment="1">
      <alignment wrapText="1"/>
    </xf>
    <xf numFmtId="167" fontId="5" fillId="26" borderId="0" xfId="79" applyFill="1"/>
    <xf numFmtId="167" fontId="5" fillId="2" borderId="0" xfId="79" applyFill="1" applyBorder="1" applyAlignment="1"/>
    <xf numFmtId="172" fontId="5" fillId="2" borderId="0" xfId="79" applyNumberFormat="1" applyFill="1" applyBorder="1" applyAlignment="1">
      <alignment wrapText="1"/>
    </xf>
    <xf numFmtId="167" fontId="5" fillId="2" borderId="0" xfId="79" applyFill="1" applyBorder="1"/>
    <xf numFmtId="167" fontId="5" fillId="2" borderId="54" xfId="79" applyFill="1" applyBorder="1"/>
    <xf numFmtId="0" fontId="28" fillId="30" borderId="57" xfId="0" applyFont="1" applyFill="1" applyBorder="1" applyAlignment="1">
      <alignment vertical="center" wrapText="1"/>
    </xf>
    <xf numFmtId="171" fontId="28" fillId="34" borderId="58" xfId="75" applyNumberFormat="1" applyFont="1" applyFill="1" applyBorder="1" applyAlignment="1">
      <alignment horizontal="right" vertical="center" wrapText="1"/>
    </xf>
    <xf numFmtId="171" fontId="28" fillId="34" borderId="71" xfId="75" applyNumberFormat="1" applyFont="1" applyFill="1" applyBorder="1" applyAlignment="1">
      <alignment horizontal="right" vertical="center" wrapText="1"/>
    </xf>
    <xf numFmtId="173" fontId="27" fillId="2" borderId="0" xfId="0" applyNumberFormat="1" applyFont="1" applyFill="1"/>
    <xf numFmtId="169" fontId="80" fillId="29" borderId="25" xfId="0" applyNumberFormat="1" applyFont="1" applyFill="1" applyBorder="1"/>
    <xf numFmtId="0" fontId="32" fillId="25" borderId="48" xfId="0" applyFont="1" applyFill="1" applyBorder="1" applyAlignment="1">
      <alignment vertical="center"/>
    </xf>
    <xf numFmtId="0" fontId="88" fillId="0" borderId="0" xfId="0" applyFont="1"/>
    <xf numFmtId="0" fontId="67" fillId="2" borderId="0" xfId="0" applyFont="1" applyFill="1"/>
    <xf numFmtId="3" fontId="67" fillId="2" borderId="0" xfId="0" applyNumberFormat="1" applyFont="1" applyFill="1"/>
    <xf numFmtId="167" fontId="5" fillId="34" borderId="0" xfId="79" applyFill="1" applyBorder="1" applyAlignment="1">
      <alignment horizontal="right"/>
    </xf>
    <xf numFmtId="0" fontId="43" fillId="25" borderId="42" xfId="0" applyFont="1" applyFill="1" applyBorder="1" applyAlignment="1">
      <alignment vertical="center"/>
    </xf>
    <xf numFmtId="3" fontId="28" fillId="2" borderId="84" xfId="75" applyNumberFormat="1" applyFont="1" applyFill="1" applyBorder="1" applyAlignment="1">
      <alignment horizontal="right"/>
    </xf>
    <xf numFmtId="171" fontId="28" fillId="34" borderId="85" xfId="75" applyNumberFormat="1" applyFont="1" applyFill="1" applyBorder="1" applyAlignment="1">
      <alignment horizontal="right" vertical="center" wrapText="1"/>
    </xf>
    <xf numFmtId="3" fontId="28" fillId="2" borderId="0" xfId="0" applyNumberFormat="1" applyFont="1" applyFill="1" applyAlignment="1">
      <alignment horizontal="center"/>
    </xf>
    <xf numFmtId="167" fontId="5" fillId="2" borderId="0" xfId="79" applyFill="1" applyAlignment="1">
      <alignment horizontal="center"/>
    </xf>
    <xf numFmtId="176" fontId="39" fillId="2" borderId="35" xfId="104" applyNumberFormat="1" applyFont="1" applyFill="1" applyBorder="1" applyAlignment="1">
      <alignment horizontal="right"/>
    </xf>
    <xf numFmtId="172" fontId="5" fillId="2" borderId="0" xfId="79" applyNumberFormat="1" applyFill="1" applyAlignment="1">
      <alignment horizontal="center"/>
    </xf>
    <xf numFmtId="0" fontId="27" fillId="26" borderId="0" xfId="0" applyFont="1" applyFill="1" applyAlignment="1">
      <alignment horizontal="center"/>
    </xf>
    <xf numFmtId="172" fontId="1" fillId="2" borderId="0" xfId="79" applyNumberFormat="1" applyFont="1" applyFill="1"/>
    <xf numFmtId="172" fontId="5" fillId="2" borderId="0" xfId="79" applyNumberFormat="1" applyFill="1" applyAlignment="1">
      <alignment wrapText="1"/>
    </xf>
    <xf numFmtId="0" fontId="80" fillId="28" borderId="53" xfId="75" applyFont="1" applyFill="1" applyBorder="1" applyAlignment="1">
      <alignment horizontal="center" vertical="center"/>
    </xf>
    <xf numFmtId="0" fontId="80" fillId="28" borderId="34" xfId="75" applyFont="1" applyFill="1" applyBorder="1" applyAlignment="1">
      <alignment horizontal="center" vertical="center"/>
    </xf>
    <xf numFmtId="0" fontId="80" fillId="28" borderId="53" xfId="75" applyFont="1" applyFill="1" applyBorder="1" applyAlignment="1">
      <alignment horizontal="center" vertical="center" wrapText="1"/>
    </xf>
    <xf numFmtId="0" fontId="80" fillId="28" borderId="34" xfId="75" applyFont="1" applyFill="1" applyBorder="1" applyAlignment="1">
      <alignment horizontal="center" vertical="center" wrapText="1"/>
    </xf>
    <xf numFmtId="0" fontId="80" fillId="28" borderId="53" xfId="57" applyFont="1" applyFill="1" applyBorder="1" applyAlignment="1">
      <alignment horizontal="center" vertical="center"/>
    </xf>
    <xf numFmtId="0" fontId="80" fillId="28" borderId="72" xfId="57" applyFont="1" applyFill="1" applyBorder="1" applyAlignment="1">
      <alignment horizontal="center" vertical="center"/>
    </xf>
    <xf numFmtId="0" fontId="80" fillId="28" borderId="34" xfId="57" applyFont="1" applyFill="1" applyBorder="1" applyAlignment="1">
      <alignment horizontal="center" vertical="center"/>
    </xf>
    <xf numFmtId="0" fontId="80" fillId="28" borderId="9" xfId="0" applyFont="1" applyFill="1" applyBorder="1" applyAlignment="1">
      <alignment horizontal="center" vertical="center" wrapText="1"/>
    </xf>
    <xf numFmtId="0" fontId="80" fillId="28" borderId="8" xfId="0" applyFont="1" applyFill="1" applyBorder="1" applyAlignment="1">
      <alignment horizontal="center" vertical="center" wrapText="1"/>
    </xf>
    <xf numFmtId="0" fontId="80" fillId="28" borderId="0" xfId="57" applyFont="1" applyFill="1" applyAlignment="1">
      <alignment horizontal="center" vertical="center" wrapText="1"/>
    </xf>
    <xf numFmtId="0" fontId="80" fillId="28" borderId="11" xfId="57" applyFont="1" applyFill="1" applyBorder="1" applyAlignment="1">
      <alignment horizontal="center" vertical="center" wrapText="1"/>
    </xf>
    <xf numFmtId="0" fontId="80" fillId="28" borderId="40" xfId="75" applyFont="1" applyFill="1" applyBorder="1" applyAlignment="1">
      <alignment horizontal="center" vertical="center"/>
    </xf>
    <xf numFmtId="0" fontId="80" fillId="28" borderId="35" xfId="75" applyFont="1" applyFill="1" applyBorder="1" applyAlignment="1">
      <alignment horizontal="center" vertical="center"/>
    </xf>
    <xf numFmtId="3" fontId="80" fillId="29" borderId="75" xfId="0" applyNumberFormat="1" applyFont="1" applyFill="1" applyBorder="1" applyAlignment="1">
      <alignment horizontal="center"/>
    </xf>
    <xf numFmtId="3" fontId="80" fillId="29" borderId="76" xfId="0" applyNumberFormat="1" applyFont="1" applyFill="1" applyBorder="1" applyAlignment="1">
      <alignment horizontal="center"/>
    </xf>
    <xf numFmtId="3" fontId="80" fillId="29" borderId="77" xfId="0" applyNumberFormat="1" applyFont="1" applyFill="1" applyBorder="1" applyAlignment="1">
      <alignment horizontal="center"/>
    </xf>
    <xf numFmtId="3" fontId="80" fillId="29" borderId="31" xfId="0" applyNumberFormat="1" applyFont="1" applyFill="1" applyBorder="1" applyAlignment="1">
      <alignment horizontal="center"/>
    </xf>
    <xf numFmtId="0" fontId="35" fillId="2" borderId="0" xfId="0" applyFont="1" applyFill="1" applyAlignment="1">
      <alignment horizontal="left" wrapText="1"/>
    </xf>
    <xf numFmtId="0" fontId="80" fillId="28" borderId="73" xfId="0" applyFont="1" applyFill="1" applyBorder="1" applyAlignment="1">
      <alignment horizontal="center" vertical="center" wrapText="1"/>
    </xf>
    <xf numFmtId="0" fontId="80" fillId="28" borderId="74" xfId="0" applyFont="1" applyFill="1" applyBorder="1" applyAlignment="1">
      <alignment horizontal="center" vertical="center" wrapText="1"/>
    </xf>
    <xf numFmtId="0" fontId="80" fillId="28" borderId="78" xfId="57" applyFont="1" applyFill="1" applyBorder="1" applyAlignment="1">
      <alignment horizontal="center" vertical="center"/>
    </xf>
    <xf numFmtId="0" fontId="80" fillId="28" borderId="79" xfId="75" applyFont="1" applyFill="1" applyBorder="1" applyAlignment="1">
      <alignment horizontal="center" vertical="center" wrapText="1"/>
    </xf>
    <xf numFmtId="0" fontId="80" fillId="28" borderId="56" xfId="75" applyFont="1" applyFill="1" applyBorder="1" applyAlignment="1">
      <alignment horizontal="center" vertical="center" wrapText="1"/>
    </xf>
    <xf numFmtId="0" fontId="80" fillId="28" borderId="12" xfId="75" applyFont="1" applyFill="1" applyBorder="1" applyAlignment="1">
      <alignment horizontal="center" vertical="center"/>
    </xf>
    <xf numFmtId="0" fontId="80" fillId="28" borderId="11" xfId="75" applyFont="1" applyFill="1" applyBorder="1" applyAlignment="1">
      <alignment horizontal="center" vertical="center"/>
    </xf>
    <xf numFmtId="0" fontId="80" fillId="28" borderId="13" xfId="75" applyFont="1" applyFill="1" applyBorder="1" applyAlignment="1">
      <alignment horizontal="center" vertical="center"/>
    </xf>
    <xf numFmtId="0" fontId="80" fillId="28" borderId="14" xfId="75" applyFont="1" applyFill="1" applyBorder="1" applyAlignment="1">
      <alignment horizontal="center" vertical="center" wrapText="1"/>
    </xf>
    <xf numFmtId="0" fontId="80" fillId="28" borderId="74" xfId="75" applyFont="1" applyFill="1" applyBorder="1" applyAlignment="1">
      <alignment horizontal="center" vertical="center" wrapText="1"/>
    </xf>
    <xf numFmtId="0" fontId="80" fillId="28" borderId="0" xfId="75" applyFont="1" applyFill="1" applyAlignment="1">
      <alignment horizontal="center" vertical="center" wrapText="1"/>
    </xf>
    <xf numFmtId="0" fontId="80" fillId="28" borderId="80" xfId="75" applyFont="1" applyFill="1" applyBorder="1" applyAlignment="1">
      <alignment horizontal="center" vertical="center" wrapText="1"/>
    </xf>
    <xf numFmtId="0" fontId="80" fillId="28" borderId="72" xfId="75" applyFont="1" applyFill="1" applyBorder="1" applyAlignment="1">
      <alignment horizontal="center" vertical="center" wrapText="1"/>
    </xf>
    <xf numFmtId="0" fontId="80" fillId="28" borderId="78" xfId="75" applyFont="1" applyFill="1" applyBorder="1" applyAlignment="1">
      <alignment horizontal="center" vertical="center" wrapText="1"/>
    </xf>
    <xf numFmtId="0" fontId="80" fillId="28" borderId="13" xfId="0" applyFont="1" applyFill="1" applyBorder="1" applyAlignment="1">
      <alignment horizontal="center" vertical="center" wrapText="1"/>
    </xf>
    <xf numFmtId="0" fontId="80" fillId="28" borderId="15" xfId="0" applyFont="1" applyFill="1" applyBorder="1" applyAlignment="1">
      <alignment horizontal="center" vertical="center" wrapText="1"/>
    </xf>
    <xf numFmtId="0" fontId="80" fillId="28" borderId="9" xfId="0" applyFont="1" applyFill="1" applyBorder="1" applyAlignment="1">
      <alignment horizontal="center" vertical="center"/>
    </xf>
    <xf numFmtId="0" fontId="80" fillId="28" borderId="82" xfId="57" applyFont="1" applyFill="1" applyBorder="1" applyAlignment="1">
      <alignment horizontal="center" vertical="center"/>
    </xf>
    <xf numFmtId="0" fontId="80" fillId="28" borderId="81" xfId="57" applyFont="1" applyFill="1" applyBorder="1" applyAlignment="1">
      <alignment horizontal="center" vertical="center"/>
    </xf>
    <xf numFmtId="0" fontId="80" fillId="28" borderId="37" xfId="75" applyFont="1" applyFill="1" applyBorder="1" applyAlignment="1">
      <alignment horizontal="center" vertical="center"/>
    </xf>
    <xf numFmtId="0" fontId="80" fillId="28" borderId="83" xfId="75" applyFont="1" applyFill="1" applyBorder="1" applyAlignment="1">
      <alignment horizontal="center" vertical="center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 1" xfId="25" xr:uid="{00000000-0005-0000-0000-000018000000}"/>
    <cellStyle name="Calculation" xfId="26" xr:uid="{00000000-0005-0000-0000-000019000000}"/>
    <cellStyle name="Campo de la tabla dinámica" xfId="27" xr:uid="{00000000-0005-0000-0000-00001A000000}"/>
    <cellStyle name="Categoría de la tabla dinámica" xfId="28" xr:uid="{00000000-0005-0000-0000-00001B000000}"/>
    <cellStyle name="Check Cell" xfId="29" xr:uid="{00000000-0005-0000-0000-00001C000000}"/>
    <cellStyle name="Esquina de la tabla dinámica" xfId="30" xr:uid="{00000000-0005-0000-0000-00001D000000}"/>
    <cellStyle name="Euro" xfId="31" xr:uid="{00000000-0005-0000-0000-00001E000000}"/>
    <cellStyle name="Excel Built-in 20% - Accent1" xfId="32" xr:uid="{00000000-0005-0000-0000-00001F000000}"/>
    <cellStyle name="Excel Built-in 40% - Accent1" xfId="33" xr:uid="{00000000-0005-0000-0000-000020000000}"/>
    <cellStyle name="Excel Built-in Accent1" xfId="34" xr:uid="{00000000-0005-0000-0000-000021000000}"/>
    <cellStyle name="Excel_BuiltIn_60% - Énfasis1" xfId="35" xr:uid="{00000000-0005-0000-0000-000022000000}"/>
    <cellStyle name="Explanatory Text" xfId="36" xr:uid="{00000000-0005-0000-0000-000023000000}"/>
    <cellStyle name="Good 1" xfId="37" xr:uid="{00000000-0005-0000-0000-000024000000}"/>
    <cellStyle name="Heading" xfId="38" xr:uid="{00000000-0005-0000-0000-000025000000}"/>
    <cellStyle name="Heading 1 1" xfId="39" xr:uid="{00000000-0005-0000-0000-000026000000}"/>
    <cellStyle name="Heading 2 1" xfId="40" xr:uid="{00000000-0005-0000-0000-000027000000}"/>
    <cellStyle name="Heading 3" xfId="41" xr:uid="{00000000-0005-0000-0000-000028000000}"/>
    <cellStyle name="Heading 4" xfId="42" xr:uid="{00000000-0005-0000-0000-000029000000}"/>
    <cellStyle name="Heading 5" xfId="43" xr:uid="{00000000-0005-0000-0000-00002A000000}"/>
    <cellStyle name="Heading1" xfId="44" xr:uid="{00000000-0005-0000-0000-00002B000000}"/>
    <cellStyle name="Heading1 2" xfId="45" xr:uid="{00000000-0005-0000-0000-00002C000000}"/>
    <cellStyle name="Heading1 3" xfId="46" xr:uid="{00000000-0005-0000-0000-00002D000000}"/>
    <cellStyle name="Hipervínculo 2" xfId="47" xr:uid="{00000000-0005-0000-0000-00002E000000}"/>
    <cellStyle name="Input" xfId="48" xr:uid="{00000000-0005-0000-0000-00002F000000}"/>
    <cellStyle name="Linked Cell" xfId="49" xr:uid="{00000000-0005-0000-0000-000030000000}"/>
    <cellStyle name="Millares" xfId="104" builtinId="3"/>
    <cellStyle name="Millares 2" xfId="50" xr:uid="{00000000-0005-0000-0000-000031000000}"/>
    <cellStyle name="Millares 3" xfId="51" xr:uid="{00000000-0005-0000-0000-000032000000}"/>
    <cellStyle name="Millares 4" xfId="52" xr:uid="{00000000-0005-0000-0000-000033000000}"/>
    <cellStyle name="Millares 5" xfId="53" xr:uid="{00000000-0005-0000-0000-000034000000}"/>
    <cellStyle name="Millares 5 2" xfId="54" xr:uid="{00000000-0005-0000-0000-000035000000}"/>
    <cellStyle name="Millares 6" xfId="55" xr:uid="{00000000-0005-0000-0000-000036000000}"/>
    <cellStyle name="Normal" xfId="0" builtinId="0"/>
    <cellStyle name="Normal 10" xfId="56" xr:uid="{00000000-0005-0000-0000-000038000000}"/>
    <cellStyle name="Normal 2" xfId="57" xr:uid="{00000000-0005-0000-0000-000039000000}"/>
    <cellStyle name="Normal 2 2" xfId="58" xr:uid="{00000000-0005-0000-0000-00003A000000}"/>
    <cellStyle name="Normal 2 3" xfId="59" xr:uid="{00000000-0005-0000-0000-00003B000000}"/>
    <cellStyle name="Normal 2 4" xfId="60" xr:uid="{00000000-0005-0000-0000-00003C000000}"/>
    <cellStyle name="Normal 2 5" xfId="61" xr:uid="{00000000-0005-0000-0000-00003D000000}"/>
    <cellStyle name="Normal 2 6" xfId="62" xr:uid="{00000000-0005-0000-0000-00003E000000}"/>
    <cellStyle name="Normal 3" xfId="63" xr:uid="{00000000-0005-0000-0000-00003F000000}"/>
    <cellStyle name="Normal 3 2" xfId="64" xr:uid="{00000000-0005-0000-0000-000040000000}"/>
    <cellStyle name="Normal 3 3" xfId="65" xr:uid="{00000000-0005-0000-0000-000041000000}"/>
    <cellStyle name="Normal 3 4" xfId="66" xr:uid="{00000000-0005-0000-0000-000042000000}"/>
    <cellStyle name="Normal 3 5" xfId="67" xr:uid="{00000000-0005-0000-0000-000043000000}"/>
    <cellStyle name="Normal 4" xfId="68" xr:uid="{00000000-0005-0000-0000-000044000000}"/>
    <cellStyle name="Normal 4 2" xfId="69" xr:uid="{00000000-0005-0000-0000-000045000000}"/>
    <cellStyle name="Normal 5" xfId="70" xr:uid="{00000000-0005-0000-0000-000046000000}"/>
    <cellStyle name="Normal 6" xfId="71" xr:uid="{00000000-0005-0000-0000-000047000000}"/>
    <cellStyle name="Normal 7" xfId="72" xr:uid="{00000000-0005-0000-0000-000048000000}"/>
    <cellStyle name="Normal 8" xfId="73" xr:uid="{00000000-0005-0000-0000-000049000000}"/>
    <cellStyle name="Normal 9" xfId="74" xr:uid="{00000000-0005-0000-0000-00004A000000}"/>
    <cellStyle name="Normal_Hoja1" xfId="75" xr:uid="{00000000-0005-0000-0000-00004B000000}"/>
    <cellStyle name="Normal_Huelva" xfId="76" xr:uid="{00000000-0005-0000-0000-00004C000000}"/>
    <cellStyle name="Note 1" xfId="77" xr:uid="{00000000-0005-0000-0000-00004D000000}"/>
    <cellStyle name="Output" xfId="78" xr:uid="{00000000-0005-0000-0000-00004E000000}"/>
    <cellStyle name="Porcentaje" xfId="79" builtinId="5"/>
    <cellStyle name="Porcentaje 2" xfId="80" xr:uid="{00000000-0005-0000-0000-000050000000}"/>
    <cellStyle name="Porcentaje 3" xfId="81" xr:uid="{00000000-0005-0000-0000-000051000000}"/>
    <cellStyle name="Porcentaje 3 2" xfId="82" xr:uid="{00000000-0005-0000-0000-000052000000}"/>
    <cellStyle name="Porcentaje 4" xfId="83" xr:uid="{00000000-0005-0000-0000-000053000000}"/>
    <cellStyle name="Porcentaje 5" xfId="84" xr:uid="{00000000-0005-0000-0000-000054000000}"/>
    <cellStyle name="Porcentaje 6" xfId="85" xr:uid="{00000000-0005-0000-0000-000055000000}"/>
    <cellStyle name="Porcentaje 7" xfId="86" xr:uid="{00000000-0005-0000-0000-000056000000}"/>
    <cellStyle name="Result" xfId="87" xr:uid="{00000000-0005-0000-0000-000057000000}"/>
    <cellStyle name="Result 2" xfId="88" xr:uid="{00000000-0005-0000-0000-000058000000}"/>
    <cellStyle name="Result 3" xfId="89" xr:uid="{00000000-0005-0000-0000-000059000000}"/>
    <cellStyle name="Result2" xfId="90" xr:uid="{00000000-0005-0000-0000-00005A000000}"/>
    <cellStyle name="Result2 2" xfId="91" xr:uid="{00000000-0005-0000-0000-00005B000000}"/>
    <cellStyle name="Result2 3" xfId="92" xr:uid="{00000000-0005-0000-0000-00005C000000}"/>
    <cellStyle name="Result2 4" xfId="93" xr:uid="{00000000-0005-0000-0000-00005D000000}"/>
    <cellStyle name="Resultado de la tabla dinámica" xfId="94" xr:uid="{00000000-0005-0000-0000-00005E000000}"/>
    <cellStyle name="TableStyleLight1" xfId="95" xr:uid="{00000000-0005-0000-0000-00005F000000}"/>
    <cellStyle name="TableStyleLight1 2" xfId="96" xr:uid="{00000000-0005-0000-0000-000060000000}"/>
    <cellStyle name="Texto explicativo 2" xfId="97" xr:uid="{00000000-0005-0000-0000-000061000000}"/>
    <cellStyle name="Texto explicativo 2 2" xfId="98" xr:uid="{00000000-0005-0000-0000-000062000000}"/>
    <cellStyle name="Texto explicativo 2 3" xfId="99" xr:uid="{00000000-0005-0000-0000-000063000000}"/>
    <cellStyle name="Title" xfId="100" xr:uid="{00000000-0005-0000-0000-000064000000}"/>
    <cellStyle name="Título de la tabla dinámica" xfId="101" xr:uid="{00000000-0005-0000-0000-000065000000}"/>
    <cellStyle name="Valor de la tabla dinámica" xfId="102" xr:uid="{00000000-0005-0000-0000-000066000000}"/>
    <cellStyle name="Warning Text" xfId="103" xr:uid="{00000000-0005-0000-0000-00006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3FEF3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53340</xdr:rowOff>
    </xdr:from>
    <xdr:to>
      <xdr:col>7</xdr:col>
      <xdr:colOff>518160</xdr:colOff>
      <xdr:row>3</xdr:row>
      <xdr:rowOff>411480</xdr:rowOff>
    </xdr:to>
    <xdr:pic>
      <xdr:nvPicPr>
        <xdr:cNvPr id="39601" name="Imagen 2">
          <a:extLst>
            <a:ext uri="{FF2B5EF4-FFF2-40B4-BE49-F238E27FC236}">
              <a16:creationId xmlns:a16="http://schemas.microsoft.com/office/drawing/2014/main" id="{450C3530-850D-4E9F-8625-D8DA1BF79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340"/>
          <a:ext cx="406146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106680</xdr:colOff>
      <xdr:row>5</xdr:row>
      <xdr:rowOff>152400</xdr:rowOff>
    </xdr:from>
    <xdr:to>
      <xdr:col>14</xdr:col>
      <xdr:colOff>495300</xdr:colOff>
      <xdr:row>43</xdr:row>
      <xdr:rowOff>45720</xdr:rowOff>
    </xdr:to>
    <xdr:pic>
      <xdr:nvPicPr>
        <xdr:cNvPr id="39602" name="2 Imagen">
          <a:extLst>
            <a:ext uri="{FF2B5EF4-FFF2-40B4-BE49-F238E27FC236}">
              <a16:creationId xmlns:a16="http://schemas.microsoft.com/office/drawing/2014/main" id="{AD08BD2D-10D3-41A7-BD2A-248A7CA65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35"/>
        <a:stretch>
          <a:fillRect/>
        </a:stretch>
      </xdr:blipFill>
      <xdr:spPr bwMode="auto">
        <a:xfrm>
          <a:off x="2217420" y="1554480"/>
          <a:ext cx="7475220" cy="655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186690</xdr:colOff>
      <xdr:row>46</xdr:row>
      <xdr:rowOff>22860</xdr:rowOff>
    </xdr:from>
    <xdr:to>
      <xdr:col>14</xdr:col>
      <xdr:colOff>645811</xdr:colOff>
      <xdr:row>48</xdr:row>
      <xdr:rowOff>119385</xdr:rowOff>
    </xdr:to>
    <xdr:sp macro="" textlink="">
      <xdr:nvSpPr>
        <xdr:cNvPr id="8" name="CuadroTexto 85">
          <a:extLst>
            <a:ext uri="{FF2B5EF4-FFF2-40B4-BE49-F238E27FC236}">
              <a16:creationId xmlns:a16="http://schemas.microsoft.com/office/drawing/2014/main" id="{DDF1700D-D7FB-4FE2-9B92-9D117BC4B4A4}"/>
            </a:ext>
          </a:extLst>
        </xdr:cNvPr>
        <xdr:cNvSpPr txBox="1"/>
      </xdr:nvSpPr>
      <xdr:spPr>
        <a:xfrm>
          <a:off x="880110" y="8610600"/>
          <a:ext cx="8963041" cy="447045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100">
              <a:latin typeface="Source Sans Pro" panose="020B0503030403020204" pitchFamily="34" charset="0"/>
              <a:ea typeface="Source Sans Pro" panose="020B0503030403020204" pitchFamily="34" charset="0"/>
            </a:rPr>
            <a:t>*Según el Reglamento (UE) 1379/2013 del Parlamento Europeo y del Consejo de 11 de Diciembre de 2013, se define sector pesquero como aquél sector que comprende las actividades de producción, transformación y comercialización de los productos de la pesca y la acuicultura. </a:t>
          </a:r>
        </a:p>
      </xdr:txBody>
    </xdr:sp>
    <xdr:clientData/>
  </xdr:twoCellAnchor>
  <xdr:twoCellAnchor>
    <xdr:from>
      <xdr:col>2</xdr:col>
      <xdr:colOff>142875</xdr:colOff>
      <xdr:row>49</xdr:row>
      <xdr:rowOff>0</xdr:rowOff>
    </xdr:from>
    <xdr:to>
      <xdr:col>14</xdr:col>
      <xdr:colOff>647722</xdr:colOff>
      <xdr:row>51</xdr:row>
      <xdr:rowOff>100339</xdr:rowOff>
    </xdr:to>
    <xdr:sp macro="" textlink="">
      <xdr:nvSpPr>
        <xdr:cNvPr id="9" name="CuadroTexto 86">
          <a:extLst>
            <a:ext uri="{FF2B5EF4-FFF2-40B4-BE49-F238E27FC236}">
              <a16:creationId xmlns:a16="http://schemas.microsoft.com/office/drawing/2014/main" id="{8980BAFF-D1ED-4ADD-8ED9-376FE1A5936C}"/>
            </a:ext>
          </a:extLst>
        </xdr:cNvPr>
        <xdr:cNvSpPr txBox="1"/>
      </xdr:nvSpPr>
      <xdr:spPr>
        <a:xfrm>
          <a:off x="836295" y="9113520"/>
          <a:ext cx="9022080" cy="447045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t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s-ES" sz="1100" b="1" kern="1200">
              <a:solidFill>
                <a:schemeClr val="lt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Los resultados del presente documento se extraen de la actividad estadística 06.01.06 Empleo Pesquero en Andalucía, recogida en el Plan Estadístico y Cartográfico de Andalucía 2023-2029.</a:t>
          </a:r>
        </a:p>
      </xdr:txBody>
    </xdr:sp>
    <xdr:clientData/>
  </xdr:twoCellAnchor>
  <xdr:twoCellAnchor>
    <xdr:from>
      <xdr:col>10</xdr:col>
      <xdr:colOff>579120</xdr:colOff>
      <xdr:row>0</xdr:row>
      <xdr:rowOff>53340</xdr:rowOff>
    </xdr:from>
    <xdr:to>
      <xdr:col>18</xdr:col>
      <xdr:colOff>586740</xdr:colOff>
      <xdr:row>3</xdr:row>
      <xdr:rowOff>670560</xdr:rowOff>
    </xdr:to>
    <xdr:pic>
      <xdr:nvPicPr>
        <xdr:cNvPr id="39605" name="Imagen 2">
          <a:extLst>
            <a:ext uri="{FF2B5EF4-FFF2-40B4-BE49-F238E27FC236}">
              <a16:creationId xmlns:a16="http://schemas.microsoft.com/office/drawing/2014/main" id="{7D79283C-B10F-49BB-BF72-2C20FD58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820" y="53340"/>
          <a:ext cx="56769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30480</xdr:rowOff>
    </xdr:from>
    <xdr:to>
      <xdr:col>2</xdr:col>
      <xdr:colOff>2188845</xdr:colOff>
      <xdr:row>3</xdr:row>
      <xdr:rowOff>228600</xdr:rowOff>
    </xdr:to>
    <xdr:pic>
      <xdr:nvPicPr>
        <xdr:cNvPr id="41702" name="Imagen 1">
          <a:extLst>
            <a:ext uri="{FF2B5EF4-FFF2-40B4-BE49-F238E27FC236}">
              <a16:creationId xmlns:a16="http://schemas.microsoft.com/office/drawing/2014/main" id="{16A7D0D8-D2D8-43EC-9CDB-5A2B7B31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30480"/>
          <a:ext cx="35661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198120</xdr:colOff>
      <xdr:row>0</xdr:row>
      <xdr:rowOff>137160</xdr:rowOff>
    </xdr:from>
    <xdr:to>
      <xdr:col>15</xdr:col>
      <xdr:colOff>579120</xdr:colOff>
      <xdr:row>3</xdr:row>
      <xdr:rowOff>701040</xdr:rowOff>
    </xdr:to>
    <xdr:pic>
      <xdr:nvPicPr>
        <xdr:cNvPr id="41703" name="Imagen 1">
          <a:extLst>
            <a:ext uri="{FF2B5EF4-FFF2-40B4-BE49-F238E27FC236}">
              <a16:creationId xmlns:a16="http://schemas.microsoft.com/office/drawing/2014/main" id="{DE94D442-BCEC-4B52-A012-07374A7C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2080" y="137160"/>
          <a:ext cx="565404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45720</xdr:rowOff>
    </xdr:from>
    <xdr:to>
      <xdr:col>2</xdr:col>
      <xdr:colOff>586740</xdr:colOff>
      <xdr:row>2</xdr:row>
      <xdr:rowOff>68580</xdr:rowOff>
    </xdr:to>
    <xdr:pic>
      <xdr:nvPicPr>
        <xdr:cNvPr id="42539" name="Imagen 1">
          <a:extLst>
            <a:ext uri="{FF2B5EF4-FFF2-40B4-BE49-F238E27FC236}">
              <a16:creationId xmlns:a16="http://schemas.microsoft.com/office/drawing/2014/main" id="{C56243A5-86D7-4D4F-96D9-1226C77FE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45720"/>
          <a:ext cx="37566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0</xdr:row>
      <xdr:rowOff>36195</xdr:rowOff>
    </xdr:from>
    <xdr:to>
      <xdr:col>12</xdr:col>
      <xdr:colOff>205740</xdr:colOff>
      <xdr:row>2</xdr:row>
      <xdr:rowOff>371475</xdr:rowOff>
    </xdr:to>
    <xdr:pic>
      <xdr:nvPicPr>
        <xdr:cNvPr id="42541" name="Imagen 1">
          <a:extLst>
            <a:ext uri="{FF2B5EF4-FFF2-40B4-BE49-F238E27FC236}">
              <a16:creationId xmlns:a16="http://schemas.microsoft.com/office/drawing/2014/main" id="{263355C2-1267-49A7-B4BE-3EB6156CC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36195"/>
          <a:ext cx="5168265" cy="1230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23969</xdr:colOff>
      <xdr:row>84</xdr:row>
      <xdr:rowOff>190218</xdr:rowOff>
    </xdr:from>
    <xdr:to>
      <xdr:col>9</xdr:col>
      <xdr:colOff>447676</xdr:colOff>
      <xdr:row>94</xdr:row>
      <xdr:rowOff>189229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AE1E4A-6C64-4EF2-BB14-31AA297E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25019" y="21811968"/>
          <a:ext cx="3538382" cy="24755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1463040</xdr:colOff>
      <xdr:row>0</xdr:row>
      <xdr:rowOff>53340</xdr:rowOff>
    </xdr:from>
    <xdr:to>
      <xdr:col>3</xdr:col>
      <xdr:colOff>838200</xdr:colOff>
      <xdr:row>3</xdr:row>
      <xdr:rowOff>76200</xdr:rowOff>
    </xdr:to>
    <xdr:pic>
      <xdr:nvPicPr>
        <xdr:cNvPr id="44425" name="Imagen 2">
          <a:extLst>
            <a:ext uri="{FF2B5EF4-FFF2-40B4-BE49-F238E27FC236}">
              <a16:creationId xmlns:a16="http://schemas.microsoft.com/office/drawing/2014/main" id="{7AE8E75C-EA89-4348-956F-62FE8368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53340"/>
          <a:ext cx="35585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434340</xdr:colOff>
      <xdr:row>0</xdr:row>
      <xdr:rowOff>38100</xdr:rowOff>
    </xdr:from>
    <xdr:to>
      <xdr:col>14</xdr:col>
      <xdr:colOff>495300</xdr:colOff>
      <xdr:row>3</xdr:row>
      <xdr:rowOff>426720</xdr:rowOff>
    </xdr:to>
    <xdr:pic>
      <xdr:nvPicPr>
        <xdr:cNvPr id="44427" name="Imagen 1">
          <a:extLst>
            <a:ext uri="{FF2B5EF4-FFF2-40B4-BE49-F238E27FC236}">
              <a16:creationId xmlns:a16="http://schemas.microsoft.com/office/drawing/2014/main" id="{5993D486-EC8C-4697-8846-2E8A2CB8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2880" y="38100"/>
          <a:ext cx="561594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325900</xdr:colOff>
      <xdr:row>23</xdr:row>
      <xdr:rowOff>66148</xdr:rowOff>
    </xdr:from>
    <xdr:to>
      <xdr:col>11</xdr:col>
      <xdr:colOff>295275</xdr:colOff>
      <xdr:row>32</xdr:row>
      <xdr:rowOff>37611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5DDABD-653D-40F2-849D-294E69B7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8225" y="5990698"/>
          <a:ext cx="3188825" cy="220031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1508760</xdr:colOff>
      <xdr:row>0</xdr:row>
      <xdr:rowOff>53340</xdr:rowOff>
    </xdr:from>
    <xdr:to>
      <xdr:col>3</xdr:col>
      <xdr:colOff>548640</xdr:colOff>
      <xdr:row>4</xdr:row>
      <xdr:rowOff>114300</xdr:rowOff>
    </xdr:to>
    <xdr:pic>
      <xdr:nvPicPr>
        <xdr:cNvPr id="63546" name="Imagen 1">
          <a:extLst>
            <a:ext uri="{FF2B5EF4-FFF2-40B4-BE49-F238E27FC236}">
              <a16:creationId xmlns:a16="http://schemas.microsoft.com/office/drawing/2014/main" id="{95C3DA40-D0B1-46F9-81A4-A317A76C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53340"/>
          <a:ext cx="35661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</xdr:colOff>
      <xdr:row>0</xdr:row>
      <xdr:rowOff>40005</xdr:rowOff>
    </xdr:from>
    <xdr:to>
      <xdr:col>14</xdr:col>
      <xdr:colOff>493395</xdr:colOff>
      <xdr:row>4</xdr:row>
      <xdr:rowOff>466725</xdr:rowOff>
    </xdr:to>
    <xdr:pic>
      <xdr:nvPicPr>
        <xdr:cNvPr id="63548" name="Imagen 1">
          <a:extLst>
            <a:ext uri="{FF2B5EF4-FFF2-40B4-BE49-F238E27FC236}">
              <a16:creationId xmlns:a16="http://schemas.microsoft.com/office/drawing/2014/main" id="{772BCD97-02DC-455F-A0E3-C357E2C9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2810" y="40005"/>
          <a:ext cx="5480685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101</xdr:row>
      <xdr:rowOff>9524</xdr:rowOff>
    </xdr:from>
    <xdr:to>
      <xdr:col>7</xdr:col>
      <xdr:colOff>573413</xdr:colOff>
      <xdr:row>107</xdr:row>
      <xdr:rowOff>95249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C1CDA02D-B53C-48F8-BB58-39D103FAA6C4}"/>
            </a:ext>
          </a:extLst>
        </xdr:cNvPr>
        <xdr:cNvSpPr txBox="1"/>
      </xdr:nvSpPr>
      <xdr:spPr bwMode="auto">
        <a:xfrm>
          <a:off x="266699" y="25165049"/>
          <a:ext cx="7267575" cy="157162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s-ES" sz="12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La transformación pesquera comprende :</a:t>
          </a:r>
        </a:p>
        <a:p>
          <a:pPr rtl="0" eaLnBrk="1" latinLnBrk="0" hangingPunct="1"/>
          <a:endParaRPr lang="es-ES" sz="120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lvl="1" rtl="0" eaLnBrk="1" latinLnBrk="0" hangingPunct="1"/>
          <a:r>
            <a:rPr lang="es-ES" sz="12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- La elaboración de productos congelados y ultracongelados pesqueros.</a:t>
          </a:r>
        </a:p>
        <a:p>
          <a:pPr lvl="1" rtl="0" eaLnBrk="1" latinLnBrk="0" hangingPunct="1"/>
          <a:r>
            <a:rPr lang="es-ES" sz="12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-</a:t>
          </a:r>
          <a:r>
            <a:rPr lang="es-ES" sz="120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</a:t>
          </a:r>
          <a:r>
            <a:rPr lang="es-ES" sz="12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La conservación: enlatado, secado, salazón, salmuera y ahumado de productos pesqueros.</a:t>
          </a:r>
        </a:p>
        <a:p>
          <a:pPr lvl="1" rtl="0" eaLnBrk="1" latinLnBrk="0" hangingPunct="1"/>
          <a:r>
            <a:rPr lang="es-ES" sz="12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- Fileteado, huevas, caviar y sucedáneos de caviar.</a:t>
          </a:r>
        </a:p>
        <a:p>
          <a:pPr lvl="1" rtl="0" eaLnBrk="1" latinLnBrk="0" hangingPunct="1"/>
          <a:r>
            <a:rPr lang="es-ES" sz="12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- La fabricación de productos a base de pescado para consumo humano o animal.</a:t>
          </a:r>
        </a:p>
        <a:p>
          <a:pPr lvl="1" rtl="0" eaLnBrk="1" latinLnBrk="0" hangingPunct="1"/>
          <a:r>
            <a:rPr lang="es-ES" sz="120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- La obtención de harinas de pescado.</a:t>
          </a:r>
        </a:p>
        <a:p>
          <a:pPr rtl="0" eaLnBrk="1" latinLnBrk="0" hangingPunct="1"/>
          <a:endParaRPr lang="es-ES" sz="100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99060</xdr:colOff>
      <xdr:row>0</xdr:row>
      <xdr:rowOff>137160</xdr:rowOff>
    </xdr:from>
    <xdr:to>
      <xdr:col>3</xdr:col>
      <xdr:colOff>91440</xdr:colOff>
      <xdr:row>1</xdr:row>
      <xdr:rowOff>746760</xdr:rowOff>
    </xdr:to>
    <xdr:pic>
      <xdr:nvPicPr>
        <xdr:cNvPr id="43733" name="Imagen 1">
          <a:extLst>
            <a:ext uri="{FF2B5EF4-FFF2-40B4-BE49-F238E27FC236}">
              <a16:creationId xmlns:a16="http://schemas.microsoft.com/office/drawing/2014/main" id="{19CED661-DD1D-41A8-B97D-05245F7F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37160"/>
          <a:ext cx="35661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1021080</xdr:colOff>
      <xdr:row>0</xdr:row>
      <xdr:rowOff>30480</xdr:rowOff>
    </xdr:from>
    <xdr:to>
      <xdr:col>13</xdr:col>
      <xdr:colOff>403860</xdr:colOff>
      <xdr:row>1</xdr:row>
      <xdr:rowOff>1005840</xdr:rowOff>
    </xdr:to>
    <xdr:pic>
      <xdr:nvPicPr>
        <xdr:cNvPr id="43735" name="Imagen 1">
          <a:extLst>
            <a:ext uri="{FF2B5EF4-FFF2-40B4-BE49-F238E27FC236}">
              <a16:creationId xmlns:a16="http://schemas.microsoft.com/office/drawing/2014/main" id="{B055A7AA-1380-431E-A5AE-BD59FFC3D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555" y="30480"/>
          <a:ext cx="5478780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314325</xdr:colOff>
      <xdr:row>31</xdr:row>
      <xdr:rowOff>40128</xdr:rowOff>
    </xdr:from>
    <xdr:to>
      <xdr:col>10</xdr:col>
      <xdr:colOff>152401</xdr:colOff>
      <xdr:row>40</xdr:row>
      <xdr:rowOff>242571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FD73EA-2B5C-4AAF-8EBB-0D3F1D7CA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62800" y="8679303"/>
          <a:ext cx="3876676" cy="24312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0</xdr:row>
      <xdr:rowOff>182880</xdr:rowOff>
    </xdr:from>
    <xdr:to>
      <xdr:col>3</xdr:col>
      <xdr:colOff>381000</xdr:colOff>
      <xdr:row>1</xdr:row>
      <xdr:rowOff>792480</xdr:rowOff>
    </xdr:to>
    <xdr:pic>
      <xdr:nvPicPr>
        <xdr:cNvPr id="45475" name="Imagen 1">
          <a:extLst>
            <a:ext uri="{FF2B5EF4-FFF2-40B4-BE49-F238E27FC236}">
              <a16:creationId xmlns:a16="http://schemas.microsoft.com/office/drawing/2014/main" id="{124B2C3C-8CB9-415C-9719-FF1B66439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82880"/>
          <a:ext cx="355854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392430</xdr:colOff>
      <xdr:row>0</xdr:row>
      <xdr:rowOff>76200</xdr:rowOff>
    </xdr:from>
    <xdr:to>
      <xdr:col>11</xdr:col>
      <xdr:colOff>567690</xdr:colOff>
      <xdr:row>1</xdr:row>
      <xdr:rowOff>1059180</xdr:rowOff>
    </xdr:to>
    <xdr:pic>
      <xdr:nvPicPr>
        <xdr:cNvPr id="45476" name="Imagen 1">
          <a:extLst>
            <a:ext uri="{FF2B5EF4-FFF2-40B4-BE49-F238E27FC236}">
              <a16:creationId xmlns:a16="http://schemas.microsoft.com/office/drawing/2014/main" id="{AAF2CA34-90BE-4FA6-9170-2C18481EC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76200"/>
          <a:ext cx="5566410" cy="1230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900302</xdr:colOff>
      <xdr:row>28</xdr:row>
      <xdr:rowOff>185259</xdr:rowOff>
    </xdr:from>
    <xdr:to>
      <xdr:col>10</xdr:col>
      <xdr:colOff>381000</xdr:colOff>
      <xdr:row>37</xdr:row>
      <xdr:rowOff>213833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7266D1-E9C1-4A21-9F8C-613DB72D5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9152" y="7814784"/>
          <a:ext cx="3719323" cy="22669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0</xdr:row>
      <xdr:rowOff>152400</xdr:rowOff>
    </xdr:from>
    <xdr:to>
      <xdr:col>2</xdr:col>
      <xdr:colOff>1310640</xdr:colOff>
      <xdr:row>1</xdr:row>
      <xdr:rowOff>762000</xdr:rowOff>
    </xdr:to>
    <xdr:pic>
      <xdr:nvPicPr>
        <xdr:cNvPr id="64545" name="Imagen 1">
          <a:extLst>
            <a:ext uri="{FF2B5EF4-FFF2-40B4-BE49-F238E27FC236}">
              <a16:creationId xmlns:a16="http://schemas.microsoft.com/office/drawing/2014/main" id="{D5743238-B63E-4C84-AA6E-E05144509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152400"/>
          <a:ext cx="355854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851535</xdr:colOff>
      <xdr:row>0</xdr:row>
      <xdr:rowOff>89535</xdr:rowOff>
    </xdr:from>
    <xdr:to>
      <xdr:col>11</xdr:col>
      <xdr:colOff>379095</xdr:colOff>
      <xdr:row>1</xdr:row>
      <xdr:rowOff>1064895</xdr:rowOff>
    </xdr:to>
    <xdr:pic>
      <xdr:nvPicPr>
        <xdr:cNvPr id="64546" name="Imagen 1">
          <a:extLst>
            <a:ext uri="{FF2B5EF4-FFF2-40B4-BE49-F238E27FC236}">
              <a16:creationId xmlns:a16="http://schemas.microsoft.com/office/drawing/2014/main" id="{9190B398-C6FF-418F-914A-378F8AEEF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8310" y="89535"/>
          <a:ext cx="5480685" cy="122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T45"/>
  <sheetViews>
    <sheetView tabSelected="1" zoomScaleNormal="100" workbookViewId="0">
      <selection activeCell="S13" sqref="S13"/>
    </sheetView>
  </sheetViews>
  <sheetFormatPr baseColWidth="10" defaultColWidth="10.28515625" defaultRowHeight="16.5" x14ac:dyDescent="0.3"/>
  <cols>
    <col min="1" max="1" width="6.140625" style="201" customWidth="1"/>
    <col min="2" max="2" width="4" style="201" customWidth="1"/>
    <col min="3" max="16384" width="10.28515625" style="201"/>
  </cols>
  <sheetData>
    <row r="3" spans="3:20" x14ac:dyDescent="0.3">
      <c r="S3" s="202"/>
      <c r="T3" s="202"/>
    </row>
    <row r="4" spans="3:20" ht="60" customHeight="1" x14ac:dyDescent="0.3">
      <c r="S4" s="202"/>
      <c r="T4" s="202"/>
    </row>
    <row r="5" spans="3:20" ht="9" customHeight="1" x14ac:dyDescent="0.3"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2"/>
      <c r="T5" s="202"/>
    </row>
    <row r="6" spans="3:20" x14ac:dyDescent="0.3">
      <c r="S6" s="202"/>
      <c r="T6" s="202"/>
    </row>
    <row r="7" spans="3:20" x14ac:dyDescent="0.3">
      <c r="S7" s="202"/>
      <c r="T7" s="202"/>
    </row>
    <row r="8" spans="3:20" x14ac:dyDescent="0.3">
      <c r="S8" s="202"/>
      <c r="T8" s="202"/>
    </row>
    <row r="9" spans="3:20" x14ac:dyDescent="0.3">
      <c r="S9" s="202"/>
      <c r="T9" s="202"/>
    </row>
    <row r="10" spans="3:20" x14ac:dyDescent="0.3">
      <c r="S10" s="202"/>
      <c r="T10" s="202"/>
    </row>
    <row r="11" spans="3:20" x14ac:dyDescent="0.3">
      <c r="S11" s="202"/>
      <c r="T11" s="202"/>
    </row>
    <row r="12" spans="3:20" x14ac:dyDescent="0.3">
      <c r="S12" s="202"/>
      <c r="T12" s="202"/>
    </row>
    <row r="45" spans="4:4" x14ac:dyDescent="0.3">
      <c r="D45" s="249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5518"/>
  <sheetViews>
    <sheetView topLeftCell="A139" zoomScaleNormal="100" workbookViewId="0">
      <selection activeCell="M92" sqref="M92"/>
    </sheetView>
  </sheetViews>
  <sheetFormatPr baseColWidth="10" defaultColWidth="10.28515625" defaultRowHeight="20.100000000000001" customHeight="1" x14ac:dyDescent="0.25"/>
  <cols>
    <col min="1" max="1" width="6.28515625" style="118" customWidth="1"/>
    <col min="2" max="2" width="19.7109375" style="118" customWidth="1"/>
    <col min="3" max="3" width="32.85546875" style="118" customWidth="1"/>
    <col min="4" max="4" width="18.140625" style="118" bestFit="1" customWidth="1"/>
    <col min="5" max="6" width="13.28515625" style="118" customWidth="1"/>
    <col min="7" max="7" width="12.7109375" style="118" customWidth="1"/>
    <col min="8" max="8" width="12.28515625" style="118" customWidth="1"/>
    <col min="9" max="9" width="12.140625" style="118" customWidth="1"/>
    <col min="10" max="10" width="12.5703125" style="118" customWidth="1"/>
    <col min="11" max="11" width="11" style="118" customWidth="1"/>
    <col min="12" max="12" width="10.42578125" style="118" customWidth="1"/>
    <col min="13" max="13" width="10.140625" style="118" customWidth="1"/>
    <col min="14" max="16384" width="10.28515625" style="118"/>
  </cols>
  <sheetData>
    <row r="1" spans="2:256" s="112" customFormat="1" ht="12.75" customHeight="1" x14ac:dyDescent="0.25">
      <c r="B1" s="110"/>
      <c r="C1" s="110"/>
      <c r="D1" s="110"/>
      <c r="E1" s="111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</row>
    <row r="2" spans="2:256" s="112" customFormat="1" ht="20.100000000000001" customHeight="1" x14ac:dyDescent="0.25">
      <c r="B2" s="110"/>
      <c r="C2" s="110"/>
      <c r="D2" s="110"/>
      <c r="E2" s="111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</row>
    <row r="3" spans="2:256" s="112" customFormat="1" ht="20.100000000000001" customHeight="1" x14ac:dyDescent="0.25">
      <c r="B3" s="110"/>
      <c r="C3" s="110"/>
      <c r="D3" s="110"/>
      <c r="E3" s="111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</row>
    <row r="4" spans="2:256" s="112" customFormat="1" ht="64.5" customHeight="1" x14ac:dyDescent="0.25">
      <c r="B4" s="110"/>
      <c r="C4" s="110"/>
      <c r="D4" s="110"/>
      <c r="E4" s="111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</row>
    <row r="5" spans="2:256" s="115" customFormat="1" ht="7.5" customHeight="1" x14ac:dyDescent="0.25">
      <c r="B5" s="113"/>
      <c r="C5" s="113"/>
      <c r="D5" s="113"/>
      <c r="E5" s="113"/>
      <c r="F5" s="113"/>
      <c r="G5" s="113"/>
      <c r="H5" s="114"/>
      <c r="I5" s="114"/>
      <c r="J5" s="114"/>
      <c r="K5" s="114"/>
      <c r="L5" s="114"/>
      <c r="M5" s="114"/>
      <c r="N5" s="114"/>
      <c r="O5" s="114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</row>
    <row r="6" spans="2:256" s="112" customFormat="1" ht="20.100000000000001" customHeight="1" thickBot="1" x14ac:dyDescent="0.3">
      <c r="B6" s="110"/>
      <c r="C6" s="110"/>
      <c r="D6" s="110"/>
      <c r="E6" s="111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</row>
    <row r="7" spans="2:256" s="239" customFormat="1" ht="25.5" thickTop="1" thickBot="1" x14ac:dyDescent="0.45">
      <c r="B7" s="7" t="s">
        <v>167</v>
      </c>
      <c r="C7" s="235"/>
      <c r="D7" s="235"/>
      <c r="E7" s="236"/>
      <c r="F7" s="237"/>
      <c r="G7" s="237"/>
      <c r="H7" s="237"/>
      <c r="I7" s="237"/>
      <c r="J7" s="237"/>
      <c r="K7" s="237"/>
      <c r="L7" s="238"/>
      <c r="EQ7" s="240"/>
      <c r="ER7" s="240"/>
      <c r="ES7" s="240"/>
      <c r="ET7" s="240"/>
      <c r="EU7" s="240"/>
      <c r="EV7" s="240"/>
      <c r="EW7" s="240"/>
      <c r="EX7" s="240"/>
      <c r="EY7" s="240"/>
      <c r="EZ7" s="240"/>
      <c r="FA7" s="240"/>
      <c r="FB7" s="240"/>
      <c r="FC7" s="240"/>
      <c r="FD7" s="240"/>
      <c r="FE7" s="240"/>
      <c r="FF7" s="240"/>
      <c r="FG7" s="240"/>
      <c r="FH7" s="240"/>
      <c r="FI7" s="240"/>
      <c r="FJ7" s="240"/>
      <c r="FK7" s="240"/>
      <c r="FL7" s="240"/>
      <c r="FM7" s="240"/>
      <c r="FN7" s="240"/>
      <c r="FO7" s="240"/>
      <c r="FP7" s="240"/>
      <c r="FQ7" s="240"/>
      <c r="FR7" s="240"/>
      <c r="FS7" s="240"/>
      <c r="FT7" s="240"/>
      <c r="FU7" s="240"/>
      <c r="FV7" s="240"/>
      <c r="FW7" s="240"/>
      <c r="FX7" s="240"/>
      <c r="FY7" s="240"/>
      <c r="FZ7" s="240"/>
      <c r="GA7" s="240"/>
      <c r="GB7" s="240"/>
      <c r="GC7" s="240"/>
      <c r="GD7" s="240"/>
      <c r="GE7" s="240"/>
      <c r="GF7" s="240"/>
      <c r="GG7" s="240"/>
      <c r="GH7" s="240"/>
      <c r="GI7" s="240"/>
      <c r="GJ7" s="240"/>
      <c r="GK7" s="240"/>
      <c r="GL7" s="240"/>
      <c r="GM7" s="240"/>
      <c r="GN7" s="240"/>
      <c r="GO7" s="240"/>
      <c r="GP7" s="240"/>
      <c r="GQ7" s="240"/>
      <c r="GR7" s="240"/>
      <c r="GS7" s="240"/>
      <c r="GT7" s="240"/>
      <c r="GU7" s="240"/>
      <c r="GV7" s="240"/>
      <c r="GW7" s="240"/>
      <c r="GX7" s="240"/>
      <c r="GY7" s="240"/>
      <c r="GZ7" s="240"/>
      <c r="HA7" s="240"/>
      <c r="HB7" s="240"/>
      <c r="HC7" s="240"/>
      <c r="HD7" s="240"/>
      <c r="HE7" s="240"/>
      <c r="HF7" s="240"/>
      <c r="HG7" s="240"/>
      <c r="HH7" s="240"/>
      <c r="HI7" s="240"/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  <c r="HU7" s="240"/>
      <c r="HV7" s="240"/>
      <c r="HW7" s="240"/>
      <c r="HX7" s="240"/>
      <c r="HY7" s="240"/>
      <c r="HZ7" s="240"/>
      <c r="IA7" s="240"/>
      <c r="IB7" s="240"/>
      <c r="IC7" s="240"/>
      <c r="ID7" s="240"/>
      <c r="IE7" s="240"/>
      <c r="IF7" s="240"/>
      <c r="IG7" s="240"/>
      <c r="IH7" s="240"/>
      <c r="II7" s="240"/>
      <c r="IJ7" s="240"/>
      <c r="IK7" s="240"/>
      <c r="IL7" s="240"/>
      <c r="IM7" s="240"/>
      <c r="IN7" s="240"/>
      <c r="IO7" s="240"/>
      <c r="IP7" s="240"/>
      <c r="IQ7" s="240"/>
      <c r="IR7" s="240"/>
      <c r="IS7" s="240"/>
      <c r="IT7" s="240"/>
      <c r="IU7" s="240"/>
      <c r="IV7" s="240"/>
    </row>
    <row r="8" spans="2:256" s="241" customFormat="1" ht="20.100000000000001" customHeight="1" thickTop="1" x14ac:dyDescent="0.25">
      <c r="B8" s="12" t="s">
        <v>316</v>
      </c>
      <c r="C8" s="13"/>
      <c r="D8" s="13"/>
      <c r="E8" s="13"/>
      <c r="F8" s="13"/>
      <c r="G8" s="13"/>
      <c r="H8" s="13"/>
      <c r="I8" s="13"/>
      <c r="J8" s="13"/>
      <c r="K8" s="13"/>
      <c r="L8" s="13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  <c r="IG8" s="242"/>
      <c r="IH8" s="242"/>
      <c r="II8" s="242"/>
      <c r="IJ8" s="242"/>
      <c r="IK8" s="242"/>
      <c r="IL8" s="242"/>
      <c r="IM8" s="242"/>
      <c r="IN8" s="242"/>
      <c r="IO8" s="242"/>
      <c r="IP8" s="242"/>
      <c r="IQ8" s="242"/>
      <c r="IR8" s="242"/>
      <c r="IS8" s="242"/>
      <c r="IT8" s="242"/>
      <c r="IU8" s="242"/>
      <c r="IV8" s="242"/>
    </row>
    <row r="9" spans="2:256" s="241" customFormat="1" ht="20.100000000000001" customHeight="1" x14ac:dyDescent="0.25">
      <c r="B9" s="14" t="s">
        <v>317</v>
      </c>
      <c r="C9" s="12"/>
      <c r="D9" s="12"/>
      <c r="E9" s="12"/>
      <c r="F9" s="12"/>
      <c r="G9" s="12"/>
      <c r="H9" s="12"/>
      <c r="I9" s="12"/>
      <c r="J9" s="12"/>
      <c r="K9" s="12"/>
      <c r="L9" s="12"/>
      <c r="EQ9" s="242"/>
      <c r="ER9" s="242"/>
      <c r="ES9" s="242"/>
      <c r="ET9" s="242"/>
      <c r="EU9" s="242"/>
      <c r="EV9" s="242"/>
      <c r="EW9" s="242"/>
      <c r="EX9" s="242"/>
      <c r="EY9" s="242"/>
      <c r="EZ9" s="242"/>
      <c r="FA9" s="242"/>
      <c r="FB9" s="242"/>
      <c r="FC9" s="242"/>
      <c r="FD9" s="242"/>
      <c r="FE9" s="242"/>
      <c r="FF9" s="242"/>
      <c r="FG9" s="242"/>
      <c r="FH9" s="242"/>
      <c r="FI9" s="242"/>
      <c r="FJ9" s="242"/>
      <c r="FK9" s="242"/>
      <c r="FL9" s="242"/>
      <c r="FM9" s="242"/>
      <c r="FN9" s="242"/>
      <c r="FO9" s="242"/>
      <c r="FP9" s="242"/>
      <c r="FQ9" s="242"/>
      <c r="FR9" s="242"/>
      <c r="FS9" s="242"/>
      <c r="FT9" s="242"/>
      <c r="FU9" s="242"/>
      <c r="FV9" s="242"/>
      <c r="FW9" s="242"/>
      <c r="FX9" s="242"/>
      <c r="FY9" s="242"/>
      <c r="FZ9" s="242"/>
      <c r="GA9" s="242"/>
      <c r="GB9" s="242"/>
      <c r="GC9" s="242"/>
      <c r="GD9" s="242"/>
      <c r="GE9" s="242"/>
      <c r="GF9" s="242"/>
      <c r="GG9" s="242"/>
      <c r="GH9" s="242"/>
      <c r="GI9" s="242"/>
      <c r="GJ9" s="242"/>
      <c r="GK9" s="242"/>
      <c r="GL9" s="242"/>
      <c r="GM9" s="242"/>
      <c r="GN9" s="242"/>
      <c r="GO9" s="242"/>
      <c r="GP9" s="242"/>
      <c r="GQ9" s="242"/>
      <c r="GR9" s="242"/>
      <c r="GS9" s="242"/>
      <c r="GT9" s="242"/>
      <c r="GU9" s="242"/>
      <c r="GV9" s="242"/>
      <c r="GW9" s="242"/>
      <c r="GX9" s="242"/>
      <c r="GY9" s="242"/>
      <c r="GZ9" s="242"/>
      <c r="HA9" s="242"/>
      <c r="HB9" s="242"/>
      <c r="HC9" s="242"/>
      <c r="HD9" s="242"/>
      <c r="HE9" s="242"/>
      <c r="HF9" s="242"/>
      <c r="HG9" s="242"/>
      <c r="HH9" s="242"/>
      <c r="HI9" s="242"/>
      <c r="HJ9" s="242"/>
      <c r="HK9" s="242"/>
      <c r="HL9" s="242"/>
      <c r="HM9" s="242"/>
      <c r="HN9" s="242"/>
      <c r="HO9" s="242"/>
      <c r="HP9" s="242"/>
      <c r="HQ9" s="242"/>
      <c r="HR9" s="242"/>
      <c r="HS9" s="242"/>
      <c r="HT9" s="242"/>
      <c r="HU9" s="242"/>
      <c r="HV9" s="242"/>
      <c r="HW9" s="242"/>
      <c r="HX9" s="242"/>
      <c r="HY9" s="242"/>
      <c r="HZ9" s="242"/>
      <c r="IA9" s="242"/>
      <c r="IB9" s="242"/>
      <c r="IC9" s="242"/>
      <c r="ID9" s="242"/>
      <c r="IE9" s="242"/>
      <c r="IF9" s="242"/>
      <c r="IG9" s="242"/>
      <c r="IH9" s="242"/>
      <c r="II9" s="242"/>
      <c r="IJ9" s="242"/>
      <c r="IK9" s="242"/>
      <c r="IL9" s="242"/>
      <c r="IM9" s="242"/>
      <c r="IN9" s="242"/>
      <c r="IO9" s="242"/>
      <c r="IP9" s="242"/>
      <c r="IQ9" s="242"/>
      <c r="IR9" s="242"/>
      <c r="IS9" s="242"/>
      <c r="IT9" s="242"/>
      <c r="IU9" s="242"/>
      <c r="IV9" s="242"/>
    </row>
    <row r="10" spans="2:256" s="241" customFormat="1" ht="20.100000000000001" customHeight="1" x14ac:dyDescent="0.25">
      <c r="B10" s="14" t="s">
        <v>318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2"/>
      <c r="FI10" s="242"/>
      <c r="FJ10" s="242"/>
      <c r="FK10" s="242"/>
      <c r="FL10" s="242"/>
      <c r="FM10" s="242"/>
      <c r="FN10" s="242"/>
      <c r="FO10" s="242"/>
      <c r="FP10" s="242"/>
      <c r="FQ10" s="242"/>
      <c r="FR10" s="242"/>
      <c r="FS10" s="242"/>
      <c r="FT10" s="242"/>
      <c r="FU10" s="242"/>
      <c r="FV10" s="242"/>
      <c r="FW10" s="242"/>
      <c r="FX10" s="242"/>
      <c r="FY10" s="242"/>
      <c r="FZ10" s="242"/>
      <c r="GA10" s="242"/>
      <c r="GB10" s="242"/>
      <c r="GC10" s="242"/>
      <c r="GD10" s="242"/>
      <c r="GE10" s="242"/>
      <c r="GF10" s="242"/>
      <c r="GG10" s="242"/>
      <c r="GH10" s="242"/>
      <c r="GI10" s="242"/>
      <c r="GJ10" s="242"/>
      <c r="GK10" s="242"/>
      <c r="GL10" s="242"/>
      <c r="GM10" s="242"/>
      <c r="GN10" s="242"/>
      <c r="GO10" s="242"/>
      <c r="GP10" s="242"/>
      <c r="GQ10" s="242"/>
      <c r="GR10" s="242"/>
      <c r="GS10" s="242"/>
      <c r="GT10" s="242"/>
      <c r="GU10" s="242"/>
      <c r="GV10" s="242"/>
      <c r="GW10" s="242"/>
      <c r="GX10" s="242"/>
      <c r="GY10" s="242"/>
      <c r="GZ10" s="242"/>
      <c r="HA10" s="242"/>
      <c r="HB10" s="242"/>
      <c r="HC10" s="242"/>
      <c r="HD10" s="242"/>
      <c r="HE10" s="242"/>
      <c r="HF10" s="242"/>
      <c r="HG10" s="242"/>
      <c r="HH10" s="242"/>
      <c r="HI10" s="242"/>
      <c r="HJ10" s="242"/>
      <c r="HK10" s="242"/>
      <c r="HL10" s="242"/>
      <c r="HM10" s="242"/>
      <c r="HN10" s="242"/>
      <c r="HO10" s="242"/>
      <c r="HP10" s="242"/>
      <c r="HQ10" s="242"/>
      <c r="HR10" s="242"/>
      <c r="HS10" s="242"/>
      <c r="HT10" s="242"/>
      <c r="HU10" s="242"/>
      <c r="HV10" s="242"/>
      <c r="HW10" s="242"/>
      <c r="HX10" s="242"/>
      <c r="HY10" s="242"/>
      <c r="HZ10" s="242"/>
      <c r="IA10" s="242"/>
      <c r="IB10" s="242"/>
      <c r="IC10" s="242"/>
      <c r="ID10" s="242"/>
      <c r="IE10" s="242"/>
      <c r="IF10" s="242"/>
      <c r="IG10" s="242"/>
      <c r="IH10" s="242"/>
      <c r="II10" s="242"/>
      <c r="IJ10" s="242"/>
      <c r="IK10" s="242"/>
      <c r="IL10" s="242"/>
      <c r="IM10" s="242"/>
      <c r="IN10" s="242"/>
      <c r="IO10" s="242"/>
      <c r="IP10" s="242"/>
      <c r="IQ10" s="242"/>
      <c r="IR10" s="242"/>
      <c r="IS10" s="242"/>
      <c r="IT10" s="242"/>
      <c r="IU10" s="242"/>
      <c r="IV10" s="242"/>
    </row>
    <row r="11" spans="2:256" s="241" customFormat="1" ht="20.100000000000001" customHeight="1" x14ac:dyDescent="0.25">
      <c r="B11" s="14" t="s">
        <v>319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EQ11" s="242"/>
      <c r="ER11" s="242"/>
      <c r="ES11" s="242"/>
      <c r="ET11" s="242"/>
      <c r="EU11" s="242"/>
      <c r="EV11" s="242"/>
      <c r="EW11" s="242"/>
      <c r="EX11" s="242"/>
      <c r="EY11" s="242"/>
      <c r="EZ11" s="242"/>
      <c r="FA11" s="242"/>
      <c r="FB11" s="242"/>
      <c r="FC11" s="242"/>
      <c r="FD11" s="242"/>
      <c r="FE11" s="242"/>
      <c r="FF11" s="242"/>
      <c r="FG11" s="242"/>
      <c r="FH11" s="242"/>
      <c r="FI11" s="242"/>
      <c r="FJ11" s="242"/>
      <c r="FK11" s="242"/>
      <c r="FL11" s="242"/>
      <c r="FM11" s="242"/>
      <c r="FN11" s="242"/>
      <c r="FO11" s="242"/>
      <c r="FP11" s="242"/>
      <c r="FQ11" s="242"/>
      <c r="FR11" s="242"/>
      <c r="FS11" s="242"/>
      <c r="FT11" s="242"/>
      <c r="FU11" s="242"/>
      <c r="FV11" s="242"/>
      <c r="FW11" s="242"/>
      <c r="FX11" s="242"/>
      <c r="FY11" s="242"/>
      <c r="FZ11" s="242"/>
      <c r="GA11" s="242"/>
      <c r="GB11" s="242"/>
      <c r="GC11" s="242"/>
      <c r="GD11" s="242"/>
      <c r="GE11" s="242"/>
      <c r="GF11" s="242"/>
      <c r="GG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242"/>
      <c r="GW11" s="242"/>
      <c r="GX11" s="242"/>
      <c r="GY11" s="242"/>
      <c r="GZ11" s="242"/>
      <c r="HA11" s="242"/>
      <c r="HB11" s="242"/>
      <c r="HC11" s="242"/>
      <c r="HD11" s="242"/>
      <c r="HE11" s="242"/>
      <c r="HF11" s="242"/>
      <c r="HG11" s="242"/>
      <c r="HH11" s="242"/>
      <c r="HI11" s="242"/>
      <c r="HJ11" s="242"/>
      <c r="HK11" s="242"/>
      <c r="HL11" s="242"/>
      <c r="HM11" s="242"/>
      <c r="HN11" s="242"/>
      <c r="HO11" s="242"/>
      <c r="HP11" s="242"/>
      <c r="HQ11" s="242"/>
      <c r="HR11" s="242"/>
      <c r="HS11" s="242"/>
      <c r="HT11" s="242"/>
      <c r="HU11" s="242"/>
      <c r="HV11" s="242"/>
      <c r="HW11" s="242"/>
      <c r="HX11" s="242"/>
      <c r="HY11" s="242"/>
      <c r="HZ11" s="242"/>
      <c r="IA11" s="242"/>
      <c r="IB11" s="242"/>
      <c r="IC11" s="242"/>
      <c r="ID11" s="242"/>
      <c r="IE11" s="242"/>
      <c r="IF11" s="242"/>
      <c r="IG11" s="242"/>
      <c r="IH11" s="242"/>
      <c r="II11" s="242"/>
      <c r="IJ11" s="242"/>
      <c r="IK11" s="242"/>
      <c r="IL11" s="242"/>
      <c r="IM11" s="242"/>
      <c r="IN11" s="242"/>
      <c r="IO11" s="242"/>
      <c r="IP11" s="242"/>
      <c r="IQ11" s="242"/>
      <c r="IR11" s="242"/>
      <c r="IS11" s="242"/>
      <c r="IT11" s="242"/>
      <c r="IU11" s="242"/>
      <c r="IV11" s="242"/>
    </row>
    <row r="12" spans="2:256" s="241" customFormat="1" ht="20.100000000000001" customHeight="1" x14ac:dyDescent="0.25">
      <c r="B12" s="14" t="s">
        <v>320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EQ12" s="242"/>
      <c r="ER12" s="242"/>
      <c r="ES12" s="242"/>
      <c r="ET12" s="242"/>
      <c r="EU12" s="242"/>
      <c r="EV12" s="242"/>
      <c r="EW12" s="242"/>
      <c r="EX12" s="242"/>
      <c r="EY12" s="242"/>
      <c r="EZ12" s="242"/>
      <c r="FA12" s="242"/>
      <c r="FB12" s="242"/>
      <c r="FC12" s="242"/>
      <c r="FD12" s="242"/>
      <c r="FE12" s="242"/>
      <c r="FF12" s="242"/>
      <c r="FG12" s="242"/>
      <c r="FH12" s="242"/>
      <c r="FI12" s="242"/>
      <c r="FJ12" s="242"/>
      <c r="FK12" s="242"/>
      <c r="FL12" s="242"/>
      <c r="FM12" s="242"/>
      <c r="FN12" s="242"/>
      <c r="FO12" s="242"/>
      <c r="FP12" s="242"/>
      <c r="FQ12" s="242"/>
      <c r="FR12" s="242"/>
      <c r="FS12" s="242"/>
      <c r="FT12" s="242"/>
      <c r="FU12" s="242"/>
      <c r="FV12" s="242"/>
      <c r="FW12" s="242"/>
      <c r="FX12" s="242"/>
      <c r="FY12" s="242"/>
      <c r="FZ12" s="242"/>
      <c r="GA12" s="242"/>
      <c r="GB12" s="242"/>
      <c r="GC12" s="242"/>
      <c r="GD12" s="242"/>
      <c r="GE12" s="242"/>
      <c r="GF12" s="242"/>
      <c r="GG12" s="242"/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242"/>
      <c r="GW12" s="242"/>
      <c r="GX12" s="242"/>
      <c r="GY12" s="242"/>
      <c r="GZ12" s="242"/>
      <c r="HA12" s="242"/>
      <c r="HB12" s="242"/>
      <c r="HC12" s="242"/>
      <c r="HD12" s="242"/>
      <c r="HE12" s="242"/>
      <c r="HF12" s="242"/>
      <c r="HG12" s="242"/>
      <c r="HH12" s="242"/>
      <c r="HI12" s="242"/>
      <c r="HJ12" s="242"/>
      <c r="HK12" s="242"/>
      <c r="HL12" s="242"/>
      <c r="HM12" s="242"/>
      <c r="HN12" s="242"/>
      <c r="HO12" s="242"/>
      <c r="HP12" s="242"/>
      <c r="HQ12" s="242"/>
      <c r="HR12" s="242"/>
      <c r="HS12" s="242"/>
      <c r="HT12" s="242"/>
      <c r="HU12" s="242"/>
      <c r="HV12" s="242"/>
      <c r="HW12" s="242"/>
      <c r="HX12" s="242"/>
      <c r="HY12" s="242"/>
      <c r="HZ12" s="242"/>
      <c r="IA12" s="242"/>
      <c r="IB12" s="242"/>
      <c r="IC12" s="242"/>
      <c r="ID12" s="242"/>
      <c r="IE12" s="242"/>
      <c r="IF12" s="242"/>
      <c r="IG12" s="242"/>
      <c r="IH12" s="242"/>
      <c r="II12" s="242"/>
      <c r="IJ12" s="242"/>
      <c r="IK12" s="242"/>
      <c r="IL12" s="242"/>
      <c r="IM12" s="242"/>
      <c r="IN12" s="242"/>
      <c r="IO12" s="242"/>
      <c r="IP12" s="242"/>
      <c r="IQ12" s="242"/>
      <c r="IR12" s="242"/>
      <c r="IS12" s="242"/>
      <c r="IT12" s="242"/>
      <c r="IU12" s="242"/>
      <c r="IV12" s="242"/>
    </row>
    <row r="13" spans="2:256" s="241" customFormat="1" ht="20.100000000000001" customHeight="1" x14ac:dyDescent="0.25">
      <c r="B13" s="14" t="s">
        <v>321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EQ13" s="242"/>
      <c r="ER13" s="242"/>
      <c r="ES13" s="242"/>
      <c r="ET13" s="242"/>
      <c r="EU13" s="242"/>
      <c r="EV13" s="242"/>
      <c r="EW13" s="242"/>
      <c r="EX13" s="242"/>
      <c r="EY13" s="242"/>
      <c r="EZ13" s="242"/>
      <c r="FA13" s="242"/>
      <c r="FB13" s="242"/>
      <c r="FC13" s="242"/>
      <c r="FD13" s="242"/>
      <c r="FE13" s="242"/>
      <c r="FF13" s="242"/>
      <c r="FG13" s="242"/>
      <c r="FH13" s="242"/>
      <c r="FI13" s="242"/>
      <c r="FJ13" s="242"/>
      <c r="FK13" s="242"/>
      <c r="FL13" s="242"/>
      <c r="FM13" s="242"/>
      <c r="FN13" s="242"/>
      <c r="FO13" s="242"/>
      <c r="FP13" s="242"/>
      <c r="FQ13" s="242"/>
      <c r="FR13" s="242"/>
      <c r="FS13" s="242"/>
      <c r="FT13" s="242"/>
      <c r="FU13" s="242"/>
      <c r="FV13" s="242"/>
      <c r="FW13" s="242"/>
      <c r="FX13" s="242"/>
      <c r="FY13" s="242"/>
      <c r="FZ13" s="242"/>
      <c r="GA13" s="242"/>
      <c r="GB13" s="242"/>
      <c r="GC13" s="242"/>
      <c r="GD13" s="242"/>
      <c r="GE13" s="242"/>
      <c r="GF13" s="242"/>
      <c r="GG13" s="242"/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242"/>
      <c r="GW13" s="242"/>
      <c r="GX13" s="242"/>
      <c r="GY13" s="242"/>
      <c r="GZ13" s="242"/>
      <c r="HA13" s="242"/>
      <c r="HB13" s="242"/>
      <c r="HC13" s="242"/>
      <c r="HD13" s="242"/>
      <c r="HE13" s="242"/>
      <c r="HF13" s="242"/>
      <c r="HG13" s="242"/>
      <c r="HH13" s="242"/>
      <c r="HI13" s="242"/>
      <c r="HJ13" s="242"/>
      <c r="HK13" s="242"/>
      <c r="HL13" s="242"/>
      <c r="HM13" s="242"/>
      <c r="HN13" s="242"/>
      <c r="HO13" s="242"/>
      <c r="HP13" s="242"/>
      <c r="HQ13" s="242"/>
      <c r="HR13" s="242"/>
      <c r="HS13" s="242"/>
      <c r="HT13" s="242"/>
      <c r="HU13" s="242"/>
      <c r="HV13" s="242"/>
      <c r="HW13" s="242"/>
      <c r="HX13" s="242"/>
      <c r="HY13" s="242"/>
      <c r="HZ13" s="242"/>
      <c r="IA13" s="242"/>
      <c r="IB13" s="242"/>
      <c r="IC13" s="242"/>
      <c r="ID13" s="242"/>
      <c r="IE13" s="242"/>
      <c r="IF13" s="242"/>
      <c r="IG13" s="242"/>
      <c r="IH13" s="242"/>
      <c r="II13" s="242"/>
      <c r="IJ13" s="242"/>
      <c r="IK13" s="242"/>
      <c r="IL13" s="242"/>
      <c r="IM13" s="242"/>
      <c r="IN13" s="242"/>
      <c r="IO13" s="242"/>
      <c r="IP13" s="242"/>
      <c r="IQ13" s="242"/>
      <c r="IR13" s="242"/>
      <c r="IS13" s="242"/>
      <c r="IT13" s="242"/>
      <c r="IU13" s="242"/>
      <c r="IV13" s="242"/>
    </row>
    <row r="14" spans="2:256" s="112" customFormat="1" ht="20.100000000000001" customHeight="1" x14ac:dyDescent="0.25">
      <c r="B14" s="110"/>
      <c r="C14" s="110"/>
      <c r="D14" s="110"/>
      <c r="E14" s="111"/>
      <c r="F14" s="111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</row>
    <row r="15" spans="2:256" s="112" customFormat="1" ht="20.100000000000001" customHeight="1" x14ac:dyDescent="0.25">
      <c r="B15" s="110"/>
      <c r="C15" s="110"/>
      <c r="D15" s="110"/>
      <c r="E15" s="111"/>
      <c r="F15" s="109"/>
      <c r="H15" s="4"/>
      <c r="N15" s="118"/>
      <c r="O15" s="118"/>
      <c r="P15" s="118"/>
      <c r="Q15" s="118"/>
      <c r="R15" s="118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</row>
    <row r="16" spans="2:256" s="245" customFormat="1" ht="20.100000000000001" customHeight="1" x14ac:dyDescent="0.3">
      <c r="B16" s="15" t="s">
        <v>307</v>
      </c>
      <c r="C16" s="243"/>
      <c r="D16" s="243"/>
      <c r="E16" s="244"/>
      <c r="F16" s="270"/>
      <c r="K16" s="269"/>
      <c r="L16" s="269"/>
      <c r="N16" s="246"/>
      <c r="O16" s="246"/>
      <c r="P16" s="246"/>
      <c r="Q16" s="246"/>
      <c r="R16" s="246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  <c r="IL16" s="243"/>
      <c r="IM16" s="243"/>
      <c r="IN16" s="243"/>
      <c r="IO16" s="243"/>
      <c r="IP16" s="243"/>
      <c r="IQ16" s="243"/>
      <c r="IR16" s="243"/>
      <c r="IS16" s="243"/>
      <c r="IT16" s="243"/>
      <c r="IU16" s="243"/>
      <c r="IV16" s="243"/>
    </row>
    <row r="17" spans="1:255" s="112" customFormat="1" ht="20.100000000000001" customHeight="1" x14ac:dyDescent="0.3">
      <c r="A17" s="118"/>
      <c r="B17" s="117"/>
      <c r="C17" s="110"/>
      <c r="D17" s="110"/>
      <c r="E17" s="111"/>
      <c r="F17" s="109"/>
      <c r="G17" s="245"/>
      <c r="H17" s="245"/>
      <c r="I17" s="245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</row>
    <row r="18" spans="1:255" s="112" customFormat="1" ht="15.75" customHeight="1" x14ac:dyDescent="0.3">
      <c r="A18" s="118"/>
      <c r="C18" s="309" t="s">
        <v>1</v>
      </c>
      <c r="D18" s="304" t="s">
        <v>0</v>
      </c>
      <c r="E18" s="305"/>
      <c r="F18" s="306"/>
      <c r="G18" s="245"/>
      <c r="H18" s="245"/>
      <c r="I18" s="245"/>
      <c r="J18" s="273"/>
      <c r="M18" s="118"/>
      <c r="N18" s="118"/>
      <c r="O18" s="118"/>
      <c r="P18" s="118"/>
      <c r="Q18" s="118"/>
      <c r="R18" s="118"/>
      <c r="S18" s="118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</row>
    <row r="19" spans="1:255" ht="18.75" x14ac:dyDescent="0.3">
      <c r="C19" s="310"/>
      <c r="D19" s="119" t="s">
        <v>2</v>
      </c>
      <c r="E19" s="119" t="s">
        <v>3</v>
      </c>
      <c r="F19" s="120" t="s">
        <v>4</v>
      </c>
      <c r="G19" s="245"/>
      <c r="H19" s="245"/>
      <c r="I19" s="245"/>
    </row>
    <row r="20" spans="1:255" ht="20.100000000000001" customHeight="1" x14ac:dyDescent="0.3">
      <c r="B20" s="307" t="s">
        <v>165</v>
      </c>
      <c r="C20" s="121" t="s">
        <v>103</v>
      </c>
      <c r="D20" s="266">
        <v>5271</v>
      </c>
      <c r="E20" s="266">
        <v>40</v>
      </c>
      <c r="F20" s="205">
        <f>+E20+D20</f>
        <v>5311</v>
      </c>
      <c r="G20" s="109"/>
      <c r="H20" s="245"/>
      <c r="I20" s="245"/>
      <c r="J20" s="191"/>
    </row>
    <row r="21" spans="1:255" ht="20.100000000000001" customHeight="1" x14ac:dyDescent="0.3">
      <c r="B21" s="307"/>
      <c r="C21" s="121" t="s">
        <v>104</v>
      </c>
      <c r="D21" s="265">
        <v>446</v>
      </c>
      <c r="E21" s="265">
        <v>81</v>
      </c>
      <c r="F21" s="205">
        <f>+E21+D21</f>
        <v>527</v>
      </c>
      <c r="G21" s="109"/>
      <c r="H21" s="245"/>
      <c r="I21" s="245"/>
      <c r="J21" s="191"/>
    </row>
    <row r="22" spans="1:255" ht="20.100000000000001" customHeight="1" thickBot="1" x14ac:dyDescent="0.35">
      <c r="B22" s="307"/>
      <c r="C22" s="121" t="s">
        <v>105</v>
      </c>
      <c r="D22" s="205">
        <v>298</v>
      </c>
      <c r="E22" s="205">
        <v>13</v>
      </c>
      <c r="F22" s="205">
        <f>+E22+D22</f>
        <v>311</v>
      </c>
      <c r="G22" s="109"/>
      <c r="H22" s="245"/>
      <c r="I22" s="245"/>
      <c r="J22" s="191"/>
    </row>
    <row r="23" spans="1:255" ht="20.100000000000001" customHeight="1" thickBot="1" x14ac:dyDescent="0.35">
      <c r="B23" s="308"/>
      <c r="C23" s="124" t="s">
        <v>106</v>
      </c>
      <c r="D23" s="125">
        <f>+SUM(D20:D22)</f>
        <v>6015</v>
      </c>
      <c r="E23" s="125">
        <f>+SUM(E20:E22)</f>
        <v>134</v>
      </c>
      <c r="F23" s="125">
        <f>+SUM(F20:F22)</f>
        <v>6149</v>
      </c>
      <c r="G23" s="109"/>
      <c r="H23" s="245"/>
      <c r="I23" s="245"/>
    </row>
    <row r="24" spans="1:255" ht="20.100000000000001" customHeight="1" x14ac:dyDescent="0.3">
      <c r="B24" s="307"/>
      <c r="C24" s="121" t="s">
        <v>107</v>
      </c>
      <c r="D24" s="123">
        <v>2278</v>
      </c>
      <c r="E24" s="123">
        <v>1805</v>
      </c>
      <c r="F24" s="205">
        <f>+E24+D24</f>
        <v>4083</v>
      </c>
      <c r="G24" s="109"/>
      <c r="H24" s="245"/>
      <c r="I24" s="245"/>
      <c r="J24" s="191"/>
    </row>
    <row r="25" spans="1:255" ht="20.100000000000001" customHeight="1" x14ac:dyDescent="0.3">
      <c r="B25" s="307"/>
      <c r="C25" s="121" t="s">
        <v>108</v>
      </c>
      <c r="D25" s="123">
        <v>3468</v>
      </c>
      <c r="E25" s="123">
        <v>1028</v>
      </c>
      <c r="F25" s="123">
        <v>4496</v>
      </c>
      <c r="G25" s="109"/>
      <c r="H25" s="245"/>
      <c r="I25" s="245"/>
      <c r="J25" s="191"/>
    </row>
    <row r="26" spans="1:255" ht="25.5" customHeight="1" thickBot="1" x14ac:dyDescent="0.35">
      <c r="B26" s="307"/>
      <c r="C26" s="126" t="s">
        <v>227</v>
      </c>
      <c r="D26" s="127">
        <f>+D25+D24+D23</f>
        <v>11761</v>
      </c>
      <c r="E26" s="127">
        <f>+E25+E24+E23</f>
        <v>2967</v>
      </c>
      <c r="F26" s="127">
        <f>+F25+F24+F23</f>
        <v>14728</v>
      </c>
      <c r="G26" s="109"/>
      <c r="H26" s="245"/>
      <c r="I26" s="245"/>
      <c r="J26" s="191"/>
    </row>
    <row r="27" spans="1:255" ht="20.100000000000001" customHeight="1" x14ac:dyDescent="0.3">
      <c r="B27" s="307" t="s">
        <v>166</v>
      </c>
      <c r="C27" s="121" t="s">
        <v>109</v>
      </c>
      <c r="D27" s="267">
        <v>2586</v>
      </c>
      <c r="E27" s="267">
        <v>1261</v>
      </c>
      <c r="F27" s="267">
        <v>3847</v>
      </c>
      <c r="G27" s="109"/>
      <c r="H27" s="245"/>
      <c r="I27" s="245"/>
    </row>
    <row r="28" spans="1:255" ht="20.100000000000001" customHeight="1" x14ac:dyDescent="0.3">
      <c r="B28" s="307"/>
      <c r="C28" s="121" t="s">
        <v>110</v>
      </c>
      <c r="D28" s="267">
        <v>138</v>
      </c>
      <c r="E28" s="267">
        <v>34</v>
      </c>
      <c r="F28" s="267">
        <f>+E28+D28</f>
        <v>172</v>
      </c>
      <c r="G28" s="109"/>
      <c r="H28" s="245"/>
      <c r="I28" s="245"/>
    </row>
    <row r="29" spans="1:255" ht="18.75" x14ac:dyDescent="0.3">
      <c r="B29" s="307"/>
      <c r="C29" s="121" t="s">
        <v>111</v>
      </c>
      <c r="D29" s="267">
        <v>133</v>
      </c>
      <c r="E29" s="267">
        <v>96</v>
      </c>
      <c r="F29" s="267">
        <f>+E29+D29</f>
        <v>229</v>
      </c>
      <c r="G29" s="109"/>
      <c r="H29" s="245"/>
      <c r="I29" s="245"/>
    </row>
    <row r="30" spans="1:255" ht="31.5" x14ac:dyDescent="0.3">
      <c r="B30" s="307"/>
      <c r="C30" s="128" t="s">
        <v>112</v>
      </c>
      <c r="D30" s="268">
        <v>213</v>
      </c>
      <c r="E30" s="268">
        <v>62</v>
      </c>
      <c r="F30" s="268">
        <f>+E30+D30</f>
        <v>275</v>
      </c>
      <c r="G30" s="109"/>
      <c r="H30" s="245"/>
      <c r="I30" s="245"/>
    </row>
    <row r="31" spans="1:255" ht="26.25" customHeight="1" thickBot="1" x14ac:dyDescent="0.35">
      <c r="B31" s="307"/>
      <c r="C31" s="126" t="s">
        <v>228</v>
      </c>
      <c r="D31" s="127">
        <f>+SUM(D27:D30)</f>
        <v>3070</v>
      </c>
      <c r="E31" s="127">
        <f>+SUM(E27:E30)</f>
        <v>1453</v>
      </c>
      <c r="F31" s="127">
        <f>+SUM(F27:F30)</f>
        <v>4523</v>
      </c>
      <c r="G31" s="109"/>
      <c r="H31" s="245"/>
      <c r="I31" s="245"/>
    </row>
    <row r="32" spans="1:255" ht="30.75" customHeight="1" thickBot="1" x14ac:dyDescent="0.35">
      <c r="C32" s="126" t="s">
        <v>229</v>
      </c>
      <c r="D32" s="127">
        <f>+D31+D26</f>
        <v>14831</v>
      </c>
      <c r="E32" s="127">
        <f>+E31+E26</f>
        <v>4420</v>
      </c>
      <c r="F32" s="127">
        <f>+F31+F26</f>
        <v>19251</v>
      </c>
      <c r="G32" s="109"/>
      <c r="H32" s="245"/>
      <c r="I32" s="245"/>
    </row>
    <row r="33" spans="1:20" s="197" customFormat="1" ht="15.75" x14ac:dyDescent="0.25">
      <c r="C33" s="198"/>
      <c r="D33" s="289"/>
      <c r="E33" s="289"/>
      <c r="F33" s="199"/>
      <c r="G33" s="112"/>
      <c r="H33" s="200"/>
    </row>
    <row r="34" spans="1:20" s="197" customFormat="1" ht="15.75" x14ac:dyDescent="0.25">
      <c r="C34" s="198"/>
      <c r="D34" s="199"/>
      <c r="E34" s="199"/>
      <c r="F34" s="199"/>
      <c r="G34" s="109"/>
      <c r="H34" s="270"/>
    </row>
    <row r="36" spans="1:20" s="246" customFormat="1" ht="15.75" customHeight="1" x14ac:dyDescent="0.3">
      <c r="B36" s="15" t="s">
        <v>315</v>
      </c>
      <c r="K36" s="247"/>
      <c r="L36" s="247"/>
      <c r="M36" s="247"/>
      <c r="N36" s="247"/>
      <c r="O36" s="247"/>
      <c r="P36" s="247"/>
    </row>
    <row r="37" spans="1:20" ht="15.75" x14ac:dyDescent="0.25">
      <c r="F37" s="133"/>
    </row>
    <row r="38" spans="1:20" ht="20.100000000000001" customHeight="1" x14ac:dyDescent="0.25">
      <c r="B38" s="119" t="s">
        <v>9</v>
      </c>
      <c r="C38" s="131" t="s">
        <v>91</v>
      </c>
      <c r="D38" s="131" t="s">
        <v>92</v>
      </c>
      <c r="E38" s="132" t="s">
        <v>4</v>
      </c>
      <c r="F38" s="132" t="s">
        <v>83</v>
      </c>
    </row>
    <row r="39" spans="1:20" ht="20.100000000000001" customHeight="1" x14ac:dyDescent="0.25">
      <c r="B39" s="134" t="s">
        <v>39</v>
      </c>
      <c r="C39" s="295">
        <v>1616</v>
      </c>
      <c r="D39" s="122">
        <v>324</v>
      </c>
      <c r="E39" s="122">
        <f>+D39+C39</f>
        <v>1940</v>
      </c>
      <c r="F39" s="230">
        <f>+E39/$E$47</f>
        <v>0.10077466628780933</v>
      </c>
    </row>
    <row r="40" spans="1:20" ht="20.100000000000001" customHeight="1" x14ac:dyDescent="0.25">
      <c r="B40" s="134" t="s">
        <v>96</v>
      </c>
      <c r="C40" s="295">
        <v>4650.62</v>
      </c>
      <c r="D40" s="122">
        <v>1005</v>
      </c>
      <c r="E40" s="122">
        <f t="shared" ref="E40:E46" si="0">+D40+C40</f>
        <v>5655.62</v>
      </c>
      <c r="F40" s="230">
        <f t="shared" ref="F40:F46" si="1">+E40/$E$47</f>
        <v>0.29378516399518567</v>
      </c>
    </row>
    <row r="41" spans="1:20" ht="20.100000000000001" customHeight="1" x14ac:dyDescent="0.25">
      <c r="B41" s="134" t="s">
        <v>97</v>
      </c>
      <c r="C41" s="295">
        <v>176</v>
      </c>
      <c r="D41" s="122">
        <v>358</v>
      </c>
      <c r="E41" s="122">
        <f t="shared" si="0"/>
        <v>534</v>
      </c>
      <c r="F41" s="230">
        <f t="shared" si="1"/>
        <v>2.7739006081283601E-2</v>
      </c>
    </row>
    <row r="42" spans="1:20" ht="20.100000000000001" customHeight="1" x14ac:dyDescent="0.25">
      <c r="B42" s="134" t="s">
        <v>98</v>
      </c>
      <c r="C42" s="295">
        <v>543.70000000000005</v>
      </c>
      <c r="D42" s="122">
        <v>382</v>
      </c>
      <c r="E42" s="122">
        <f t="shared" si="0"/>
        <v>925.7</v>
      </c>
      <c r="F42" s="230">
        <f t="shared" si="1"/>
        <v>4.8086138444652114E-2</v>
      </c>
    </row>
    <row r="43" spans="1:20" ht="20.100000000000001" customHeight="1" x14ac:dyDescent="0.25">
      <c r="B43" s="134" t="s">
        <v>99</v>
      </c>
      <c r="C43" s="295">
        <v>4244.25</v>
      </c>
      <c r="D43" s="122">
        <v>688</v>
      </c>
      <c r="E43" s="122">
        <f t="shared" si="0"/>
        <v>4932.25</v>
      </c>
      <c r="F43" s="230">
        <f t="shared" si="1"/>
        <v>0.2562091998959008</v>
      </c>
    </row>
    <row r="44" spans="1:20" ht="20.100000000000001" customHeight="1" x14ac:dyDescent="0.25">
      <c r="B44" s="134" t="s">
        <v>100</v>
      </c>
      <c r="C44" s="295">
        <v>317</v>
      </c>
      <c r="D44" s="122">
        <v>242</v>
      </c>
      <c r="E44" s="122">
        <f t="shared" si="0"/>
        <v>559</v>
      </c>
      <c r="F44" s="230">
        <f t="shared" si="1"/>
        <v>2.9037648688085269E-2</v>
      </c>
    </row>
    <row r="45" spans="1:20" ht="20.100000000000001" customHeight="1" x14ac:dyDescent="0.25">
      <c r="B45" s="134" t="s">
        <v>101</v>
      </c>
      <c r="C45" s="295">
        <v>2214.3000000000002</v>
      </c>
      <c r="D45" s="122">
        <v>718</v>
      </c>
      <c r="E45" s="122">
        <f t="shared" si="0"/>
        <v>2932.3</v>
      </c>
      <c r="F45" s="230">
        <f t="shared" si="1"/>
        <v>0.15232038863698111</v>
      </c>
    </row>
    <row r="46" spans="1:20" s="130" customFormat="1" ht="20.100000000000001" customHeight="1" x14ac:dyDescent="0.25">
      <c r="A46" s="118"/>
      <c r="B46" s="134" t="s">
        <v>102</v>
      </c>
      <c r="C46" s="295">
        <v>966</v>
      </c>
      <c r="D46" s="122">
        <v>806</v>
      </c>
      <c r="E46" s="122">
        <f t="shared" si="0"/>
        <v>1772</v>
      </c>
      <c r="F46" s="230">
        <f t="shared" si="1"/>
        <v>9.204778797010213E-2</v>
      </c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</row>
    <row r="47" spans="1:20" ht="20.100000000000001" customHeight="1" thickBot="1" x14ac:dyDescent="0.3">
      <c r="B47" s="135" t="s">
        <v>4</v>
      </c>
      <c r="C47" s="127">
        <f>+SUM(C39:C46)</f>
        <v>14727.869999999999</v>
      </c>
      <c r="D47" s="127">
        <f>+SUM(D39:D46)</f>
        <v>4523</v>
      </c>
      <c r="E47" s="127">
        <f>+SUM(E39:E46)</f>
        <v>19250.87</v>
      </c>
      <c r="F47" s="231">
        <f>+SUM(F39:F46)</f>
        <v>0.99999999999999989</v>
      </c>
    </row>
    <row r="48" spans="1:20" ht="20.100000000000001" customHeight="1" x14ac:dyDescent="0.25">
      <c r="B48" s="107"/>
      <c r="C48" s="129"/>
      <c r="D48" s="129"/>
      <c r="E48" s="129"/>
    </row>
    <row r="50" spans="2:13" s="246" customFormat="1" ht="20.100000000000001" customHeight="1" x14ac:dyDescent="0.3">
      <c r="B50" s="19" t="s">
        <v>314</v>
      </c>
      <c r="I50" s="263"/>
    </row>
    <row r="52" spans="2:13" ht="30" customHeight="1" x14ac:dyDescent="0.25">
      <c r="B52" s="311" t="s">
        <v>9</v>
      </c>
      <c r="C52" s="311" t="s">
        <v>10</v>
      </c>
      <c r="D52" s="300" t="s">
        <v>5</v>
      </c>
      <c r="E52" s="301"/>
      <c r="F52" s="302" t="s">
        <v>7</v>
      </c>
      <c r="G52" s="303"/>
      <c r="H52" s="300" t="s">
        <v>6</v>
      </c>
      <c r="I52" s="301"/>
      <c r="J52" s="300" t="s">
        <v>4</v>
      </c>
      <c r="K52" s="301"/>
    </row>
    <row r="53" spans="2:13" ht="20.100000000000001" customHeight="1" thickBot="1" x14ac:dyDescent="0.3">
      <c r="B53" s="312"/>
      <c r="C53" s="312"/>
      <c r="D53" s="131" t="s">
        <v>2</v>
      </c>
      <c r="E53" s="131" t="s">
        <v>3</v>
      </c>
      <c r="F53" s="131" t="s">
        <v>2</v>
      </c>
      <c r="G53" s="131" t="s">
        <v>3</v>
      </c>
      <c r="H53" s="131" t="s">
        <v>2</v>
      </c>
      <c r="I53" s="131" t="s">
        <v>3</v>
      </c>
      <c r="J53" s="131" t="s">
        <v>2</v>
      </c>
      <c r="K53" s="131" t="s">
        <v>3</v>
      </c>
    </row>
    <row r="54" spans="2:13" ht="20.100000000000001" customHeight="1" x14ac:dyDescent="0.25">
      <c r="B54" s="194" t="s">
        <v>99</v>
      </c>
      <c r="C54" s="136" t="s">
        <v>24</v>
      </c>
      <c r="D54" s="219">
        <v>824</v>
      </c>
      <c r="E54" s="220">
        <v>4</v>
      </c>
      <c r="F54" s="219">
        <v>80</v>
      </c>
      <c r="G54" s="220">
        <v>4</v>
      </c>
      <c r="H54" s="219">
        <v>3</v>
      </c>
      <c r="I54" s="220">
        <v>0</v>
      </c>
      <c r="J54" s="219">
        <f>+H54+F54+D54</f>
        <v>907</v>
      </c>
      <c r="K54" s="220">
        <f>+I54+G54+E54</f>
        <v>8</v>
      </c>
      <c r="L54" s="191"/>
      <c r="M54" s="108"/>
    </row>
    <row r="55" spans="2:13" ht="20.100000000000001" customHeight="1" x14ac:dyDescent="0.25">
      <c r="B55" s="195"/>
      <c r="C55" s="137" t="s">
        <v>26</v>
      </c>
      <c r="D55" s="221">
        <v>406</v>
      </c>
      <c r="E55" s="222">
        <v>5</v>
      </c>
      <c r="F55" s="221">
        <v>5</v>
      </c>
      <c r="G55" s="222">
        <v>1</v>
      </c>
      <c r="H55" s="221">
        <v>2</v>
      </c>
      <c r="I55" s="222">
        <v>0</v>
      </c>
      <c r="J55" s="221">
        <f t="shared" ref="J55:J100" si="2">+H55+F55+D55</f>
        <v>413</v>
      </c>
      <c r="K55" s="222">
        <f t="shared" ref="K55:K100" si="3">+I55+G55+E55</f>
        <v>6</v>
      </c>
      <c r="L55" s="191"/>
      <c r="M55" s="108"/>
    </row>
    <row r="56" spans="2:13" ht="20.100000000000001" customHeight="1" x14ac:dyDescent="0.25">
      <c r="B56" s="195"/>
      <c r="C56" s="137" t="s">
        <v>121</v>
      </c>
      <c r="D56" s="221">
        <v>625</v>
      </c>
      <c r="E56" s="222">
        <v>0</v>
      </c>
      <c r="F56" s="221">
        <v>7</v>
      </c>
      <c r="G56" s="222">
        <v>0</v>
      </c>
      <c r="H56" s="221">
        <v>0</v>
      </c>
      <c r="I56" s="222">
        <v>0</v>
      </c>
      <c r="J56" s="221">
        <f t="shared" si="2"/>
        <v>632</v>
      </c>
      <c r="K56" s="222">
        <f t="shared" si="3"/>
        <v>0</v>
      </c>
      <c r="L56" s="191"/>
      <c r="M56" s="108"/>
    </row>
    <row r="57" spans="2:13" ht="20.100000000000001" customHeight="1" x14ac:dyDescent="0.25">
      <c r="B57" s="195"/>
      <c r="C57" s="183" t="s">
        <v>175</v>
      </c>
      <c r="D57" s="221">
        <v>0</v>
      </c>
      <c r="E57" s="222">
        <v>0</v>
      </c>
      <c r="F57" s="221">
        <v>2</v>
      </c>
      <c r="G57" s="222">
        <v>0</v>
      </c>
      <c r="H57" s="221">
        <v>0</v>
      </c>
      <c r="I57" s="222">
        <v>0</v>
      </c>
      <c r="J57" s="221">
        <f t="shared" si="2"/>
        <v>2</v>
      </c>
      <c r="K57" s="222">
        <f t="shared" si="3"/>
        <v>0</v>
      </c>
      <c r="L57" s="191"/>
      <c r="M57" s="108"/>
    </row>
    <row r="58" spans="2:13" ht="20.100000000000001" customHeight="1" x14ac:dyDescent="0.25">
      <c r="B58" s="195"/>
      <c r="C58" s="137" t="s">
        <v>23</v>
      </c>
      <c r="D58" s="221">
        <v>208</v>
      </c>
      <c r="E58" s="222">
        <v>1</v>
      </c>
      <c r="F58" s="221">
        <v>44</v>
      </c>
      <c r="G58" s="222">
        <v>1</v>
      </c>
      <c r="H58" s="221">
        <v>20</v>
      </c>
      <c r="I58" s="222">
        <v>6</v>
      </c>
      <c r="J58" s="221">
        <f t="shared" si="2"/>
        <v>272</v>
      </c>
      <c r="K58" s="222">
        <f t="shared" si="3"/>
        <v>8</v>
      </c>
      <c r="L58" s="191"/>
      <c r="M58" s="108"/>
    </row>
    <row r="59" spans="2:13" ht="20.100000000000001" customHeight="1" x14ac:dyDescent="0.25">
      <c r="B59" s="195"/>
      <c r="C59" s="137" t="s">
        <v>113</v>
      </c>
      <c r="D59" s="221">
        <v>124</v>
      </c>
      <c r="E59" s="222">
        <v>1</v>
      </c>
      <c r="F59" s="221">
        <v>19</v>
      </c>
      <c r="G59" s="222">
        <v>1</v>
      </c>
      <c r="H59" s="221">
        <v>0</v>
      </c>
      <c r="I59" s="222">
        <v>0</v>
      </c>
      <c r="J59" s="221">
        <f t="shared" si="2"/>
        <v>143</v>
      </c>
      <c r="K59" s="222">
        <f t="shared" si="3"/>
        <v>2</v>
      </c>
      <c r="L59" s="191"/>
      <c r="M59" s="108"/>
    </row>
    <row r="60" spans="2:13" ht="20.100000000000001" customHeight="1" x14ac:dyDescent="0.25">
      <c r="B60" s="195"/>
      <c r="C60" s="137" t="s">
        <v>114</v>
      </c>
      <c r="D60" s="264">
        <v>0</v>
      </c>
      <c r="E60" s="264">
        <v>0</v>
      </c>
      <c r="F60" s="221">
        <v>3</v>
      </c>
      <c r="G60" s="222">
        <v>0</v>
      </c>
      <c r="H60" s="264">
        <v>0</v>
      </c>
      <c r="I60" s="264">
        <v>0</v>
      </c>
      <c r="J60" s="264">
        <f t="shared" si="2"/>
        <v>3</v>
      </c>
      <c r="K60" s="264">
        <f t="shared" si="3"/>
        <v>0</v>
      </c>
      <c r="L60" s="191"/>
      <c r="M60" s="108"/>
    </row>
    <row r="61" spans="2:13" ht="20.100000000000001" customHeight="1" x14ac:dyDescent="0.25">
      <c r="B61" s="195"/>
      <c r="C61" s="137" t="s">
        <v>115</v>
      </c>
      <c r="D61" s="221">
        <v>0</v>
      </c>
      <c r="E61" s="222">
        <v>0</v>
      </c>
      <c r="F61" s="221">
        <v>26</v>
      </c>
      <c r="G61" s="222">
        <v>1</v>
      </c>
      <c r="H61" s="221">
        <v>0</v>
      </c>
      <c r="I61" s="222">
        <v>0</v>
      </c>
      <c r="J61" s="221">
        <f t="shared" si="2"/>
        <v>26</v>
      </c>
      <c r="K61" s="222">
        <f t="shared" si="3"/>
        <v>1</v>
      </c>
      <c r="L61" s="191"/>
      <c r="M61" s="108"/>
    </row>
    <row r="62" spans="2:13" ht="20.100000000000001" customHeight="1" x14ac:dyDescent="0.25">
      <c r="B62" s="195"/>
      <c r="C62" s="137" t="s">
        <v>122</v>
      </c>
      <c r="D62" s="221">
        <v>0</v>
      </c>
      <c r="E62" s="222">
        <v>0</v>
      </c>
      <c r="F62" s="221">
        <v>8</v>
      </c>
      <c r="G62" s="222">
        <v>0</v>
      </c>
      <c r="H62" s="221">
        <v>0</v>
      </c>
      <c r="I62" s="222">
        <v>0</v>
      </c>
      <c r="J62" s="221">
        <f t="shared" si="2"/>
        <v>8</v>
      </c>
      <c r="K62" s="222">
        <f t="shared" si="3"/>
        <v>0</v>
      </c>
      <c r="L62" s="191"/>
      <c r="M62" s="108"/>
    </row>
    <row r="63" spans="2:13" ht="20.100000000000001" customHeight="1" x14ac:dyDescent="0.25">
      <c r="B63" s="195"/>
      <c r="C63" s="137" t="s">
        <v>116</v>
      </c>
      <c r="D63" s="221">
        <v>0</v>
      </c>
      <c r="E63" s="222">
        <v>0</v>
      </c>
      <c r="F63" s="221">
        <v>4</v>
      </c>
      <c r="G63" s="222">
        <v>1</v>
      </c>
      <c r="H63" s="221">
        <v>57</v>
      </c>
      <c r="I63" s="222">
        <v>5</v>
      </c>
      <c r="J63" s="221">
        <f t="shared" si="2"/>
        <v>61</v>
      </c>
      <c r="K63" s="222">
        <f t="shared" si="3"/>
        <v>6</v>
      </c>
      <c r="L63" s="191"/>
      <c r="M63" s="108"/>
    </row>
    <row r="64" spans="2:13" ht="20.100000000000001" customHeight="1" x14ac:dyDescent="0.25">
      <c r="B64" s="195"/>
      <c r="C64" s="137" t="s">
        <v>117</v>
      </c>
      <c r="D64" s="221">
        <v>0</v>
      </c>
      <c r="E64" s="222">
        <v>0</v>
      </c>
      <c r="F64" s="221">
        <v>2</v>
      </c>
      <c r="G64" s="222">
        <v>0</v>
      </c>
      <c r="H64" s="221">
        <v>0</v>
      </c>
      <c r="I64" s="222">
        <v>0</v>
      </c>
      <c r="J64" s="221">
        <f t="shared" si="2"/>
        <v>2</v>
      </c>
      <c r="K64" s="222">
        <f t="shared" si="3"/>
        <v>0</v>
      </c>
      <c r="L64" s="191"/>
      <c r="M64" s="108"/>
    </row>
    <row r="65" spans="2:13" ht="20.100000000000001" customHeight="1" x14ac:dyDescent="0.25">
      <c r="B65" s="195"/>
      <c r="C65" s="137" t="s">
        <v>118</v>
      </c>
      <c r="D65" s="221">
        <v>0</v>
      </c>
      <c r="E65" s="222">
        <v>0</v>
      </c>
      <c r="F65" s="221">
        <v>11</v>
      </c>
      <c r="G65" s="222">
        <v>0</v>
      </c>
      <c r="H65" s="221">
        <v>0</v>
      </c>
      <c r="I65" s="222">
        <v>0</v>
      </c>
      <c r="J65" s="221">
        <f t="shared" si="2"/>
        <v>11</v>
      </c>
      <c r="K65" s="222">
        <f t="shared" si="3"/>
        <v>0</v>
      </c>
      <c r="L65" s="191"/>
      <c r="M65" s="108"/>
    </row>
    <row r="66" spans="2:13" ht="20.100000000000001" customHeight="1" thickBot="1" x14ac:dyDescent="0.3">
      <c r="B66" s="196"/>
      <c r="C66" s="206" t="s">
        <v>192</v>
      </c>
      <c r="D66" s="223">
        <v>0</v>
      </c>
      <c r="E66" s="224">
        <v>0</v>
      </c>
      <c r="F66" s="223">
        <v>1</v>
      </c>
      <c r="G66" s="224">
        <v>0</v>
      </c>
      <c r="H66" s="223">
        <v>0</v>
      </c>
      <c r="I66" s="224">
        <v>0</v>
      </c>
      <c r="J66" s="223">
        <f t="shared" si="2"/>
        <v>1</v>
      </c>
      <c r="K66" s="224">
        <f t="shared" si="3"/>
        <v>0</v>
      </c>
      <c r="L66" s="191"/>
      <c r="M66" s="108"/>
    </row>
    <row r="67" spans="2:13" ht="20.100000000000001" customHeight="1" x14ac:dyDescent="0.25">
      <c r="B67" s="194" t="s">
        <v>96</v>
      </c>
      <c r="C67" s="137" t="s">
        <v>29</v>
      </c>
      <c r="D67" s="219">
        <v>404</v>
      </c>
      <c r="E67" s="220">
        <v>1</v>
      </c>
      <c r="F67" s="219">
        <v>0</v>
      </c>
      <c r="G67" s="220">
        <v>0</v>
      </c>
      <c r="H67" s="219">
        <v>63.1</v>
      </c>
      <c r="I67" s="220">
        <v>3.4</v>
      </c>
      <c r="J67" s="219">
        <f t="shared" si="2"/>
        <v>467.1</v>
      </c>
      <c r="K67" s="220">
        <f t="shared" si="3"/>
        <v>4.4000000000000004</v>
      </c>
      <c r="L67" s="191"/>
      <c r="M67" s="108"/>
    </row>
    <row r="68" spans="2:13" ht="20.100000000000001" customHeight="1" x14ac:dyDescent="0.25">
      <c r="B68" s="195"/>
      <c r="C68" s="137" t="s">
        <v>133</v>
      </c>
      <c r="D68" s="221">
        <v>305</v>
      </c>
      <c r="E68" s="222">
        <v>1</v>
      </c>
      <c r="F68" s="221">
        <v>32</v>
      </c>
      <c r="G68" s="222">
        <v>0</v>
      </c>
      <c r="H68" s="221">
        <v>3</v>
      </c>
      <c r="I68" s="222">
        <v>1</v>
      </c>
      <c r="J68" s="221">
        <f t="shared" si="2"/>
        <v>340</v>
      </c>
      <c r="K68" s="222">
        <f t="shared" si="3"/>
        <v>2</v>
      </c>
      <c r="L68" s="191"/>
      <c r="M68" s="108"/>
    </row>
    <row r="69" spans="2:13" ht="20.100000000000001" customHeight="1" x14ac:dyDescent="0.25">
      <c r="B69" s="195"/>
      <c r="C69" s="137" t="s">
        <v>123</v>
      </c>
      <c r="D69" s="221">
        <v>123</v>
      </c>
      <c r="E69" s="222">
        <v>3</v>
      </c>
      <c r="F69" s="221">
        <v>0</v>
      </c>
      <c r="G69" s="222">
        <v>0</v>
      </c>
      <c r="H69" s="221">
        <v>8</v>
      </c>
      <c r="I69" s="222">
        <v>1</v>
      </c>
      <c r="J69" s="221">
        <f t="shared" si="2"/>
        <v>131</v>
      </c>
      <c r="K69" s="222">
        <f t="shared" si="3"/>
        <v>4</v>
      </c>
      <c r="L69" s="191"/>
      <c r="M69" s="108"/>
    </row>
    <row r="70" spans="2:13" ht="20.100000000000001" customHeight="1" x14ac:dyDescent="0.25">
      <c r="B70" s="195"/>
      <c r="C70" s="137" t="s">
        <v>30</v>
      </c>
      <c r="D70" s="221">
        <v>196</v>
      </c>
      <c r="E70" s="222">
        <v>2</v>
      </c>
      <c r="F70" s="221">
        <v>0</v>
      </c>
      <c r="G70" s="222">
        <v>0</v>
      </c>
      <c r="H70" s="221">
        <v>0</v>
      </c>
      <c r="I70" s="222">
        <v>0</v>
      </c>
      <c r="J70" s="221">
        <f t="shared" si="2"/>
        <v>196</v>
      </c>
      <c r="K70" s="222">
        <f t="shared" si="3"/>
        <v>2</v>
      </c>
      <c r="L70" s="191"/>
      <c r="M70" s="108"/>
    </row>
    <row r="71" spans="2:13" ht="20.100000000000001" customHeight="1" x14ac:dyDescent="0.25">
      <c r="B71" s="195"/>
      <c r="C71" s="137" t="s">
        <v>136</v>
      </c>
      <c r="D71" s="221">
        <v>96</v>
      </c>
      <c r="E71" s="222">
        <v>0</v>
      </c>
      <c r="F71" s="221">
        <v>0</v>
      </c>
      <c r="G71" s="222">
        <v>0</v>
      </c>
      <c r="H71" s="221">
        <v>0</v>
      </c>
      <c r="I71" s="222">
        <v>0</v>
      </c>
      <c r="J71" s="221">
        <f t="shared" si="2"/>
        <v>96</v>
      </c>
      <c r="K71" s="222">
        <f t="shared" si="3"/>
        <v>0</v>
      </c>
      <c r="L71" s="191"/>
      <c r="M71" s="108"/>
    </row>
    <row r="72" spans="2:13" ht="20.100000000000001" customHeight="1" x14ac:dyDescent="0.25">
      <c r="B72" s="195"/>
      <c r="C72" s="137" t="s">
        <v>31</v>
      </c>
      <c r="D72" s="221">
        <v>63</v>
      </c>
      <c r="E72" s="222">
        <v>6</v>
      </c>
      <c r="F72" s="221">
        <v>1</v>
      </c>
      <c r="G72" s="222">
        <v>0</v>
      </c>
      <c r="H72" s="221">
        <v>0</v>
      </c>
      <c r="I72" s="222">
        <v>0</v>
      </c>
      <c r="J72" s="221">
        <f t="shared" si="2"/>
        <v>64</v>
      </c>
      <c r="K72" s="222">
        <f t="shared" si="3"/>
        <v>6</v>
      </c>
      <c r="L72" s="191"/>
      <c r="M72" s="108"/>
    </row>
    <row r="73" spans="2:13" ht="20.100000000000001" customHeight="1" x14ac:dyDescent="0.25">
      <c r="B73" s="195"/>
      <c r="C73" s="137" t="s">
        <v>28</v>
      </c>
      <c r="D73" s="221">
        <v>164</v>
      </c>
      <c r="E73" s="222">
        <v>1</v>
      </c>
      <c r="F73" s="221">
        <v>0</v>
      </c>
      <c r="G73" s="222">
        <v>0</v>
      </c>
      <c r="H73" s="221">
        <v>0</v>
      </c>
      <c r="I73" s="222">
        <v>0</v>
      </c>
      <c r="J73" s="221">
        <f t="shared" si="2"/>
        <v>164</v>
      </c>
      <c r="K73" s="222">
        <f t="shared" si="3"/>
        <v>1</v>
      </c>
      <c r="L73" s="191"/>
      <c r="M73" s="108"/>
    </row>
    <row r="74" spans="2:13" ht="20.100000000000001" customHeight="1" x14ac:dyDescent="0.25">
      <c r="B74" s="195"/>
      <c r="C74" s="137" t="s">
        <v>124</v>
      </c>
      <c r="D74" s="221">
        <v>54</v>
      </c>
      <c r="E74" s="222">
        <v>1</v>
      </c>
      <c r="F74" s="221">
        <v>6</v>
      </c>
      <c r="G74" s="222">
        <v>0</v>
      </c>
      <c r="H74" s="221">
        <v>25</v>
      </c>
      <c r="I74" s="222">
        <v>17</v>
      </c>
      <c r="J74" s="221">
        <f t="shared" si="2"/>
        <v>85</v>
      </c>
      <c r="K74" s="222">
        <f t="shared" si="3"/>
        <v>18</v>
      </c>
      <c r="L74" s="191"/>
      <c r="M74" s="108"/>
    </row>
    <row r="75" spans="2:13" ht="20.100000000000001" customHeight="1" x14ac:dyDescent="0.25">
      <c r="B75" s="195"/>
      <c r="C75" s="137" t="s">
        <v>27</v>
      </c>
      <c r="D75" s="221">
        <v>70</v>
      </c>
      <c r="E75" s="222">
        <v>0</v>
      </c>
      <c r="F75" s="221">
        <v>0</v>
      </c>
      <c r="G75" s="222">
        <v>0</v>
      </c>
      <c r="H75" s="221">
        <v>0</v>
      </c>
      <c r="I75" s="222">
        <v>0</v>
      </c>
      <c r="J75" s="221">
        <f t="shared" si="2"/>
        <v>70</v>
      </c>
      <c r="K75" s="222">
        <f t="shared" si="3"/>
        <v>0</v>
      </c>
      <c r="L75" s="191"/>
      <c r="M75" s="108"/>
    </row>
    <row r="76" spans="2:13" ht="20.100000000000001" customHeight="1" x14ac:dyDescent="0.25">
      <c r="B76" s="195"/>
      <c r="C76" s="183" t="s">
        <v>125</v>
      </c>
      <c r="D76" s="221">
        <v>58</v>
      </c>
      <c r="E76" s="222">
        <v>0</v>
      </c>
      <c r="F76" s="221">
        <v>4</v>
      </c>
      <c r="G76" s="222">
        <v>0</v>
      </c>
      <c r="H76" s="221">
        <v>26</v>
      </c>
      <c r="I76" s="222">
        <v>9</v>
      </c>
      <c r="J76" s="221">
        <f t="shared" si="2"/>
        <v>88</v>
      </c>
      <c r="K76" s="222">
        <f t="shared" si="3"/>
        <v>9</v>
      </c>
      <c r="L76" s="191"/>
      <c r="M76" s="108"/>
    </row>
    <row r="77" spans="2:13" ht="20.100000000000001" customHeight="1" x14ac:dyDescent="0.25">
      <c r="B77" s="195"/>
      <c r="C77" s="137" t="s">
        <v>126</v>
      </c>
      <c r="D77" s="221">
        <v>0</v>
      </c>
      <c r="E77" s="222">
        <v>0</v>
      </c>
      <c r="F77" s="221">
        <v>0</v>
      </c>
      <c r="G77" s="222">
        <v>1</v>
      </c>
      <c r="H77" s="221">
        <v>44.4</v>
      </c>
      <c r="I77" s="222">
        <v>6.3</v>
      </c>
      <c r="J77" s="221">
        <f t="shared" si="2"/>
        <v>44.4</v>
      </c>
      <c r="K77" s="222">
        <f t="shared" si="3"/>
        <v>7.3</v>
      </c>
      <c r="L77" s="191"/>
      <c r="M77" s="108"/>
    </row>
    <row r="78" spans="2:13" ht="20.100000000000001" customHeight="1" x14ac:dyDescent="0.25">
      <c r="B78" s="195"/>
      <c r="C78" s="137" t="s">
        <v>127</v>
      </c>
      <c r="D78" s="221">
        <v>0</v>
      </c>
      <c r="E78" s="222">
        <v>0</v>
      </c>
      <c r="F78" s="221">
        <v>0</v>
      </c>
      <c r="G78" s="222">
        <v>0</v>
      </c>
      <c r="H78" s="221">
        <v>62.3</v>
      </c>
      <c r="I78" s="222">
        <v>10.3</v>
      </c>
      <c r="J78" s="221">
        <f t="shared" si="2"/>
        <v>62.3</v>
      </c>
      <c r="K78" s="222">
        <f t="shared" si="3"/>
        <v>10.3</v>
      </c>
      <c r="L78" s="191"/>
      <c r="M78" s="108"/>
    </row>
    <row r="79" spans="2:13" ht="20.100000000000001" customHeight="1" x14ac:dyDescent="0.25">
      <c r="B79" s="195"/>
      <c r="C79" s="183" t="s">
        <v>311</v>
      </c>
      <c r="D79" s="221">
        <v>0</v>
      </c>
      <c r="E79" s="222">
        <v>0</v>
      </c>
      <c r="F79" s="221">
        <v>1</v>
      </c>
      <c r="G79" s="222">
        <v>0</v>
      </c>
      <c r="H79" s="221">
        <v>0</v>
      </c>
      <c r="I79" s="222">
        <v>0</v>
      </c>
      <c r="J79" s="221">
        <f t="shared" si="2"/>
        <v>1</v>
      </c>
      <c r="K79" s="222">
        <f t="shared" si="3"/>
        <v>0</v>
      </c>
      <c r="L79" s="191"/>
      <c r="M79" s="108"/>
    </row>
    <row r="80" spans="2:13" ht="20.100000000000001" customHeight="1" thickBot="1" x14ac:dyDescent="0.3">
      <c r="B80" s="196"/>
      <c r="C80" s="138" t="s">
        <v>119</v>
      </c>
      <c r="D80" s="225">
        <v>0</v>
      </c>
      <c r="E80" s="226">
        <v>0</v>
      </c>
      <c r="F80" s="225">
        <v>1</v>
      </c>
      <c r="G80" s="226">
        <v>0</v>
      </c>
      <c r="H80" s="225">
        <v>15</v>
      </c>
      <c r="I80" s="226">
        <v>2</v>
      </c>
      <c r="J80" s="225">
        <f t="shared" si="2"/>
        <v>16</v>
      </c>
      <c r="K80" s="226">
        <f t="shared" si="3"/>
        <v>2</v>
      </c>
      <c r="L80" s="191"/>
      <c r="M80" s="108"/>
    </row>
    <row r="81" spans="2:12" ht="20.100000000000001" customHeight="1" x14ac:dyDescent="0.25">
      <c r="B81" s="194" t="s">
        <v>35</v>
      </c>
      <c r="C81" s="137" t="s">
        <v>36</v>
      </c>
      <c r="D81" s="227">
        <v>305</v>
      </c>
      <c r="E81" s="227">
        <v>2</v>
      </c>
      <c r="F81" s="227">
        <v>0</v>
      </c>
      <c r="G81" s="227">
        <v>0</v>
      </c>
      <c r="H81" s="227">
        <v>8.66</v>
      </c>
      <c r="I81" s="227">
        <v>2.33</v>
      </c>
      <c r="J81" s="227">
        <f t="shared" si="2"/>
        <v>313.66000000000003</v>
      </c>
      <c r="K81" s="227">
        <f t="shared" si="3"/>
        <v>4.33</v>
      </c>
      <c r="L81" s="191"/>
    </row>
    <row r="82" spans="2:12" ht="20.100000000000001" customHeight="1" x14ac:dyDescent="0.25">
      <c r="B82" s="195"/>
      <c r="C82" s="137" t="s">
        <v>32</v>
      </c>
      <c r="D82" s="228">
        <v>179</v>
      </c>
      <c r="E82" s="228">
        <v>3</v>
      </c>
      <c r="F82" s="228">
        <v>0</v>
      </c>
      <c r="G82" s="228">
        <v>0</v>
      </c>
      <c r="H82" s="228">
        <v>6.34</v>
      </c>
      <c r="I82" s="228">
        <v>0.67</v>
      </c>
      <c r="J82" s="228">
        <f t="shared" si="2"/>
        <v>185.34</v>
      </c>
      <c r="K82" s="228">
        <f t="shared" si="3"/>
        <v>3.67</v>
      </c>
      <c r="L82" s="191"/>
    </row>
    <row r="83" spans="2:12" ht="20.100000000000001" customHeight="1" x14ac:dyDescent="0.25">
      <c r="B83" s="195"/>
      <c r="C83" s="137" t="s">
        <v>34</v>
      </c>
      <c r="D83" s="228">
        <v>122</v>
      </c>
      <c r="E83" s="228">
        <v>0</v>
      </c>
      <c r="F83" s="228">
        <v>0</v>
      </c>
      <c r="G83" s="228">
        <v>0</v>
      </c>
      <c r="H83" s="228">
        <v>0</v>
      </c>
      <c r="I83" s="228">
        <v>0</v>
      </c>
      <c r="J83" s="228">
        <f t="shared" si="2"/>
        <v>122</v>
      </c>
      <c r="K83" s="228">
        <f t="shared" si="3"/>
        <v>0</v>
      </c>
      <c r="L83" s="191"/>
    </row>
    <row r="84" spans="2:12" ht="20.100000000000001" customHeight="1" x14ac:dyDescent="0.25">
      <c r="B84" s="195"/>
      <c r="C84" s="137" t="s">
        <v>33</v>
      </c>
      <c r="D84" s="228">
        <v>118</v>
      </c>
      <c r="E84" s="228">
        <v>0</v>
      </c>
      <c r="F84" s="228">
        <v>0</v>
      </c>
      <c r="G84" s="228">
        <v>0</v>
      </c>
      <c r="H84" s="228">
        <v>0</v>
      </c>
      <c r="I84" s="228">
        <v>0</v>
      </c>
      <c r="J84" s="228">
        <f t="shared" si="2"/>
        <v>118</v>
      </c>
      <c r="K84" s="228">
        <f t="shared" si="3"/>
        <v>0</v>
      </c>
      <c r="L84" s="191"/>
    </row>
    <row r="85" spans="2:12" ht="20.100000000000001" customHeight="1" thickBot="1" x14ac:dyDescent="0.3">
      <c r="B85" s="195"/>
      <c r="C85" s="183" t="s">
        <v>223</v>
      </c>
      <c r="D85" s="228">
        <v>43</v>
      </c>
      <c r="E85" s="228">
        <v>0</v>
      </c>
      <c r="F85" s="228">
        <v>0</v>
      </c>
      <c r="G85" s="228">
        <v>0</v>
      </c>
      <c r="H85" s="228">
        <v>2</v>
      </c>
      <c r="I85" s="228">
        <v>1</v>
      </c>
      <c r="J85" s="228">
        <f t="shared" si="2"/>
        <v>45</v>
      </c>
      <c r="K85" s="228">
        <f t="shared" si="3"/>
        <v>1</v>
      </c>
      <c r="L85" s="191"/>
    </row>
    <row r="86" spans="2:12" ht="20.100000000000001" customHeight="1" thickBot="1" x14ac:dyDescent="0.3">
      <c r="B86" s="194" t="s">
        <v>98</v>
      </c>
      <c r="C86" s="290" t="s">
        <v>128</v>
      </c>
      <c r="D86" s="291">
        <v>88</v>
      </c>
      <c r="E86" s="291">
        <v>1</v>
      </c>
      <c r="F86" s="291">
        <v>0</v>
      </c>
      <c r="G86" s="291">
        <v>0</v>
      </c>
      <c r="H86" s="291">
        <v>11</v>
      </c>
      <c r="I86" s="291">
        <v>4</v>
      </c>
      <c r="J86" s="291">
        <f t="shared" si="2"/>
        <v>99</v>
      </c>
      <c r="K86" s="291">
        <f t="shared" si="3"/>
        <v>5</v>
      </c>
      <c r="L86" s="191"/>
    </row>
    <row r="87" spans="2:12" ht="20.100000000000001" customHeight="1" x14ac:dyDescent="0.25">
      <c r="B87" s="194" t="s">
        <v>39</v>
      </c>
      <c r="C87" s="137" t="s">
        <v>40</v>
      </c>
      <c r="D87" s="228">
        <v>230</v>
      </c>
      <c r="E87" s="228">
        <v>3</v>
      </c>
      <c r="F87" s="228">
        <v>0</v>
      </c>
      <c r="G87" s="228">
        <v>0</v>
      </c>
      <c r="H87" s="228">
        <v>8</v>
      </c>
      <c r="I87" s="228">
        <v>8</v>
      </c>
      <c r="J87" s="228">
        <f t="shared" si="2"/>
        <v>238</v>
      </c>
      <c r="K87" s="228">
        <f t="shared" si="3"/>
        <v>11</v>
      </c>
      <c r="L87" s="191"/>
    </row>
    <row r="88" spans="2:12" ht="20.100000000000001" customHeight="1" x14ac:dyDescent="0.25">
      <c r="B88" s="195"/>
      <c r="C88" s="137" t="s">
        <v>39</v>
      </c>
      <c r="D88" s="228">
        <v>248</v>
      </c>
      <c r="E88" s="228">
        <v>4</v>
      </c>
      <c r="F88" s="228">
        <v>0</v>
      </c>
      <c r="G88" s="228">
        <v>0</v>
      </c>
      <c r="H88" s="228">
        <v>24</v>
      </c>
      <c r="I88" s="228">
        <v>2</v>
      </c>
      <c r="J88" s="228">
        <f t="shared" si="2"/>
        <v>272</v>
      </c>
      <c r="K88" s="228">
        <f t="shared" si="3"/>
        <v>6</v>
      </c>
      <c r="L88" s="191"/>
    </row>
    <row r="89" spans="2:12" ht="20.100000000000001" customHeight="1" x14ac:dyDescent="0.25">
      <c r="B89" s="195"/>
      <c r="C89" s="137" t="s">
        <v>38</v>
      </c>
      <c r="D89" s="228">
        <v>94</v>
      </c>
      <c r="E89" s="228">
        <v>0</v>
      </c>
      <c r="F89" s="228">
        <v>0</v>
      </c>
      <c r="G89" s="228">
        <v>0</v>
      </c>
      <c r="H89" s="228">
        <v>0</v>
      </c>
      <c r="I89" s="228">
        <v>0</v>
      </c>
      <c r="J89" s="228">
        <f t="shared" si="2"/>
        <v>94</v>
      </c>
      <c r="K89" s="228">
        <f t="shared" si="3"/>
        <v>0</v>
      </c>
      <c r="L89" s="191"/>
    </row>
    <row r="90" spans="2:12" ht="20.100000000000001" customHeight="1" x14ac:dyDescent="0.25">
      <c r="B90" s="195"/>
      <c r="C90" s="137" t="s">
        <v>129</v>
      </c>
      <c r="D90" s="228">
        <v>82</v>
      </c>
      <c r="E90" s="228">
        <v>0</v>
      </c>
      <c r="F90" s="228">
        <v>0</v>
      </c>
      <c r="G90" s="228">
        <v>0</v>
      </c>
      <c r="H90" s="228">
        <v>0</v>
      </c>
      <c r="I90" s="228">
        <v>0</v>
      </c>
      <c r="J90" s="228">
        <f t="shared" si="2"/>
        <v>82</v>
      </c>
      <c r="K90" s="228">
        <f t="shared" si="3"/>
        <v>0</v>
      </c>
      <c r="L90" s="191"/>
    </row>
    <row r="91" spans="2:12" ht="20.100000000000001" customHeight="1" x14ac:dyDescent="0.25">
      <c r="B91" s="195"/>
      <c r="C91" s="183" t="s">
        <v>222</v>
      </c>
      <c r="D91" s="228">
        <v>42</v>
      </c>
      <c r="E91" s="228">
        <v>1</v>
      </c>
      <c r="F91" s="228">
        <v>0</v>
      </c>
      <c r="G91" s="228">
        <v>0</v>
      </c>
      <c r="H91" s="228">
        <v>0</v>
      </c>
      <c r="I91" s="228">
        <v>0</v>
      </c>
      <c r="J91" s="228">
        <f t="shared" si="2"/>
        <v>42</v>
      </c>
      <c r="K91" s="228">
        <f t="shared" si="3"/>
        <v>1</v>
      </c>
      <c r="L91" s="191"/>
    </row>
    <row r="92" spans="2:12" ht="20.100000000000001" customHeight="1" x14ac:dyDescent="0.25">
      <c r="B92" s="195"/>
      <c r="C92" s="183" t="s">
        <v>231</v>
      </c>
      <c r="D92" s="228">
        <v>0</v>
      </c>
      <c r="E92" s="228">
        <v>0</v>
      </c>
      <c r="F92" s="228">
        <v>0</v>
      </c>
      <c r="G92" s="228">
        <v>0</v>
      </c>
      <c r="H92" s="228">
        <v>38</v>
      </c>
      <c r="I92" s="228">
        <v>2</v>
      </c>
      <c r="J92" s="228">
        <f t="shared" si="2"/>
        <v>38</v>
      </c>
      <c r="K92" s="228">
        <f t="shared" si="3"/>
        <v>2</v>
      </c>
      <c r="L92" s="191"/>
    </row>
    <row r="93" spans="2:12" ht="20.100000000000001" customHeight="1" thickBot="1" x14ac:dyDescent="0.3">
      <c r="B93" s="195"/>
      <c r="C93" s="206" t="s">
        <v>232</v>
      </c>
      <c r="D93" s="228">
        <v>0</v>
      </c>
      <c r="E93" s="228">
        <v>0</v>
      </c>
      <c r="F93" s="228">
        <v>0</v>
      </c>
      <c r="G93" s="228">
        <v>0</v>
      </c>
      <c r="H93" s="228">
        <v>19</v>
      </c>
      <c r="I93" s="228">
        <v>0</v>
      </c>
      <c r="J93" s="228">
        <f t="shared" si="2"/>
        <v>19</v>
      </c>
      <c r="K93" s="228">
        <f t="shared" si="3"/>
        <v>0</v>
      </c>
      <c r="L93" s="191"/>
    </row>
    <row r="94" spans="2:12" ht="20.100000000000001" customHeight="1" x14ac:dyDescent="0.25">
      <c r="B94" s="194" t="s">
        <v>102</v>
      </c>
      <c r="C94" s="137" t="s">
        <v>130</v>
      </c>
      <c r="D94" s="229">
        <v>0</v>
      </c>
      <c r="E94" s="229">
        <v>0</v>
      </c>
      <c r="F94" s="229">
        <v>6</v>
      </c>
      <c r="G94" s="229">
        <v>0</v>
      </c>
      <c r="H94" s="229">
        <v>0</v>
      </c>
      <c r="I94" s="229">
        <v>0</v>
      </c>
      <c r="J94" s="229">
        <f t="shared" si="2"/>
        <v>6</v>
      </c>
      <c r="K94" s="229">
        <f t="shared" si="3"/>
        <v>0</v>
      </c>
      <c r="L94" s="191"/>
    </row>
    <row r="95" spans="2:12" ht="20.100000000000001" customHeight="1" x14ac:dyDescent="0.25">
      <c r="B95" s="195"/>
      <c r="C95" s="137" t="s">
        <v>120</v>
      </c>
      <c r="D95" s="228">
        <v>0</v>
      </c>
      <c r="E95" s="228">
        <v>0</v>
      </c>
      <c r="F95" s="228">
        <v>24</v>
      </c>
      <c r="G95" s="228">
        <v>3</v>
      </c>
      <c r="H95" s="228">
        <v>0</v>
      </c>
      <c r="I95" s="228">
        <v>0</v>
      </c>
      <c r="J95" s="228">
        <f t="shared" si="2"/>
        <v>24</v>
      </c>
      <c r="K95" s="228">
        <f t="shared" si="3"/>
        <v>3</v>
      </c>
      <c r="L95" s="191"/>
    </row>
    <row r="96" spans="2:12" ht="20.100000000000001" customHeight="1" x14ac:dyDescent="0.25">
      <c r="B96" s="195"/>
      <c r="C96" s="183" t="s">
        <v>211</v>
      </c>
      <c r="D96" s="228">
        <v>0</v>
      </c>
      <c r="E96" s="228">
        <v>0</v>
      </c>
      <c r="F96" s="228">
        <v>2</v>
      </c>
      <c r="G96" s="228">
        <v>0</v>
      </c>
      <c r="H96" s="228">
        <v>0</v>
      </c>
      <c r="I96" s="228">
        <v>0</v>
      </c>
      <c r="J96" s="228">
        <f t="shared" si="2"/>
        <v>2</v>
      </c>
      <c r="K96" s="228">
        <f t="shared" si="3"/>
        <v>0</v>
      </c>
      <c r="L96" s="191"/>
    </row>
    <row r="97" spans="2:14" ht="20.100000000000001" customHeight="1" x14ac:dyDescent="0.25">
      <c r="B97" s="195"/>
      <c r="C97" s="137" t="s">
        <v>131</v>
      </c>
      <c r="D97" s="228">
        <v>0</v>
      </c>
      <c r="E97" s="228">
        <v>0</v>
      </c>
      <c r="F97" s="228">
        <v>7</v>
      </c>
      <c r="G97" s="228">
        <v>0</v>
      </c>
      <c r="H97" s="228">
        <v>0</v>
      </c>
      <c r="I97" s="228">
        <v>0</v>
      </c>
      <c r="J97" s="228">
        <f t="shared" si="2"/>
        <v>7</v>
      </c>
      <c r="K97" s="228">
        <f t="shared" si="3"/>
        <v>0</v>
      </c>
      <c r="L97" s="191"/>
    </row>
    <row r="98" spans="2:14" ht="20.100000000000001" customHeight="1" x14ac:dyDescent="0.25">
      <c r="B98" s="195"/>
      <c r="C98" s="137" t="s">
        <v>132</v>
      </c>
      <c r="D98" s="228">
        <v>0</v>
      </c>
      <c r="E98" s="228">
        <v>0</v>
      </c>
      <c r="F98" s="228">
        <v>0</v>
      </c>
      <c r="G98" s="228">
        <v>0</v>
      </c>
      <c r="H98" s="228">
        <v>0</v>
      </c>
      <c r="I98" s="228">
        <v>0</v>
      </c>
      <c r="J98" s="228">
        <f t="shared" si="2"/>
        <v>0</v>
      </c>
      <c r="K98" s="228">
        <f t="shared" si="3"/>
        <v>0</v>
      </c>
      <c r="L98" s="191"/>
    </row>
    <row r="99" spans="2:14" ht="20.100000000000001" customHeight="1" x14ac:dyDescent="0.25">
      <c r="B99" s="195"/>
      <c r="C99" s="183" t="s">
        <v>312</v>
      </c>
      <c r="D99" s="228">
        <v>0</v>
      </c>
      <c r="E99" s="228">
        <v>0</v>
      </c>
      <c r="F99" s="228">
        <v>1</v>
      </c>
      <c r="G99" s="228">
        <v>0</v>
      </c>
      <c r="H99" s="228">
        <v>0</v>
      </c>
      <c r="I99" s="228">
        <v>0</v>
      </c>
      <c r="J99" s="228">
        <f t="shared" si="2"/>
        <v>1</v>
      </c>
      <c r="K99" s="228">
        <f t="shared" si="3"/>
        <v>0</v>
      </c>
      <c r="L99" s="191"/>
    </row>
    <row r="100" spans="2:14" ht="20.100000000000001" customHeight="1" thickBot="1" x14ac:dyDescent="0.3">
      <c r="B100" s="196"/>
      <c r="C100" s="285" t="s">
        <v>313</v>
      </c>
      <c r="D100" s="228">
        <v>0</v>
      </c>
      <c r="E100" s="228">
        <v>0</v>
      </c>
      <c r="F100" s="228">
        <v>1</v>
      </c>
      <c r="G100" s="228">
        <v>0</v>
      </c>
      <c r="H100" s="228">
        <v>0</v>
      </c>
      <c r="I100" s="228">
        <v>0</v>
      </c>
      <c r="J100" s="228">
        <f t="shared" si="2"/>
        <v>1</v>
      </c>
      <c r="K100" s="228">
        <f t="shared" si="3"/>
        <v>0</v>
      </c>
      <c r="L100" s="191"/>
    </row>
    <row r="101" spans="2:14" ht="20.100000000000001" customHeight="1" x14ac:dyDescent="0.25">
      <c r="B101" s="192" t="s">
        <v>4</v>
      </c>
      <c r="C101" s="193"/>
      <c r="D101" s="204">
        <f>+SUM(D54:D98)</f>
        <v>5271</v>
      </c>
      <c r="E101" s="204">
        <f>+SUM(E54:E98)</f>
        <v>40</v>
      </c>
      <c r="F101" s="204">
        <f>+SUM(F54:F100)</f>
        <v>298</v>
      </c>
      <c r="G101" s="204">
        <f>+SUM(G54:G98)</f>
        <v>13</v>
      </c>
      <c r="H101" s="204">
        <v>445.8</v>
      </c>
      <c r="I101" s="204">
        <v>81</v>
      </c>
      <c r="J101" s="204">
        <f>+D101+F101+H101</f>
        <v>6014.8</v>
      </c>
      <c r="K101" s="204">
        <f>+SUM(K54:K98)</f>
        <v>134</v>
      </c>
      <c r="L101" s="191"/>
    </row>
    <row r="102" spans="2:14" s="130" customFormat="1" ht="20.100000000000001" customHeight="1" x14ac:dyDescent="0.25">
      <c r="B102" s="107" t="s">
        <v>204</v>
      </c>
      <c r="C102" s="129"/>
      <c r="D102" s="129"/>
      <c r="E102" s="129"/>
      <c r="F102" s="129"/>
      <c r="G102" s="129"/>
      <c r="H102" s="129"/>
      <c r="I102" s="129"/>
      <c r="J102" s="129"/>
      <c r="K102" s="129"/>
      <c r="M102" s="118"/>
    </row>
    <row r="103" spans="2:14" s="130" customFormat="1" ht="15.75" customHeight="1" x14ac:dyDescent="0.25">
      <c r="B103" s="107" t="s">
        <v>11</v>
      </c>
      <c r="C103" s="129"/>
      <c r="D103" s="129"/>
      <c r="E103" s="129"/>
      <c r="F103" s="129"/>
      <c r="G103" s="129"/>
      <c r="H103" s="129"/>
      <c r="I103" s="129"/>
      <c r="J103" s="129"/>
      <c r="K103" s="129"/>
      <c r="M103" s="118"/>
    </row>
    <row r="104" spans="2:14" ht="33.75" customHeight="1" x14ac:dyDescent="0.25"/>
    <row r="105" spans="2:14" s="246" customFormat="1" ht="20.100000000000001" customHeight="1" x14ac:dyDescent="0.3">
      <c r="B105" s="19" t="s">
        <v>308</v>
      </c>
      <c r="J105" s="263"/>
    </row>
    <row r="106" spans="2:14" ht="7.5" customHeight="1" x14ac:dyDescent="0.25"/>
    <row r="107" spans="2:14" ht="20.100000000000001" customHeight="1" x14ac:dyDescent="0.25">
      <c r="B107" s="119" t="s">
        <v>12</v>
      </c>
      <c r="C107" s="131">
        <v>2013</v>
      </c>
      <c r="D107" s="131">
        <v>2014</v>
      </c>
      <c r="E107" s="131">
        <v>2015</v>
      </c>
      <c r="F107" s="131">
        <v>2016</v>
      </c>
      <c r="G107" s="131">
        <v>2017</v>
      </c>
      <c r="H107" s="131">
        <v>2018</v>
      </c>
      <c r="I107" s="131">
        <v>2019</v>
      </c>
      <c r="J107" s="131">
        <v>2020</v>
      </c>
      <c r="K107" s="131">
        <v>2021</v>
      </c>
      <c r="L107" s="131">
        <v>2022</v>
      </c>
      <c r="M107" s="131">
        <v>2023</v>
      </c>
      <c r="N107" s="131">
        <v>2024</v>
      </c>
    </row>
    <row r="108" spans="2:14" ht="20.100000000000001" customHeight="1" x14ac:dyDescent="0.25">
      <c r="B108" s="134" t="s">
        <v>39</v>
      </c>
      <c r="C108" s="122">
        <v>374</v>
      </c>
      <c r="D108" s="122">
        <v>580</v>
      </c>
      <c r="E108" s="122">
        <v>871</v>
      </c>
      <c r="F108" s="122">
        <v>997</v>
      </c>
      <c r="G108" s="122">
        <v>933</v>
      </c>
      <c r="H108" s="122">
        <v>821</v>
      </c>
      <c r="I108" s="122">
        <v>904</v>
      </c>
      <c r="J108" s="122">
        <v>1102</v>
      </c>
      <c r="K108" s="122">
        <v>1087</v>
      </c>
      <c r="L108" s="122">
        <v>914</v>
      </c>
      <c r="M108" s="122">
        <v>556</v>
      </c>
      <c r="N108" s="122">
        <v>626</v>
      </c>
    </row>
    <row r="109" spans="2:14" ht="20.100000000000001" customHeight="1" x14ac:dyDescent="0.25">
      <c r="B109" s="134" t="s">
        <v>96</v>
      </c>
      <c r="C109" s="122">
        <v>1767</v>
      </c>
      <c r="D109" s="122">
        <v>2030</v>
      </c>
      <c r="E109" s="122">
        <v>1836</v>
      </c>
      <c r="F109" s="122">
        <v>1752</v>
      </c>
      <c r="G109" s="122">
        <v>1846</v>
      </c>
      <c r="H109" s="122">
        <v>1912</v>
      </c>
      <c r="I109" s="122">
        <v>1593</v>
      </c>
      <c r="J109" s="122">
        <v>1414</v>
      </c>
      <c r="K109" s="122">
        <v>1544</v>
      </c>
      <c r="L109" s="122">
        <v>1331</v>
      </c>
      <c r="M109" s="122">
        <v>999</v>
      </c>
      <c r="N109" s="122">
        <v>1004</v>
      </c>
    </row>
    <row r="110" spans="2:14" ht="20.100000000000001" customHeight="1" x14ac:dyDescent="0.25">
      <c r="B110" s="134" t="s">
        <v>97</v>
      </c>
      <c r="C110" s="122">
        <v>9</v>
      </c>
      <c r="D110" s="122">
        <v>12</v>
      </c>
      <c r="E110" s="122">
        <v>18</v>
      </c>
      <c r="F110" s="122">
        <v>12</v>
      </c>
      <c r="G110" s="122">
        <v>11</v>
      </c>
      <c r="H110" s="122">
        <v>17</v>
      </c>
      <c r="I110" s="122">
        <v>11</v>
      </c>
      <c r="J110" s="122">
        <v>0</v>
      </c>
      <c r="K110" s="122">
        <v>0</v>
      </c>
      <c r="L110" s="122">
        <v>0</v>
      </c>
      <c r="M110" s="122">
        <v>0</v>
      </c>
      <c r="N110" s="122">
        <v>0</v>
      </c>
    </row>
    <row r="111" spans="2:14" ht="20.100000000000001" customHeight="1" x14ac:dyDescent="0.25">
      <c r="B111" s="134" t="s">
        <v>98</v>
      </c>
      <c r="C111" s="122">
        <v>48</v>
      </c>
      <c r="D111" s="122">
        <v>52</v>
      </c>
      <c r="E111" s="122">
        <v>90</v>
      </c>
      <c r="F111" s="122">
        <v>72</v>
      </c>
      <c r="G111" s="122">
        <v>89</v>
      </c>
      <c r="H111" s="122">
        <v>72</v>
      </c>
      <c r="I111" s="122">
        <v>51</v>
      </c>
      <c r="J111" s="122">
        <v>49</v>
      </c>
      <c r="K111" s="122">
        <v>63</v>
      </c>
      <c r="L111" s="122">
        <v>91</v>
      </c>
      <c r="M111" s="122">
        <v>42</v>
      </c>
      <c r="N111" s="122">
        <v>37</v>
      </c>
    </row>
    <row r="112" spans="2:14" ht="20.100000000000001" customHeight="1" x14ac:dyDescent="0.25">
      <c r="B112" s="134" t="s">
        <v>99</v>
      </c>
      <c r="C112" s="122">
        <v>3352</v>
      </c>
      <c r="D112" s="122">
        <v>3664</v>
      </c>
      <c r="E112" s="122">
        <v>2768</v>
      </c>
      <c r="F112" s="122">
        <v>2587</v>
      </c>
      <c r="G112" s="122">
        <v>2730</v>
      </c>
      <c r="H112" s="122">
        <v>2754</v>
      </c>
      <c r="I112" s="122">
        <v>2508</v>
      </c>
      <c r="J112" s="122">
        <v>2441</v>
      </c>
      <c r="K112" s="122">
        <v>2569</v>
      </c>
      <c r="L112" s="122">
        <v>2135</v>
      </c>
      <c r="M112" s="122">
        <v>1726</v>
      </c>
      <c r="N112" s="122">
        <v>1462</v>
      </c>
    </row>
    <row r="113" spans="2:14" ht="20.100000000000001" customHeight="1" x14ac:dyDescent="0.25">
      <c r="B113" s="134" t="s">
        <v>100</v>
      </c>
      <c r="C113" s="122">
        <v>9</v>
      </c>
      <c r="D113" s="122">
        <v>4</v>
      </c>
      <c r="E113" s="122">
        <v>7</v>
      </c>
      <c r="F113" s="122">
        <v>8</v>
      </c>
      <c r="G113" s="122">
        <v>8</v>
      </c>
      <c r="H113" s="122">
        <v>5</v>
      </c>
      <c r="I113" s="122">
        <v>1</v>
      </c>
      <c r="J113" s="122">
        <v>2</v>
      </c>
      <c r="K113" s="122">
        <v>2</v>
      </c>
      <c r="L113" s="122">
        <v>8</v>
      </c>
      <c r="M113" s="122">
        <v>4</v>
      </c>
      <c r="N113" s="122">
        <v>0</v>
      </c>
    </row>
    <row r="114" spans="2:14" ht="20.100000000000001" customHeight="1" x14ac:dyDescent="0.25">
      <c r="B114" s="134" t="s">
        <v>101</v>
      </c>
      <c r="C114" s="122">
        <v>462</v>
      </c>
      <c r="D114" s="122">
        <v>474</v>
      </c>
      <c r="E114" s="122">
        <v>553</v>
      </c>
      <c r="F114" s="122">
        <v>604</v>
      </c>
      <c r="G114" s="122">
        <v>648</v>
      </c>
      <c r="H114" s="122">
        <v>573</v>
      </c>
      <c r="I114" s="122">
        <v>525</v>
      </c>
      <c r="J114" s="122">
        <v>553</v>
      </c>
      <c r="K114" s="122">
        <v>515</v>
      </c>
      <c r="L114" s="122">
        <v>420</v>
      </c>
      <c r="M114" s="122">
        <v>269</v>
      </c>
      <c r="N114" s="122">
        <v>210</v>
      </c>
    </row>
    <row r="115" spans="2:14" ht="20.100000000000001" customHeight="1" x14ac:dyDescent="0.25">
      <c r="B115" s="134" t="s">
        <v>102</v>
      </c>
      <c r="C115" s="122">
        <v>90</v>
      </c>
      <c r="D115" s="122">
        <v>77</v>
      </c>
      <c r="E115" s="122">
        <v>82</v>
      </c>
      <c r="F115" s="122">
        <v>67</v>
      </c>
      <c r="G115" s="122">
        <v>4</v>
      </c>
      <c r="H115" s="122">
        <v>39</v>
      </c>
      <c r="I115" s="122">
        <v>36</v>
      </c>
      <c r="J115" s="122">
        <v>16</v>
      </c>
      <c r="K115" s="122">
        <v>9</v>
      </c>
      <c r="L115" s="122">
        <v>19</v>
      </c>
      <c r="M115" s="122">
        <v>4</v>
      </c>
      <c r="N115" s="122">
        <v>7</v>
      </c>
    </row>
    <row r="116" spans="2:14" ht="20.100000000000001" customHeight="1" thickBot="1" x14ac:dyDescent="0.3">
      <c r="B116" s="135" t="s">
        <v>4</v>
      </c>
      <c r="C116" s="127">
        <v>6111</v>
      </c>
      <c r="D116" s="127">
        <v>6893</v>
      </c>
      <c r="E116" s="127">
        <v>6225</v>
      </c>
      <c r="F116" s="127">
        <v>6099</v>
      </c>
      <c r="G116" s="127">
        <v>6269</v>
      </c>
      <c r="H116" s="127">
        <v>6193</v>
      </c>
      <c r="I116" s="127">
        <v>5629</v>
      </c>
      <c r="J116" s="127">
        <v>5577</v>
      </c>
      <c r="K116" s="127">
        <v>5789</v>
      </c>
      <c r="L116" s="127">
        <v>4918</v>
      </c>
      <c r="M116" s="127">
        <f>+SUM(M108:M115)</f>
        <v>3600</v>
      </c>
      <c r="N116" s="127">
        <f>+SUM(N108:N115)</f>
        <v>3346</v>
      </c>
    </row>
    <row r="117" spans="2:14" ht="8.25" customHeight="1" x14ac:dyDescent="0.25"/>
    <row r="118" spans="2:14" ht="26.25" customHeight="1" x14ac:dyDescent="0.25"/>
    <row r="119" spans="2:14" s="246" customFormat="1" ht="20.100000000000001" customHeight="1" x14ac:dyDescent="0.3">
      <c r="B119" s="19" t="s">
        <v>310</v>
      </c>
      <c r="K119" s="263"/>
    </row>
    <row r="120" spans="2:14" ht="8.25" customHeight="1" x14ac:dyDescent="0.25"/>
    <row r="121" spans="2:14" ht="20.100000000000001" customHeight="1" x14ac:dyDescent="0.25">
      <c r="B121" s="119" t="s">
        <v>12</v>
      </c>
      <c r="C121" s="131">
        <v>2013</v>
      </c>
      <c r="D121" s="131">
        <v>2014</v>
      </c>
      <c r="E121" s="131">
        <v>2015</v>
      </c>
      <c r="F121" s="131">
        <v>2016</v>
      </c>
      <c r="G121" s="131">
        <v>2017</v>
      </c>
      <c r="H121" s="131">
        <v>2018</v>
      </c>
      <c r="I121" s="131">
        <v>2019</v>
      </c>
      <c r="J121" s="131">
        <v>2020</v>
      </c>
      <c r="K121" s="131">
        <v>2021</v>
      </c>
      <c r="L121" s="131">
        <v>2022</v>
      </c>
      <c r="M121" s="131">
        <v>2023</v>
      </c>
      <c r="N121" s="131">
        <v>2024</v>
      </c>
    </row>
    <row r="122" spans="2:14" ht="20.100000000000001" customHeight="1" x14ac:dyDescent="0.25">
      <c r="B122" s="134" t="s">
        <v>39</v>
      </c>
      <c r="C122" s="122">
        <v>206.91666666666666</v>
      </c>
      <c r="D122" s="122">
        <v>214</v>
      </c>
      <c r="E122" s="122">
        <v>207.16666666666652</v>
      </c>
      <c r="F122" s="122">
        <v>225.91666666666669</v>
      </c>
      <c r="G122" s="122">
        <v>198.91666666666674</v>
      </c>
      <c r="H122" s="122">
        <v>188.08333333333326</v>
      </c>
      <c r="I122" s="122">
        <v>170.33333333333334</v>
      </c>
      <c r="J122" s="122">
        <v>191.08333333333334</v>
      </c>
      <c r="K122" s="122">
        <v>201.75</v>
      </c>
      <c r="L122" s="122">
        <v>168.5</v>
      </c>
      <c r="M122" s="122">
        <v>95</v>
      </c>
      <c r="N122" s="122">
        <v>79</v>
      </c>
    </row>
    <row r="123" spans="2:14" ht="20.100000000000001" customHeight="1" x14ac:dyDescent="0.25">
      <c r="B123" s="134" t="s">
        <v>96</v>
      </c>
      <c r="C123" s="122">
        <v>761.91666666666674</v>
      </c>
      <c r="D123" s="122">
        <v>727.33333333333337</v>
      </c>
      <c r="E123" s="122">
        <v>657.25000000000011</v>
      </c>
      <c r="F123" s="122">
        <v>587.08333333333337</v>
      </c>
      <c r="G123" s="122">
        <v>597.58333333333326</v>
      </c>
      <c r="H123" s="122">
        <v>560.33333333333348</v>
      </c>
      <c r="I123" s="122">
        <v>478.58333333333331</v>
      </c>
      <c r="J123" s="122">
        <v>488.41666666666669</v>
      </c>
      <c r="K123" s="122">
        <v>480.83333333333331</v>
      </c>
      <c r="L123" s="122">
        <v>403.08333333333331</v>
      </c>
      <c r="M123" s="122">
        <v>323</v>
      </c>
      <c r="N123" s="122">
        <v>291</v>
      </c>
    </row>
    <row r="124" spans="2:14" ht="20.100000000000001" customHeight="1" x14ac:dyDescent="0.25">
      <c r="B124" s="134" t="s">
        <v>97</v>
      </c>
      <c r="C124" s="122">
        <v>5.75</v>
      </c>
      <c r="D124" s="122">
        <v>5</v>
      </c>
      <c r="E124" s="122">
        <v>7.2499999999999982</v>
      </c>
      <c r="F124" s="122">
        <v>7.5</v>
      </c>
      <c r="G124" s="122">
        <v>6.25</v>
      </c>
      <c r="H124" s="122">
        <v>5.0833333333333321</v>
      </c>
      <c r="I124" s="122">
        <v>3.5</v>
      </c>
      <c r="J124" s="122">
        <v>1.9166666666666667</v>
      </c>
      <c r="K124" s="122">
        <v>2.9166666666666665</v>
      </c>
      <c r="L124" s="122">
        <v>1.9166666666666667</v>
      </c>
      <c r="M124" s="122">
        <v>2</v>
      </c>
      <c r="N124" s="122">
        <v>2</v>
      </c>
    </row>
    <row r="125" spans="2:14" ht="20.100000000000001" customHeight="1" x14ac:dyDescent="0.25">
      <c r="B125" s="134" t="s">
        <v>98</v>
      </c>
      <c r="C125" s="122">
        <v>75.833333333333343</v>
      </c>
      <c r="D125" s="122">
        <v>70.666666666666671</v>
      </c>
      <c r="E125" s="122">
        <v>63.25</v>
      </c>
      <c r="F125" s="122">
        <v>57.666666666666664</v>
      </c>
      <c r="G125" s="122">
        <v>46.916666666666671</v>
      </c>
      <c r="H125" s="122">
        <v>54.166666666666671</v>
      </c>
      <c r="I125" s="122">
        <v>52.416666666666664</v>
      </c>
      <c r="J125" s="122">
        <v>55.416666666666664</v>
      </c>
      <c r="K125" s="122">
        <v>43.416666666666664</v>
      </c>
      <c r="L125" s="122">
        <v>38.583333333333336</v>
      </c>
      <c r="M125" s="122">
        <v>27</v>
      </c>
      <c r="N125" s="122">
        <v>25</v>
      </c>
    </row>
    <row r="126" spans="2:14" ht="20.100000000000001" customHeight="1" x14ac:dyDescent="0.25">
      <c r="B126" s="134" t="s">
        <v>99</v>
      </c>
      <c r="C126" s="122">
        <v>421.25</v>
      </c>
      <c r="D126" s="122">
        <v>476.83333333333331</v>
      </c>
      <c r="E126" s="122">
        <v>443.75000000000006</v>
      </c>
      <c r="F126" s="122">
        <v>407.08333333333337</v>
      </c>
      <c r="G126" s="122">
        <v>399.91666666666674</v>
      </c>
      <c r="H126" s="122">
        <v>364</v>
      </c>
      <c r="I126" s="122">
        <v>292.16666666666669</v>
      </c>
      <c r="J126" s="122">
        <v>326.5</v>
      </c>
      <c r="K126" s="122">
        <v>320.91666666666669</v>
      </c>
      <c r="L126" s="122">
        <v>254.66666666666666</v>
      </c>
      <c r="M126" s="122">
        <v>171</v>
      </c>
      <c r="N126" s="122">
        <v>137</v>
      </c>
    </row>
    <row r="127" spans="2:14" ht="20.100000000000001" customHeight="1" x14ac:dyDescent="0.25">
      <c r="B127" s="134" t="s">
        <v>100</v>
      </c>
      <c r="C127" s="122">
        <v>1.9166666666666665</v>
      </c>
      <c r="D127" s="122">
        <v>3.416666666666667</v>
      </c>
      <c r="E127" s="122">
        <v>2.9166666666666674</v>
      </c>
      <c r="F127" s="122">
        <v>4.25</v>
      </c>
      <c r="G127" s="122">
        <v>3.5</v>
      </c>
      <c r="H127" s="122">
        <v>4.3333333333333321</v>
      </c>
      <c r="I127" s="122">
        <v>2.75</v>
      </c>
      <c r="J127" s="122">
        <v>1.5833333333333333</v>
      </c>
      <c r="K127" s="122">
        <v>1.75</v>
      </c>
      <c r="L127" s="122">
        <v>2.9166666666666665</v>
      </c>
      <c r="M127" s="122">
        <v>2</v>
      </c>
      <c r="N127" s="122">
        <v>2</v>
      </c>
    </row>
    <row r="128" spans="2:14" ht="20.100000000000001" customHeight="1" x14ac:dyDescent="0.25">
      <c r="B128" s="134" t="s">
        <v>101</v>
      </c>
      <c r="C128" s="122">
        <v>206.91666666666666</v>
      </c>
      <c r="D128" s="122">
        <v>216.41666666666666</v>
      </c>
      <c r="E128" s="122">
        <v>213.08333333333348</v>
      </c>
      <c r="F128" s="122">
        <v>204.66666666666666</v>
      </c>
      <c r="G128" s="122">
        <v>181.08333333333326</v>
      </c>
      <c r="H128" s="122">
        <v>154.5</v>
      </c>
      <c r="I128" s="122">
        <v>132.5</v>
      </c>
      <c r="J128" s="122">
        <v>156.83333333333334</v>
      </c>
      <c r="K128" s="122">
        <v>143.08333333333334</v>
      </c>
      <c r="L128" s="122">
        <v>112.25</v>
      </c>
      <c r="M128" s="122">
        <v>77</v>
      </c>
      <c r="N128" s="122">
        <v>56</v>
      </c>
    </row>
    <row r="129" spans="2:14" ht="20.100000000000001" customHeight="1" x14ac:dyDescent="0.25">
      <c r="B129" s="134" t="s">
        <v>102</v>
      </c>
      <c r="C129" s="122">
        <v>28.583333333333332</v>
      </c>
      <c r="D129" s="122">
        <v>22.416666666666664</v>
      </c>
      <c r="E129" s="122">
        <v>22.750000000000007</v>
      </c>
      <c r="F129" s="122">
        <v>24.583333333333332</v>
      </c>
      <c r="G129" s="122">
        <v>21.333333333333325</v>
      </c>
      <c r="H129" s="122">
        <v>17.58333333333335</v>
      </c>
      <c r="I129" s="122">
        <v>14</v>
      </c>
      <c r="J129" s="122">
        <v>19.166666666666668</v>
      </c>
      <c r="K129" s="122">
        <v>22.75</v>
      </c>
      <c r="L129" s="122">
        <v>22.916666666666668</v>
      </c>
      <c r="M129" s="122">
        <v>17</v>
      </c>
      <c r="N129" s="122">
        <v>15</v>
      </c>
    </row>
    <row r="130" spans="2:14" ht="20.100000000000001" customHeight="1" thickBot="1" x14ac:dyDescent="0.3">
      <c r="B130" s="135" t="s">
        <v>4</v>
      </c>
      <c r="C130" s="127">
        <v>1709.0833333333333</v>
      </c>
      <c r="D130" s="127">
        <v>1736.0833333333333</v>
      </c>
      <c r="E130" s="127">
        <v>1617.4166666666642</v>
      </c>
      <c r="F130" s="127">
        <v>1518.75</v>
      </c>
      <c r="G130" s="127">
        <v>1455.25</v>
      </c>
      <c r="H130" s="127">
        <v>1348.3333333333326</v>
      </c>
      <c r="I130" s="127">
        <v>1146.25</v>
      </c>
      <c r="J130" s="127">
        <v>1240.9166666666667</v>
      </c>
      <c r="K130" s="127">
        <v>1217.4166666666665</v>
      </c>
      <c r="L130" s="127">
        <v>1004.8333333333334</v>
      </c>
      <c r="M130" s="127">
        <v>714</v>
      </c>
      <c r="N130" s="127">
        <v>607</v>
      </c>
    </row>
    <row r="131" spans="2:14" ht="39" customHeight="1" x14ac:dyDescent="0.25"/>
    <row r="132" spans="2:14" s="246" customFormat="1" ht="20.100000000000001" customHeight="1" x14ac:dyDescent="0.3">
      <c r="B132" s="19" t="s">
        <v>309</v>
      </c>
      <c r="C132" s="248"/>
      <c r="D132" s="248"/>
      <c r="E132" s="248"/>
      <c r="F132" s="248"/>
      <c r="G132" s="248"/>
      <c r="H132" s="248"/>
      <c r="I132" s="248"/>
      <c r="M132" s="263"/>
    </row>
    <row r="133" spans="2:14" ht="10.5" customHeight="1" x14ac:dyDescent="0.25">
      <c r="C133" s="139"/>
      <c r="D133" s="139"/>
      <c r="E133" s="139"/>
      <c r="F133" s="139"/>
      <c r="G133" s="139"/>
      <c r="H133" s="139"/>
      <c r="I133" s="139"/>
    </row>
    <row r="134" spans="2:14" ht="20.100000000000001" customHeight="1" x14ac:dyDescent="0.25">
      <c r="B134" s="119" t="s">
        <v>12</v>
      </c>
      <c r="C134" s="131">
        <v>2013</v>
      </c>
      <c r="D134" s="131">
        <v>2014</v>
      </c>
      <c r="E134" s="131">
        <v>2015</v>
      </c>
      <c r="F134" s="131">
        <v>2016</v>
      </c>
      <c r="G134" s="131">
        <v>2017</v>
      </c>
      <c r="H134" s="131">
        <v>2018</v>
      </c>
      <c r="I134" s="131">
        <v>2019</v>
      </c>
      <c r="J134" s="131">
        <v>2020</v>
      </c>
      <c r="K134" s="131">
        <v>2021</v>
      </c>
      <c r="L134" s="131">
        <v>2022</v>
      </c>
      <c r="M134" s="131">
        <v>2023</v>
      </c>
      <c r="N134" s="131">
        <v>2024</v>
      </c>
    </row>
    <row r="135" spans="2:14" ht="20.100000000000001" customHeight="1" x14ac:dyDescent="0.25">
      <c r="B135" s="134" t="s">
        <v>39</v>
      </c>
      <c r="C135" s="122">
        <v>402.5</v>
      </c>
      <c r="D135" s="122">
        <v>386.75</v>
      </c>
      <c r="E135" s="122">
        <v>366.91666666666669</v>
      </c>
      <c r="F135" s="122">
        <v>392.41666666666663</v>
      </c>
      <c r="G135" s="122">
        <v>363.16666666666674</v>
      </c>
      <c r="H135" s="122">
        <v>355.41666666666652</v>
      </c>
      <c r="I135" s="122">
        <v>327.75</v>
      </c>
      <c r="J135" s="122">
        <v>450.41666666666669</v>
      </c>
      <c r="K135" s="122">
        <v>323.91666666666669</v>
      </c>
      <c r="L135" s="122">
        <v>305</v>
      </c>
      <c r="M135" s="122">
        <v>305</v>
      </c>
      <c r="N135" s="122">
        <v>270</v>
      </c>
    </row>
    <row r="136" spans="2:14" ht="20.100000000000001" customHeight="1" x14ac:dyDescent="0.25">
      <c r="B136" s="134" t="s">
        <v>96</v>
      </c>
      <c r="C136" s="122">
        <v>1355.4166666666665</v>
      </c>
      <c r="D136" s="122">
        <v>1346.9166666666667</v>
      </c>
      <c r="E136" s="122">
        <v>1242.1666666666667</v>
      </c>
      <c r="F136" s="122">
        <v>1149.25</v>
      </c>
      <c r="G136" s="122">
        <v>1134</v>
      </c>
      <c r="H136" s="122">
        <v>1136.3333333333326</v>
      </c>
      <c r="I136" s="122">
        <v>1017.6666666666666</v>
      </c>
      <c r="J136" s="122">
        <v>1130.4166666666667</v>
      </c>
      <c r="K136" s="122">
        <v>969.5</v>
      </c>
      <c r="L136" s="122">
        <v>839.83333333333337</v>
      </c>
      <c r="M136" s="122">
        <v>779</v>
      </c>
      <c r="N136" s="122">
        <v>741</v>
      </c>
    </row>
    <row r="137" spans="2:14" ht="20.100000000000001" customHeight="1" x14ac:dyDescent="0.25">
      <c r="B137" s="134" t="s">
        <v>97</v>
      </c>
      <c r="C137" s="122">
        <v>12</v>
      </c>
      <c r="D137" s="122">
        <v>10.75</v>
      </c>
      <c r="E137" s="122">
        <v>11.583333333333341</v>
      </c>
      <c r="F137" s="122">
        <v>11.833333333333332</v>
      </c>
      <c r="G137" s="122">
        <v>10.833333333333325</v>
      </c>
      <c r="H137" s="122">
        <v>9.3333333333333321</v>
      </c>
      <c r="I137" s="122">
        <v>8.0833333333333339</v>
      </c>
      <c r="J137" s="122">
        <v>4.083333333333333</v>
      </c>
      <c r="K137" s="122">
        <v>5.583333333333333</v>
      </c>
      <c r="L137" s="122">
        <v>4.25</v>
      </c>
      <c r="M137" s="122">
        <v>6</v>
      </c>
      <c r="N137" s="122">
        <v>3</v>
      </c>
    </row>
    <row r="138" spans="2:14" ht="20.100000000000001" customHeight="1" x14ac:dyDescent="0.25">
      <c r="B138" s="134" t="s">
        <v>98</v>
      </c>
      <c r="C138" s="122">
        <v>110.33333333333333</v>
      </c>
      <c r="D138" s="122">
        <v>113.5</v>
      </c>
      <c r="E138" s="122">
        <v>86.25</v>
      </c>
      <c r="F138" s="122">
        <v>93.5</v>
      </c>
      <c r="G138" s="122">
        <v>68.083333333333329</v>
      </c>
      <c r="H138" s="122">
        <v>75.25</v>
      </c>
      <c r="I138" s="122">
        <v>76.333333333333329</v>
      </c>
      <c r="J138" s="122">
        <v>108.58333333333333</v>
      </c>
      <c r="K138" s="122">
        <v>69.916666666666671</v>
      </c>
      <c r="L138" s="122">
        <v>57.416666666666664</v>
      </c>
      <c r="M138" s="122">
        <v>55</v>
      </c>
      <c r="N138" s="122">
        <v>51</v>
      </c>
    </row>
    <row r="139" spans="2:14" ht="20.100000000000001" customHeight="1" x14ac:dyDescent="0.25">
      <c r="B139" s="134" t="s">
        <v>99</v>
      </c>
      <c r="C139" s="122">
        <v>875.25</v>
      </c>
      <c r="D139" s="122">
        <v>960.83333333333337</v>
      </c>
      <c r="E139" s="122">
        <v>870.83333333333337</v>
      </c>
      <c r="F139" s="122">
        <v>835</v>
      </c>
      <c r="G139" s="122">
        <v>830.25</v>
      </c>
      <c r="H139" s="122">
        <v>807.33333333333326</v>
      </c>
      <c r="I139" s="122">
        <v>668.41666666666663</v>
      </c>
      <c r="J139" s="122">
        <v>750.75</v>
      </c>
      <c r="K139" s="122">
        <v>596.08333333333337</v>
      </c>
      <c r="L139" s="122">
        <v>533.83333333333337</v>
      </c>
      <c r="M139" s="122">
        <v>496</v>
      </c>
      <c r="N139" s="122">
        <v>506</v>
      </c>
    </row>
    <row r="140" spans="2:14" ht="20.100000000000001" customHeight="1" x14ac:dyDescent="0.25">
      <c r="B140" s="134" t="s">
        <v>100</v>
      </c>
      <c r="C140" s="122">
        <v>5.3333333333333339</v>
      </c>
      <c r="D140" s="122">
        <v>5.75</v>
      </c>
      <c r="E140" s="122">
        <v>4.9166666666666661</v>
      </c>
      <c r="F140" s="122">
        <v>6.166666666666667</v>
      </c>
      <c r="G140" s="122">
        <v>5.25</v>
      </c>
      <c r="H140" s="122">
        <v>6</v>
      </c>
      <c r="I140" s="122">
        <v>3.3333333333333335</v>
      </c>
      <c r="J140" s="122">
        <v>4.75</v>
      </c>
      <c r="K140" s="122">
        <v>3.25</v>
      </c>
      <c r="L140" s="122">
        <v>4</v>
      </c>
      <c r="M140" s="122">
        <v>5</v>
      </c>
      <c r="N140" s="122">
        <v>4</v>
      </c>
    </row>
    <row r="141" spans="2:14" ht="20.100000000000001" customHeight="1" x14ac:dyDescent="0.25">
      <c r="B141" s="134" t="s">
        <v>101</v>
      </c>
      <c r="C141" s="122">
        <v>294.33333333333331</v>
      </c>
      <c r="D141" s="122">
        <v>312.66666666666669</v>
      </c>
      <c r="E141" s="122">
        <v>305.49999999999994</v>
      </c>
      <c r="F141" s="122">
        <v>309.33333333333331</v>
      </c>
      <c r="G141" s="122">
        <v>296.25</v>
      </c>
      <c r="H141" s="122">
        <v>243.91666666666674</v>
      </c>
      <c r="I141" s="122">
        <v>210.08333333333334</v>
      </c>
      <c r="J141" s="122">
        <v>316.75</v>
      </c>
      <c r="K141" s="122">
        <v>223.25</v>
      </c>
      <c r="L141" s="122">
        <v>176.41666666666666</v>
      </c>
      <c r="M141" s="122">
        <v>171</v>
      </c>
      <c r="N141" s="122">
        <v>168</v>
      </c>
    </row>
    <row r="142" spans="2:14" ht="20.100000000000001" customHeight="1" x14ac:dyDescent="0.25">
      <c r="B142" s="134" t="s">
        <v>102</v>
      </c>
      <c r="C142" s="122">
        <v>65</v>
      </c>
      <c r="D142" s="122">
        <v>43.916666666666664</v>
      </c>
      <c r="E142" s="122">
        <v>42.500000000000007</v>
      </c>
      <c r="F142" s="122">
        <v>46.083333333333336</v>
      </c>
      <c r="G142" s="122">
        <v>41.666666666666671</v>
      </c>
      <c r="H142" s="122">
        <v>35.25</v>
      </c>
      <c r="I142" s="122">
        <v>25.25</v>
      </c>
      <c r="J142" s="122">
        <v>31.25</v>
      </c>
      <c r="K142" s="122">
        <v>31.916666666666668</v>
      </c>
      <c r="L142" s="122">
        <v>28.666666666666668</v>
      </c>
      <c r="M142" s="122">
        <v>23</v>
      </c>
      <c r="N142" s="122">
        <v>18</v>
      </c>
    </row>
    <row r="143" spans="2:14" s="130" customFormat="1" ht="15.75" customHeight="1" thickBot="1" x14ac:dyDescent="0.3">
      <c r="B143" s="135" t="s">
        <v>4</v>
      </c>
      <c r="C143" s="127">
        <v>3120.166666666667</v>
      </c>
      <c r="D143" s="127">
        <v>3181.0833333333335</v>
      </c>
      <c r="E143" s="127">
        <v>2930.6666666666656</v>
      </c>
      <c r="F143" s="127">
        <v>2843.0833333333335</v>
      </c>
      <c r="G143" s="127">
        <v>2749.25</v>
      </c>
      <c r="H143" s="127">
        <v>2668.8333333333348</v>
      </c>
      <c r="I143" s="127">
        <v>2336.9166666666665</v>
      </c>
      <c r="J143" s="127">
        <v>2797</v>
      </c>
      <c r="K143" s="127">
        <v>2223.4166666666665</v>
      </c>
      <c r="L143" s="127">
        <v>1949.4166666666667</v>
      </c>
      <c r="M143" s="127">
        <v>1840</v>
      </c>
      <c r="N143" s="127">
        <f>+SUM(N135:N142)</f>
        <v>1761</v>
      </c>
    </row>
    <row r="145" spans="2:2" ht="20.100000000000001" customHeight="1" x14ac:dyDescent="0.25">
      <c r="B145" s="107" t="s">
        <v>205</v>
      </c>
    </row>
    <row r="65411" ht="12.75" customHeight="1" x14ac:dyDescent="0.25"/>
    <row r="65412" ht="12.75" customHeight="1" x14ac:dyDescent="0.25"/>
    <row r="65413" ht="12.75" customHeight="1" x14ac:dyDescent="0.25"/>
    <row r="65414" ht="12.75" customHeight="1" x14ac:dyDescent="0.25"/>
    <row r="65415" ht="12.75" customHeight="1" x14ac:dyDescent="0.25"/>
    <row r="65416" ht="12.75" customHeight="1" x14ac:dyDescent="0.25"/>
    <row r="65417" ht="12.75" customHeight="1" x14ac:dyDescent="0.25"/>
    <row r="65418" ht="12.75" customHeight="1" x14ac:dyDescent="0.25"/>
    <row r="65419" ht="12.75" customHeight="1" x14ac:dyDescent="0.25"/>
    <row r="65420" ht="12.75" customHeight="1" x14ac:dyDescent="0.25"/>
    <row r="65421" ht="12.75" customHeight="1" x14ac:dyDescent="0.25"/>
    <row r="65422" ht="12.75" customHeight="1" x14ac:dyDescent="0.25"/>
    <row r="65423" ht="12.75" customHeight="1" x14ac:dyDescent="0.25"/>
    <row r="65424" ht="12.75" customHeight="1" x14ac:dyDescent="0.25"/>
    <row r="65425" ht="12.75" customHeight="1" x14ac:dyDescent="0.25"/>
    <row r="65426" ht="12.75" customHeight="1" x14ac:dyDescent="0.25"/>
    <row r="65427" ht="12.75" customHeight="1" x14ac:dyDescent="0.25"/>
    <row r="65428" ht="12.75" customHeight="1" x14ac:dyDescent="0.25"/>
    <row r="65429" ht="12.75" customHeight="1" x14ac:dyDescent="0.25"/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</sheetData>
  <sheetProtection selectLockedCells="1" selectUnlockedCells="1"/>
  <mergeCells count="10">
    <mergeCell ref="H52:I52"/>
    <mergeCell ref="F52:G52"/>
    <mergeCell ref="J52:K52"/>
    <mergeCell ref="D18:F18"/>
    <mergeCell ref="B20:B26"/>
    <mergeCell ref="B27:B31"/>
    <mergeCell ref="C18:C19"/>
    <mergeCell ref="B52:B53"/>
    <mergeCell ref="C52:C53"/>
    <mergeCell ref="D52:E5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168"/>
  <sheetViews>
    <sheetView topLeftCell="A56" zoomScaleNormal="100" workbookViewId="0">
      <selection activeCell="J83" sqref="J82:J83"/>
    </sheetView>
  </sheetViews>
  <sheetFormatPr baseColWidth="10" defaultColWidth="10.28515625" defaultRowHeight="12.75" customHeight="1" x14ac:dyDescent="0.25"/>
  <cols>
    <col min="1" max="1" width="5.28515625" style="1" customWidth="1"/>
    <col min="2" max="2" width="50.7109375" style="1" customWidth="1"/>
    <col min="3" max="3" width="29" style="1" bestFit="1" customWidth="1"/>
    <col min="4" max="4" width="14.28515625" style="1" bestFit="1" customWidth="1"/>
    <col min="5" max="5" width="15" style="1" bestFit="1" customWidth="1"/>
    <col min="6" max="6" width="11.7109375" style="1" bestFit="1" customWidth="1"/>
    <col min="7" max="7" width="20.140625" style="1" bestFit="1" customWidth="1"/>
    <col min="8" max="8" width="13.140625" style="1" bestFit="1" customWidth="1"/>
    <col min="9" max="9" width="13.42578125" style="1" bestFit="1" customWidth="1"/>
    <col min="10" max="10" width="17" style="1" customWidth="1"/>
    <col min="11" max="11" width="13.28515625" style="1" bestFit="1" customWidth="1"/>
    <col min="12" max="13" width="5.5703125" style="1" bestFit="1" customWidth="1"/>
    <col min="14" max="14" width="6.140625" style="1" bestFit="1" customWidth="1"/>
    <col min="15" max="15" width="4.42578125" style="1" bestFit="1" customWidth="1"/>
    <col min="16" max="16" width="7.28515625" style="1" customWidth="1"/>
    <col min="17" max="16384" width="10.28515625" style="1"/>
  </cols>
  <sheetData>
    <row r="1" spans="1:254" s="4" customFormat="1" ht="20.100000000000001" customHeight="1" x14ac:dyDescent="0.25">
      <c r="B1" s="2"/>
      <c r="C1" s="2"/>
      <c r="D1" s="2"/>
      <c r="E1" s="3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4" customFormat="1" ht="51" customHeight="1" x14ac:dyDescent="0.25">
      <c r="A2" s="22"/>
      <c r="B2" s="2"/>
      <c r="C2" s="2"/>
      <c r="D2" s="2"/>
      <c r="E2" s="3"/>
      <c r="L2" s="22"/>
      <c r="M2" s="22"/>
      <c r="N2" s="22"/>
      <c r="O2" s="2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s="4" customFormat="1" ht="39.75" customHeight="1" x14ac:dyDescent="0.25">
      <c r="A3" s="22"/>
      <c r="B3" s="2"/>
      <c r="C3" s="2"/>
      <c r="D3" s="2"/>
      <c r="E3" s="3"/>
      <c r="L3" s="22"/>
      <c r="M3" s="22"/>
      <c r="N3" s="22"/>
      <c r="O3" s="2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4" customFormat="1" ht="7.5" customHeight="1" x14ac:dyDescent="0.25">
      <c r="A4" s="22"/>
      <c r="B4" s="23"/>
      <c r="C4" s="23"/>
      <c r="D4" s="23"/>
      <c r="E4" s="24"/>
      <c r="F4" s="25"/>
      <c r="G4" s="25"/>
      <c r="H4" s="25"/>
      <c r="I4" s="25"/>
      <c r="J4" s="25"/>
      <c r="K4" s="25"/>
      <c r="L4" s="22"/>
      <c r="M4" s="22"/>
      <c r="N4" s="22"/>
      <c r="O4" s="2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s="22" customFormat="1" ht="16.5" customHeight="1" thickBot="1" x14ac:dyDescent="0.3">
      <c r="B5" s="26"/>
      <c r="C5" s="26"/>
      <c r="D5" s="26"/>
      <c r="E5" s="27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</row>
    <row r="6" spans="1:254" s="22" customFormat="1" ht="25.5" thickTop="1" thickBot="1" x14ac:dyDescent="0.45">
      <c r="B6" s="7" t="s">
        <v>168</v>
      </c>
      <c r="C6" s="8"/>
      <c r="D6" s="8"/>
      <c r="E6" s="9"/>
      <c r="F6" s="10"/>
      <c r="G6" s="10"/>
      <c r="H6" s="10"/>
      <c r="I6" s="10"/>
      <c r="J6" s="10"/>
      <c r="K6" s="10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</row>
    <row r="7" spans="1:254" s="22" customFormat="1" ht="20.100000000000001" customHeight="1" thickTop="1" x14ac:dyDescent="0.25">
      <c r="B7" s="12" t="s">
        <v>285</v>
      </c>
      <c r="C7" s="13"/>
      <c r="D7" s="13"/>
      <c r="E7" s="13"/>
      <c r="F7" s="13"/>
      <c r="G7" s="13"/>
      <c r="H7" s="13"/>
      <c r="I7" s="13"/>
      <c r="J7" s="13"/>
      <c r="K7" s="13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</row>
    <row r="8" spans="1:254" s="22" customFormat="1" ht="20.100000000000001" customHeight="1" x14ac:dyDescent="0.25">
      <c r="B8" s="14" t="s">
        <v>286</v>
      </c>
      <c r="C8" s="12"/>
      <c r="D8" s="12"/>
      <c r="E8" s="12"/>
      <c r="F8" s="12"/>
      <c r="G8" s="12"/>
      <c r="H8" s="12"/>
      <c r="I8" s="12"/>
      <c r="J8" s="12"/>
      <c r="K8" s="12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</row>
    <row r="9" spans="1:254" s="22" customFormat="1" ht="20.100000000000001" customHeight="1" x14ac:dyDescent="0.25">
      <c r="B9" s="14" t="s">
        <v>287</v>
      </c>
      <c r="C9" s="12"/>
      <c r="D9" s="12"/>
      <c r="E9" s="12"/>
      <c r="F9" s="12"/>
      <c r="G9" s="12"/>
      <c r="H9" s="12"/>
      <c r="I9" s="12"/>
      <c r="J9" s="12"/>
      <c r="K9" s="12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</row>
    <row r="10" spans="1:254" s="22" customFormat="1" ht="20.100000000000001" customHeight="1" x14ac:dyDescent="0.25">
      <c r="B10" s="14" t="s">
        <v>288</v>
      </c>
      <c r="C10" s="12"/>
      <c r="D10" s="12"/>
      <c r="E10" s="12"/>
      <c r="F10" s="12"/>
      <c r="G10" s="12"/>
      <c r="H10" s="12"/>
      <c r="I10" s="12"/>
      <c r="J10" s="12"/>
      <c r="K10" s="12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</row>
    <row r="11" spans="1:254" s="22" customFormat="1" ht="20.100000000000001" customHeight="1" x14ac:dyDescent="0.25">
      <c r="B11" s="14" t="s">
        <v>289</v>
      </c>
      <c r="C11" s="12"/>
      <c r="D11" s="12"/>
      <c r="E11" s="12"/>
      <c r="F11" s="12"/>
      <c r="G11" s="12"/>
      <c r="H11" s="12"/>
      <c r="I11" s="12"/>
      <c r="J11" s="12"/>
      <c r="K11" s="12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</row>
    <row r="12" spans="1:254" s="22" customFormat="1" ht="20.100000000000001" customHeight="1" x14ac:dyDescent="0.25">
      <c r="B12" s="14" t="s">
        <v>290</v>
      </c>
      <c r="C12" s="12"/>
      <c r="D12" s="12"/>
      <c r="E12" s="12"/>
      <c r="F12" s="12"/>
      <c r="G12" s="12"/>
      <c r="H12" s="12"/>
      <c r="I12" s="12"/>
      <c r="J12" s="12"/>
      <c r="K12" s="12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</row>
    <row r="13" spans="1:254" s="22" customFormat="1" ht="20.100000000000001" customHeight="1" x14ac:dyDescent="0.25">
      <c r="B13" s="14" t="s">
        <v>291</v>
      </c>
      <c r="C13" s="12"/>
      <c r="D13" s="12"/>
      <c r="E13" s="12"/>
      <c r="F13" s="12"/>
      <c r="G13" s="12"/>
      <c r="H13" s="12"/>
      <c r="I13" s="12"/>
      <c r="J13" s="12"/>
      <c r="K13" s="12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</row>
    <row r="14" spans="1:254" s="22" customFormat="1" ht="20.100000000000001" customHeight="1" x14ac:dyDescent="0.25">
      <c r="B14" s="14" t="s">
        <v>292</v>
      </c>
      <c r="C14" s="12"/>
      <c r="D14" s="12"/>
      <c r="E14" s="12"/>
      <c r="F14" s="12"/>
      <c r="G14" s="12"/>
      <c r="H14" s="12"/>
      <c r="I14" s="12"/>
      <c r="J14" s="12"/>
      <c r="K14" s="12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s="22" customFormat="1" ht="20.100000000000001" customHeight="1" x14ac:dyDescent="0.25">
      <c r="B15" s="14" t="s">
        <v>293</v>
      </c>
      <c r="C15" s="12"/>
      <c r="D15" s="12"/>
      <c r="E15" s="12"/>
      <c r="F15" s="12"/>
      <c r="G15" s="12"/>
      <c r="H15" s="12"/>
      <c r="I15" s="12"/>
      <c r="J15" s="12"/>
      <c r="K15" s="12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s="22" customFormat="1" ht="20.100000000000001" customHeight="1" x14ac:dyDescent="0.25">
      <c r="B16" s="14" t="s">
        <v>294</v>
      </c>
      <c r="C16" s="12"/>
      <c r="D16" s="12"/>
      <c r="E16" s="12"/>
      <c r="F16" s="12"/>
      <c r="G16" s="12"/>
      <c r="H16" s="12"/>
      <c r="I16" s="12"/>
      <c r="J16" s="12"/>
      <c r="K16" s="12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s="22" customFormat="1" ht="20.100000000000001" customHeight="1" x14ac:dyDescent="0.25">
      <c r="B17" s="14" t="s">
        <v>295</v>
      </c>
      <c r="C17" s="12"/>
      <c r="D17" s="12"/>
      <c r="E17" s="12"/>
      <c r="F17" s="12"/>
      <c r="G17" s="12"/>
      <c r="H17" s="12"/>
      <c r="I17" s="12"/>
      <c r="J17" s="12"/>
      <c r="K17" s="12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s="22" customFormat="1" ht="16.5" customHeight="1" x14ac:dyDescent="0.25">
      <c r="B18" s="26"/>
      <c r="C18" s="26"/>
      <c r="D18" s="26"/>
      <c r="E18" s="27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s="4" customFormat="1" ht="23.25" customHeight="1" x14ac:dyDescent="0.25">
      <c r="B19" s="19" t="s">
        <v>296</v>
      </c>
      <c r="C19" s="2"/>
      <c r="D19" s="2"/>
      <c r="E19" s="3"/>
      <c r="H19" s="22"/>
      <c r="L19" s="2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</row>
    <row r="20" spans="1:254" s="4" customFormat="1" ht="12.75" customHeight="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</row>
    <row r="21" spans="1:254" s="4" customFormat="1" ht="21.75" customHeight="1" x14ac:dyDescent="0.25">
      <c r="B21" s="309" t="s">
        <v>12</v>
      </c>
      <c r="C21" s="318" t="s">
        <v>13</v>
      </c>
      <c r="D21" s="319"/>
      <c r="E21" s="319"/>
      <c r="F21" s="319"/>
      <c r="G21" s="319"/>
      <c r="H21" s="319"/>
      <c r="I21" s="319"/>
      <c r="J21" s="319"/>
      <c r="K21" s="319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</row>
    <row r="22" spans="1:254" s="30" customFormat="1" ht="51.75" customHeight="1" x14ac:dyDescent="0.25">
      <c r="B22" s="309"/>
      <c r="C22" s="29" t="s">
        <v>20</v>
      </c>
      <c r="D22" s="29" t="s">
        <v>15</v>
      </c>
      <c r="E22" s="29" t="s">
        <v>21</v>
      </c>
      <c r="F22" s="29" t="s">
        <v>14</v>
      </c>
      <c r="G22" s="29" t="s">
        <v>176</v>
      </c>
      <c r="H22" s="29" t="s">
        <v>16</v>
      </c>
      <c r="I22" s="29" t="s">
        <v>18</v>
      </c>
      <c r="J22" s="29" t="s">
        <v>19</v>
      </c>
      <c r="K22" s="29" t="s">
        <v>17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</row>
    <row r="23" spans="1:254" s="4" customFormat="1" ht="20.100000000000001" customHeight="1" x14ac:dyDescent="0.25">
      <c r="B23" s="31" t="s">
        <v>39</v>
      </c>
      <c r="C23" s="32">
        <v>0</v>
      </c>
      <c r="D23" s="32">
        <v>180.99999999999997</v>
      </c>
      <c r="E23" s="32">
        <v>7</v>
      </c>
      <c r="F23" s="32">
        <v>189.1</v>
      </c>
      <c r="G23" s="32">
        <v>0</v>
      </c>
      <c r="H23" s="32">
        <v>162</v>
      </c>
      <c r="I23" s="32">
        <v>0</v>
      </c>
      <c r="J23" s="32">
        <v>164.4</v>
      </c>
      <c r="K23" s="32">
        <v>0</v>
      </c>
      <c r="L23" s="3"/>
      <c r="M23" s="275"/>
      <c r="N23" s="275"/>
      <c r="O23" s="275"/>
      <c r="P23" s="22"/>
      <c r="Q23" s="22"/>
      <c r="R23" s="22"/>
      <c r="S23" s="22"/>
      <c r="T23" s="22"/>
      <c r="U23" s="22"/>
      <c r="V23" s="22"/>
      <c r="W23" s="22"/>
      <c r="X23" s="2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</row>
    <row r="24" spans="1:254" s="4" customFormat="1" ht="20.100000000000001" customHeight="1" x14ac:dyDescent="0.25">
      <c r="B24" s="31" t="s">
        <v>96</v>
      </c>
      <c r="C24" s="33">
        <v>151.62</v>
      </c>
      <c r="D24" s="33">
        <v>230</v>
      </c>
      <c r="E24" s="33"/>
      <c r="F24" s="33">
        <v>617.40000000000009</v>
      </c>
      <c r="G24" s="33">
        <v>111</v>
      </c>
      <c r="H24" s="33">
        <v>336</v>
      </c>
      <c r="I24" s="33">
        <v>42</v>
      </c>
      <c r="J24" s="33">
        <v>6.8</v>
      </c>
      <c r="K24" s="33">
        <v>50</v>
      </c>
      <c r="L24" s="3"/>
      <c r="M24" s="275"/>
      <c r="N24" s="275"/>
      <c r="O24" s="275"/>
      <c r="P24" s="22"/>
      <c r="Q24" s="22"/>
      <c r="R24" s="22"/>
      <c r="S24" s="22"/>
      <c r="T24" s="22"/>
      <c r="U24" s="22"/>
      <c r="V24" s="22"/>
      <c r="W24" s="22"/>
      <c r="X24" s="2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spans="1:254" s="4" customFormat="1" ht="20.100000000000001" customHeight="1" x14ac:dyDescent="0.25">
      <c r="B25" s="31" t="s">
        <v>98</v>
      </c>
      <c r="C25" s="33">
        <v>0</v>
      </c>
      <c r="D25" s="33">
        <v>57.2</v>
      </c>
      <c r="E25" s="33"/>
      <c r="F25" s="33">
        <v>20.8</v>
      </c>
      <c r="G25" s="33">
        <v>0</v>
      </c>
      <c r="H25" s="33">
        <v>10.7</v>
      </c>
      <c r="I25" s="33">
        <v>0</v>
      </c>
      <c r="J25" s="33">
        <v>0</v>
      </c>
      <c r="K25" s="33">
        <v>0</v>
      </c>
      <c r="L25" s="3"/>
      <c r="M25" s="275"/>
      <c r="N25" s="275"/>
      <c r="O25" s="275"/>
      <c r="P25" s="22"/>
      <c r="Q25" s="22"/>
      <c r="R25" s="22"/>
      <c r="S25" s="22"/>
      <c r="T25" s="22"/>
      <c r="U25" s="22"/>
      <c r="V25" s="22"/>
      <c r="W25" s="22"/>
      <c r="X25" s="2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spans="1:254" s="4" customFormat="1" ht="20.100000000000001" customHeight="1" x14ac:dyDescent="0.25">
      <c r="B26" s="31" t="s">
        <v>134</v>
      </c>
      <c r="C26" s="33">
        <v>0</v>
      </c>
      <c r="D26" s="33">
        <v>542.29999999999995</v>
      </c>
      <c r="E26" s="33">
        <v>575</v>
      </c>
      <c r="F26" s="33">
        <v>472.19999999999993</v>
      </c>
      <c r="G26" s="33">
        <v>0</v>
      </c>
      <c r="H26" s="33">
        <v>317.70000000000005</v>
      </c>
      <c r="I26" s="33">
        <v>213</v>
      </c>
      <c r="J26" s="33">
        <v>9</v>
      </c>
      <c r="K26" s="33">
        <v>71.099999999999994</v>
      </c>
      <c r="L26" s="3"/>
      <c r="M26" s="275"/>
      <c r="N26" s="275"/>
      <c r="O26" s="275"/>
      <c r="P26" s="22"/>
      <c r="Q26" s="22"/>
      <c r="R26" s="22"/>
      <c r="S26" s="22"/>
      <c r="T26" s="22"/>
      <c r="U26" s="22"/>
      <c r="V26" s="22"/>
      <c r="W26" s="22"/>
      <c r="X26" s="2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</row>
    <row r="27" spans="1:254" s="4" customFormat="1" ht="20.100000000000001" customHeight="1" x14ac:dyDescent="0.25">
      <c r="B27" s="31" t="s">
        <v>35</v>
      </c>
      <c r="C27" s="33">
        <v>0</v>
      </c>
      <c r="D27" s="33">
        <v>211</v>
      </c>
      <c r="E27" s="33"/>
      <c r="F27" s="33">
        <v>303</v>
      </c>
      <c r="G27" s="33">
        <v>0</v>
      </c>
      <c r="H27" s="33">
        <v>188.4</v>
      </c>
      <c r="I27" s="33">
        <v>0</v>
      </c>
      <c r="J27" s="33">
        <v>0</v>
      </c>
      <c r="K27" s="33">
        <v>70.900000000000006</v>
      </c>
      <c r="L27" s="3"/>
      <c r="M27" s="275"/>
      <c r="N27" s="275"/>
      <c r="O27" s="275"/>
      <c r="P27" s="22"/>
      <c r="Q27" s="22"/>
      <c r="R27" s="22"/>
      <c r="S27" s="22"/>
      <c r="T27" s="22"/>
      <c r="U27" s="22"/>
      <c r="V27" s="22"/>
      <c r="W27" s="22"/>
      <c r="X27" s="2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</row>
    <row r="28" spans="1:254" ht="20.100000000000001" customHeight="1" x14ac:dyDescent="0.25">
      <c r="B28" s="34" t="s">
        <v>4</v>
      </c>
      <c r="C28" s="35">
        <v>151.62</v>
      </c>
      <c r="D28" s="35">
        <v>1221.5</v>
      </c>
      <c r="E28" s="35">
        <v>582</v>
      </c>
      <c r="F28" s="35">
        <v>1602.5</v>
      </c>
      <c r="G28" s="35">
        <v>111</v>
      </c>
      <c r="H28" s="35">
        <v>1014.8000000000001</v>
      </c>
      <c r="I28" s="35">
        <v>255</v>
      </c>
      <c r="J28" s="35">
        <v>180.20000000000002</v>
      </c>
      <c r="K28" s="35">
        <v>192</v>
      </c>
      <c r="L28" s="3"/>
      <c r="M28" s="275"/>
      <c r="N28" s="275"/>
      <c r="O28" s="275"/>
      <c r="P28" s="22"/>
      <c r="Q28" s="22"/>
      <c r="R28" s="22"/>
      <c r="S28" s="22"/>
      <c r="T28" s="22"/>
      <c r="U28" s="22"/>
      <c r="V28" s="22"/>
      <c r="W28" s="22"/>
      <c r="X28" s="22"/>
    </row>
    <row r="29" spans="1:254" ht="17.25" customHeight="1" x14ac:dyDescent="0.25">
      <c r="A29" s="36"/>
      <c r="B29" s="262"/>
      <c r="C29" s="274"/>
      <c r="D29" s="274"/>
      <c r="E29" s="274"/>
      <c r="F29" s="274"/>
      <c r="G29" s="274"/>
      <c r="H29" s="274"/>
      <c r="I29" s="274"/>
      <c r="J29" s="274"/>
      <c r="K29" s="274"/>
      <c r="L29" s="36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54" ht="20.100000000000001" customHeight="1" x14ac:dyDescent="0.25">
      <c r="A30" s="38"/>
      <c r="B30" s="19" t="s">
        <v>297</v>
      </c>
      <c r="F30" s="37"/>
      <c r="G30" s="37"/>
      <c r="H30" s="260"/>
      <c r="I30" s="37"/>
      <c r="J30" s="37"/>
      <c r="K30" s="38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54" ht="8.25" customHeight="1" x14ac:dyDescent="0.25">
      <c r="F31" s="37"/>
      <c r="G31" s="37"/>
      <c r="H31" s="37"/>
      <c r="I31" s="37"/>
      <c r="J31" s="37"/>
      <c r="K31" s="38"/>
    </row>
    <row r="32" spans="1:254" ht="31.5" customHeight="1" x14ac:dyDescent="0.25">
      <c r="B32" s="29" t="s">
        <v>212</v>
      </c>
      <c r="C32" s="29" t="s">
        <v>2</v>
      </c>
      <c r="D32" s="29" t="s">
        <v>3</v>
      </c>
      <c r="E32" s="29" t="s">
        <v>4</v>
      </c>
      <c r="F32" s="39"/>
      <c r="G32" s="39"/>
      <c r="H32" s="39"/>
      <c r="I32" s="39"/>
      <c r="J32" s="39"/>
      <c r="K32" s="39"/>
    </row>
    <row r="33" spans="1:27" ht="20.100000000000001" customHeight="1" x14ac:dyDescent="0.25">
      <c r="A33" s="37"/>
      <c r="B33" s="31" t="s">
        <v>39</v>
      </c>
      <c r="C33" s="33">
        <v>695.49999999999989</v>
      </c>
      <c r="D33" s="33">
        <v>8</v>
      </c>
      <c r="E33" s="33">
        <v>703.49999999999989</v>
      </c>
      <c r="F33" s="276"/>
      <c r="G33" s="39"/>
      <c r="H33" s="39"/>
      <c r="I33" s="39"/>
      <c r="J33" s="39"/>
      <c r="K33" s="39"/>
      <c r="L33" s="39"/>
      <c r="M33" s="39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7" ht="20.100000000000001" customHeight="1" x14ac:dyDescent="0.25">
      <c r="B34" s="31" t="s">
        <v>96</v>
      </c>
      <c r="C34" s="33">
        <v>1529.82</v>
      </c>
      <c r="D34" s="33">
        <v>15</v>
      </c>
      <c r="E34" s="33">
        <v>1544.82</v>
      </c>
      <c r="F34" s="276"/>
      <c r="G34" s="39"/>
      <c r="H34" s="39"/>
      <c r="I34" s="39"/>
      <c r="J34" s="39"/>
      <c r="K34" s="39"/>
    </row>
    <row r="35" spans="1:27" ht="15.75" x14ac:dyDescent="0.25">
      <c r="B35" s="31" t="s">
        <v>98</v>
      </c>
      <c r="C35" s="33">
        <v>87.7</v>
      </c>
      <c r="D35" s="33">
        <v>1</v>
      </c>
      <c r="E35" s="33">
        <v>88.7</v>
      </c>
      <c r="F35" s="276"/>
      <c r="G35" s="39"/>
      <c r="H35" s="39"/>
      <c r="I35" s="39"/>
      <c r="J35" s="39"/>
      <c r="K35" s="39"/>
    </row>
    <row r="36" spans="1:27" ht="20.100000000000001" customHeight="1" x14ac:dyDescent="0.25">
      <c r="B36" s="31" t="s">
        <v>134</v>
      </c>
      <c r="C36" s="33">
        <v>2189.2999999999997</v>
      </c>
      <c r="D36" s="33">
        <v>11</v>
      </c>
      <c r="E36" s="33">
        <v>2200.2999999999997</v>
      </c>
      <c r="F36" s="276"/>
      <c r="G36" s="39"/>
      <c r="H36" s="39"/>
      <c r="I36" s="39"/>
      <c r="J36" s="39"/>
      <c r="K36" s="39"/>
    </row>
    <row r="37" spans="1:27" ht="20.100000000000001" customHeight="1" x14ac:dyDescent="0.25">
      <c r="B37" s="31" t="s">
        <v>35</v>
      </c>
      <c r="C37" s="33">
        <v>768.3</v>
      </c>
      <c r="D37" s="33">
        <v>5</v>
      </c>
      <c r="E37" s="33">
        <v>773.3</v>
      </c>
      <c r="F37" s="276"/>
      <c r="G37" s="39"/>
      <c r="H37" s="39"/>
      <c r="I37" s="39"/>
      <c r="J37" s="39"/>
      <c r="K37" s="39"/>
    </row>
    <row r="38" spans="1:27" ht="20.100000000000001" customHeight="1" x14ac:dyDescent="0.25">
      <c r="A38" s="37"/>
      <c r="B38" s="34" t="s">
        <v>210</v>
      </c>
      <c r="C38" s="35">
        <v>5270.62</v>
      </c>
      <c r="D38" s="35">
        <v>40</v>
      </c>
      <c r="E38" s="35">
        <v>5310.62</v>
      </c>
      <c r="F38" s="271"/>
      <c r="G38" s="271"/>
      <c r="H38" s="39"/>
      <c r="I38" s="39"/>
      <c r="J38" s="39"/>
      <c r="K38" s="39"/>
      <c r="L38" s="39"/>
      <c r="M38" s="39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7" ht="20.100000000000001" customHeight="1" x14ac:dyDescent="0.25">
      <c r="A39" s="37"/>
      <c r="B39" s="31" t="s">
        <v>195</v>
      </c>
      <c r="C39" s="33">
        <v>3393.02</v>
      </c>
      <c r="D39" s="33">
        <v>18</v>
      </c>
      <c r="E39" s="33">
        <f>+D39+C39</f>
        <v>3411.02</v>
      </c>
      <c r="F39" s="214"/>
      <c r="G39" s="39"/>
      <c r="H39" s="39"/>
      <c r="I39" s="39"/>
      <c r="J39" s="39"/>
      <c r="K39" s="39"/>
      <c r="L39" s="39"/>
      <c r="M39" s="39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7" ht="20.100000000000001" customHeight="1" x14ac:dyDescent="0.25">
      <c r="A40" s="37"/>
      <c r="B40" s="31" t="s">
        <v>196</v>
      </c>
      <c r="C40" s="33">
        <v>1877.6</v>
      </c>
      <c r="D40" s="33">
        <v>22</v>
      </c>
      <c r="E40" s="33">
        <f>+D40+C40</f>
        <v>1899.6</v>
      </c>
      <c r="F40" s="214"/>
      <c r="G40" s="39"/>
      <c r="H40" s="39"/>
      <c r="I40" s="39"/>
      <c r="J40" s="39"/>
      <c r="K40" s="39"/>
      <c r="L40" s="39"/>
      <c r="M40" s="39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7" ht="20.100000000000001" customHeight="1" x14ac:dyDescent="0.25">
      <c r="A41" s="37"/>
      <c r="B41" s="207" t="s">
        <v>210</v>
      </c>
      <c r="C41" s="208">
        <v>5270.62</v>
      </c>
      <c r="D41" s="208">
        <v>40</v>
      </c>
      <c r="E41" s="208">
        <f>+E40+E39</f>
        <v>5310.62</v>
      </c>
      <c r="F41" s="39"/>
      <c r="G41" s="39"/>
      <c r="H41" s="39"/>
      <c r="I41" s="39"/>
      <c r="J41" s="39"/>
      <c r="K41" s="39"/>
      <c r="L41" s="39"/>
      <c r="M41" s="39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7" ht="15.75" x14ac:dyDescent="0.25">
      <c r="B42" s="2"/>
      <c r="C42" s="2"/>
      <c r="D42" s="2"/>
      <c r="E42" s="2"/>
      <c r="F42" s="2"/>
      <c r="G42" s="39"/>
      <c r="H42" s="39"/>
      <c r="I42" s="39"/>
      <c r="J42" s="39"/>
      <c r="K42" s="39"/>
    </row>
    <row r="43" spans="1:27" ht="26.25" customHeight="1" x14ac:dyDescent="0.25">
      <c r="B43" s="19" t="s">
        <v>298</v>
      </c>
      <c r="H43" s="261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12.75" customHeight="1" x14ac:dyDescent="0.25"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47.25" x14ac:dyDescent="0.25">
      <c r="B45" s="29" t="s">
        <v>22</v>
      </c>
      <c r="C45" s="29" t="s">
        <v>15</v>
      </c>
      <c r="D45" s="29" t="s">
        <v>179</v>
      </c>
      <c r="E45" s="29" t="s">
        <v>180</v>
      </c>
      <c r="F45" s="29" t="s">
        <v>16</v>
      </c>
      <c r="G45" s="29" t="s">
        <v>181</v>
      </c>
      <c r="H45" s="29" t="s">
        <v>19</v>
      </c>
      <c r="I45" s="29" t="s">
        <v>17</v>
      </c>
      <c r="J45" s="29" t="s">
        <v>21</v>
      </c>
      <c r="K45" s="189" t="s">
        <v>20</v>
      </c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18" customHeight="1" x14ac:dyDescent="0.25">
      <c r="B46" s="184" t="s">
        <v>38</v>
      </c>
      <c r="C46" s="186">
        <v>19.599999999999998</v>
      </c>
      <c r="D46" s="186">
        <v>33.6</v>
      </c>
      <c r="E46" s="186">
        <v>0</v>
      </c>
      <c r="F46" s="186">
        <v>40.5</v>
      </c>
      <c r="G46" s="186">
        <v>0</v>
      </c>
      <c r="H46" s="186">
        <v>0</v>
      </c>
      <c r="I46" s="186">
        <v>0</v>
      </c>
      <c r="J46" s="185">
        <v>0</v>
      </c>
      <c r="K46" s="190">
        <v>0</v>
      </c>
      <c r="L46" s="209"/>
      <c r="M46" s="276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spans="1:27" ht="18" customHeight="1" x14ac:dyDescent="0.25">
      <c r="B47" s="184" t="s">
        <v>31</v>
      </c>
      <c r="C47" s="186">
        <v>0</v>
      </c>
      <c r="D47" s="186">
        <v>17.2</v>
      </c>
      <c r="E47" s="186">
        <v>12</v>
      </c>
      <c r="F47" s="186">
        <v>33</v>
      </c>
      <c r="G47" s="186">
        <v>0</v>
      </c>
      <c r="H47" s="186">
        <v>6.8</v>
      </c>
      <c r="I47" s="186">
        <v>0</v>
      </c>
      <c r="J47" s="185">
        <v>0</v>
      </c>
      <c r="K47" s="190">
        <v>0</v>
      </c>
      <c r="L47" s="209"/>
      <c r="M47" s="276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spans="1:27" ht="18" customHeight="1" x14ac:dyDescent="0.25">
      <c r="B48" s="184" t="s">
        <v>39</v>
      </c>
      <c r="C48" s="186">
        <v>104.39999999999999</v>
      </c>
      <c r="D48" s="186">
        <v>55.199999999999996</v>
      </c>
      <c r="E48" s="186">
        <v>0</v>
      </c>
      <c r="F48" s="186">
        <v>86.4</v>
      </c>
      <c r="G48" s="186">
        <v>0</v>
      </c>
      <c r="H48" s="186">
        <v>0</v>
      </c>
      <c r="I48" s="186">
        <v>0</v>
      </c>
      <c r="J48" s="185">
        <v>0</v>
      </c>
      <c r="K48" s="190">
        <v>0</v>
      </c>
      <c r="L48" s="209"/>
      <c r="M48" s="276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spans="2:27" ht="18" customHeight="1" x14ac:dyDescent="0.25">
      <c r="B49" s="184" t="s">
        <v>23</v>
      </c>
      <c r="C49" s="186">
        <v>92.4</v>
      </c>
      <c r="D49" s="186">
        <v>87</v>
      </c>
      <c r="E49" s="186">
        <v>0</v>
      </c>
      <c r="F49" s="186">
        <v>0</v>
      </c>
      <c r="G49" s="186">
        <v>3</v>
      </c>
      <c r="H49" s="186">
        <v>9</v>
      </c>
      <c r="I49" s="186">
        <v>17.099999999999998</v>
      </c>
      <c r="J49" s="185">
        <v>0</v>
      </c>
      <c r="K49" s="190">
        <v>0</v>
      </c>
      <c r="L49" s="209"/>
      <c r="M49" s="276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spans="2:27" ht="18" customHeight="1" x14ac:dyDescent="0.25">
      <c r="B50" s="184" t="s">
        <v>29</v>
      </c>
      <c r="C50" s="186">
        <v>20</v>
      </c>
      <c r="D50" s="186">
        <v>56</v>
      </c>
      <c r="E50" s="186">
        <v>0</v>
      </c>
      <c r="F50" s="186">
        <v>236</v>
      </c>
      <c r="G50" s="186">
        <v>0</v>
      </c>
      <c r="H50" s="186">
        <v>0</v>
      </c>
      <c r="I50" s="186">
        <v>0</v>
      </c>
      <c r="J50" s="185">
        <v>0</v>
      </c>
      <c r="K50" s="232">
        <v>91.92</v>
      </c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  <row r="51" spans="2:27" ht="18" customHeight="1" x14ac:dyDescent="0.25">
      <c r="B51" s="184" t="s">
        <v>182</v>
      </c>
      <c r="C51" s="186">
        <v>15</v>
      </c>
      <c r="D51" s="186">
        <v>15</v>
      </c>
      <c r="E51" s="186">
        <v>0</v>
      </c>
      <c r="F51" s="186">
        <v>10</v>
      </c>
      <c r="G51" s="186">
        <v>0</v>
      </c>
      <c r="H51" s="186">
        <v>0</v>
      </c>
      <c r="I51" s="186">
        <v>0</v>
      </c>
      <c r="J51" s="185">
        <v>0</v>
      </c>
      <c r="K51" s="190">
        <v>0</v>
      </c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spans="2:27" ht="18" customHeight="1" x14ac:dyDescent="0.25">
      <c r="B52" s="184" t="s">
        <v>40</v>
      </c>
      <c r="C52" s="186">
        <v>25.799999999999997</v>
      </c>
      <c r="D52" s="186">
        <v>49.3</v>
      </c>
      <c r="E52" s="186">
        <v>0</v>
      </c>
      <c r="F52" s="186">
        <v>23.1</v>
      </c>
      <c r="G52" s="186">
        <v>0</v>
      </c>
      <c r="H52" s="186">
        <v>134.4</v>
      </c>
      <c r="I52" s="186">
        <v>0</v>
      </c>
      <c r="J52" s="185">
        <v>0</v>
      </c>
      <c r="K52" s="190">
        <v>0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spans="2:27" ht="18" customHeight="1" x14ac:dyDescent="0.25">
      <c r="B53" s="184" t="s">
        <v>28</v>
      </c>
      <c r="C53" s="186">
        <v>8</v>
      </c>
      <c r="D53" s="186">
        <v>153.60000000000002</v>
      </c>
      <c r="E53" s="186">
        <v>0</v>
      </c>
      <c r="F53" s="186">
        <v>0</v>
      </c>
      <c r="G53" s="186">
        <v>3</v>
      </c>
      <c r="H53" s="186">
        <v>0</v>
      </c>
      <c r="I53" s="186">
        <v>0</v>
      </c>
      <c r="J53" s="185">
        <v>0</v>
      </c>
      <c r="K53" s="190">
        <v>0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spans="2:27" ht="18" customHeight="1" x14ac:dyDescent="0.25">
      <c r="B54" s="184" t="s">
        <v>183</v>
      </c>
      <c r="C54" s="186">
        <v>0</v>
      </c>
      <c r="D54" s="186">
        <v>94</v>
      </c>
      <c r="E54" s="186">
        <v>0</v>
      </c>
      <c r="F54" s="186">
        <v>0</v>
      </c>
      <c r="G54" s="186">
        <v>0</v>
      </c>
      <c r="H54" s="186">
        <v>0</v>
      </c>
      <c r="I54" s="186">
        <v>0</v>
      </c>
      <c r="J54" s="185">
        <v>0</v>
      </c>
      <c r="K54" s="232">
        <v>32.119999999999997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spans="2:27" ht="18" customHeight="1" x14ac:dyDescent="0.25">
      <c r="B55" s="184" t="s">
        <v>32</v>
      </c>
      <c r="C55" s="186">
        <v>35.200000000000003</v>
      </c>
      <c r="D55" s="186">
        <v>90</v>
      </c>
      <c r="E55" s="186">
        <v>0</v>
      </c>
      <c r="F55" s="186">
        <v>43.2</v>
      </c>
      <c r="G55" s="186">
        <v>0</v>
      </c>
      <c r="H55" s="186">
        <v>0</v>
      </c>
      <c r="I55" s="186">
        <v>13.299999999999999</v>
      </c>
      <c r="J55" s="185">
        <v>0</v>
      </c>
      <c r="K55" s="190">
        <v>0</v>
      </c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spans="2:27" ht="18" customHeight="1" x14ac:dyDescent="0.25">
      <c r="B56" s="184" t="s">
        <v>34</v>
      </c>
      <c r="C56" s="186">
        <v>41.8</v>
      </c>
      <c r="D56" s="186">
        <v>58.9</v>
      </c>
      <c r="E56" s="186">
        <v>0</v>
      </c>
      <c r="F56" s="186">
        <v>0</v>
      </c>
      <c r="G56" s="186">
        <v>0</v>
      </c>
      <c r="H56" s="186">
        <v>0</v>
      </c>
      <c r="I56" s="186">
        <v>21</v>
      </c>
      <c r="J56" s="185">
        <v>0</v>
      </c>
      <c r="K56" s="190">
        <v>0</v>
      </c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 spans="2:27" ht="18" customHeight="1" x14ac:dyDescent="0.25">
      <c r="B57" s="184" t="s">
        <v>41</v>
      </c>
      <c r="C57" s="186">
        <v>31.2</v>
      </c>
      <c r="D57" s="186">
        <v>11.399999999999999</v>
      </c>
      <c r="E57" s="186">
        <v>0</v>
      </c>
      <c r="F57" s="186">
        <v>0</v>
      </c>
      <c r="G57" s="186">
        <v>0</v>
      </c>
      <c r="H57" s="186">
        <v>0</v>
      </c>
      <c r="I57" s="186">
        <v>0</v>
      </c>
      <c r="J57" s="185">
        <v>0</v>
      </c>
      <c r="K57" s="190">
        <v>0</v>
      </c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 spans="2:27" ht="18" customHeight="1" x14ac:dyDescent="0.25">
      <c r="B58" s="184" t="s">
        <v>99</v>
      </c>
      <c r="C58" s="186">
        <v>4.2</v>
      </c>
      <c r="D58" s="186">
        <v>20.399999999999999</v>
      </c>
      <c r="E58" s="186">
        <v>0</v>
      </c>
      <c r="F58" s="186">
        <v>9.5</v>
      </c>
      <c r="G58" s="186">
        <v>3</v>
      </c>
      <c r="H58" s="186">
        <v>0</v>
      </c>
      <c r="I58" s="186">
        <v>3</v>
      </c>
      <c r="J58" s="185">
        <v>582</v>
      </c>
      <c r="K58" s="190">
        <v>0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spans="2:27" ht="18" customHeight="1" x14ac:dyDescent="0.25">
      <c r="B59" s="184" t="s">
        <v>24</v>
      </c>
      <c r="C59" s="186">
        <v>340.40000000000003</v>
      </c>
      <c r="D59" s="186">
        <v>191.39999999999998</v>
      </c>
      <c r="E59" s="186">
        <v>0</v>
      </c>
      <c r="F59" s="186">
        <v>169.20000000000002</v>
      </c>
      <c r="G59" s="186">
        <v>96</v>
      </c>
      <c r="H59" s="186">
        <v>0</v>
      </c>
      <c r="I59" s="186">
        <v>33</v>
      </c>
      <c r="J59" s="185">
        <v>0</v>
      </c>
      <c r="K59" s="190">
        <v>0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spans="2:27" ht="18" customHeight="1" x14ac:dyDescent="0.25">
      <c r="B60" s="184" t="s">
        <v>184</v>
      </c>
      <c r="C60" s="186">
        <v>0</v>
      </c>
      <c r="D60" s="186">
        <v>45.6</v>
      </c>
      <c r="E60" s="186">
        <v>0</v>
      </c>
      <c r="F60" s="186">
        <v>0</v>
      </c>
      <c r="G60" s="186">
        <v>0</v>
      </c>
      <c r="H60" s="186">
        <v>0</v>
      </c>
      <c r="I60" s="186">
        <v>50</v>
      </c>
      <c r="J60" s="185">
        <v>0</v>
      </c>
      <c r="K60" s="190">
        <v>0</v>
      </c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spans="2:27" ht="18" customHeight="1" x14ac:dyDescent="0.25">
      <c r="B61" s="184" t="s">
        <v>25</v>
      </c>
      <c r="C61" s="186">
        <v>42.9</v>
      </c>
      <c r="D61" s="186">
        <v>61.2</v>
      </c>
      <c r="E61" s="186">
        <v>0</v>
      </c>
      <c r="F61" s="186">
        <v>9</v>
      </c>
      <c r="G61" s="186">
        <v>12</v>
      </c>
      <c r="H61" s="186">
        <v>0</v>
      </c>
      <c r="I61" s="186">
        <v>0</v>
      </c>
      <c r="J61" s="185">
        <v>0</v>
      </c>
      <c r="K61" s="190">
        <v>0</v>
      </c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spans="2:27" ht="18" customHeight="1" x14ac:dyDescent="0.25">
      <c r="B62" s="184" t="s">
        <v>35</v>
      </c>
      <c r="C62" s="186">
        <v>4</v>
      </c>
      <c r="D62" s="186">
        <v>13.799999999999999</v>
      </c>
      <c r="E62" s="186">
        <v>0</v>
      </c>
      <c r="F62" s="186">
        <v>9</v>
      </c>
      <c r="G62" s="186">
        <v>0</v>
      </c>
      <c r="H62" s="186">
        <v>0</v>
      </c>
      <c r="I62" s="186">
        <v>16.099999999999998</v>
      </c>
      <c r="J62" s="185">
        <v>0</v>
      </c>
      <c r="K62" s="190">
        <v>0</v>
      </c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spans="2:27" ht="18" customHeight="1" x14ac:dyDescent="0.25">
      <c r="B63" s="184" t="s">
        <v>33</v>
      </c>
      <c r="C63" s="186">
        <v>20</v>
      </c>
      <c r="D63" s="186">
        <v>69</v>
      </c>
      <c r="E63" s="186">
        <v>0</v>
      </c>
      <c r="F63" s="186">
        <v>27</v>
      </c>
      <c r="G63" s="186">
        <v>0</v>
      </c>
      <c r="H63" s="186">
        <v>0</v>
      </c>
      <c r="I63" s="186">
        <v>2.1</v>
      </c>
      <c r="J63" s="185">
        <v>0</v>
      </c>
      <c r="K63" s="190">
        <v>0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 spans="2:27" ht="18" customHeight="1" x14ac:dyDescent="0.25">
      <c r="B64" s="184" t="s">
        <v>37</v>
      </c>
      <c r="C64" s="186">
        <v>57.2</v>
      </c>
      <c r="D64" s="186">
        <v>20.8</v>
      </c>
      <c r="E64" s="186">
        <v>0</v>
      </c>
      <c r="F64" s="186">
        <v>10.7</v>
      </c>
      <c r="G64" s="186">
        <v>0</v>
      </c>
      <c r="H64" s="186">
        <v>0</v>
      </c>
      <c r="I64" s="186">
        <v>0</v>
      </c>
      <c r="J64" s="185">
        <v>0</v>
      </c>
      <c r="K64" s="190">
        <v>0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 spans="2:27" ht="18" customHeight="1" x14ac:dyDescent="0.25">
      <c r="B65" s="184" t="s">
        <v>185</v>
      </c>
      <c r="C65" s="186">
        <v>0</v>
      </c>
      <c r="D65" s="186">
        <v>10.199999999999999</v>
      </c>
      <c r="E65" s="186">
        <v>0</v>
      </c>
      <c r="F65" s="186">
        <v>0</v>
      </c>
      <c r="G65" s="186">
        <v>0</v>
      </c>
      <c r="H65" s="186">
        <v>0</v>
      </c>
      <c r="I65" s="186">
        <v>0</v>
      </c>
      <c r="J65" s="185">
        <v>0</v>
      </c>
      <c r="K65" s="190">
        <v>0</v>
      </c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 spans="2:27" ht="18" customHeight="1" x14ac:dyDescent="0.25">
      <c r="B66" s="184" t="s">
        <v>186</v>
      </c>
      <c r="C66" s="186">
        <v>43</v>
      </c>
      <c r="D66" s="186">
        <v>12</v>
      </c>
      <c r="E66" s="186">
        <v>0</v>
      </c>
      <c r="F66" s="186">
        <v>0</v>
      </c>
      <c r="G66" s="186">
        <v>0</v>
      </c>
      <c r="H66" s="186">
        <v>0</v>
      </c>
      <c r="I66" s="186">
        <v>0</v>
      </c>
      <c r="J66" s="185">
        <v>0</v>
      </c>
      <c r="K66" s="190">
        <v>0</v>
      </c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 spans="2:27" ht="18" customHeight="1" x14ac:dyDescent="0.25">
      <c r="B67" s="184" t="s">
        <v>127</v>
      </c>
      <c r="C67" s="186">
        <v>0</v>
      </c>
      <c r="D67" s="186">
        <v>0</v>
      </c>
      <c r="E67" s="186">
        <v>0</v>
      </c>
      <c r="F67" s="186">
        <v>0</v>
      </c>
      <c r="G67" s="186">
        <v>0</v>
      </c>
      <c r="H67" s="186">
        <v>0</v>
      </c>
      <c r="I67" s="186">
        <v>0</v>
      </c>
      <c r="J67" s="185">
        <v>0</v>
      </c>
      <c r="K67" s="190">
        <v>0</v>
      </c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 spans="2:27" ht="18" customHeight="1" x14ac:dyDescent="0.25">
      <c r="B68" s="184" t="s">
        <v>187</v>
      </c>
      <c r="C68" s="186">
        <v>62.400000000000006</v>
      </c>
      <c r="D68" s="186">
        <v>102</v>
      </c>
      <c r="E68" s="186">
        <v>0</v>
      </c>
      <c r="F68" s="186">
        <v>130</v>
      </c>
      <c r="G68" s="186">
        <v>99</v>
      </c>
      <c r="H68" s="186">
        <v>0</v>
      </c>
      <c r="I68" s="186">
        <v>18</v>
      </c>
      <c r="J68" s="185">
        <v>0</v>
      </c>
      <c r="K68" s="190">
        <v>0</v>
      </c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 spans="2:27" ht="18" customHeight="1" x14ac:dyDescent="0.25">
      <c r="B69" s="184" t="s">
        <v>188</v>
      </c>
      <c r="C69" s="186">
        <v>0</v>
      </c>
      <c r="D69" s="186">
        <v>39.6</v>
      </c>
      <c r="E69" s="186">
        <v>0</v>
      </c>
      <c r="F69" s="186">
        <v>12</v>
      </c>
      <c r="G69" s="186">
        <v>0</v>
      </c>
      <c r="H69" s="186">
        <v>30</v>
      </c>
      <c r="I69" s="186">
        <v>0</v>
      </c>
      <c r="J69" s="185">
        <v>0</v>
      </c>
      <c r="K69" s="190">
        <v>0</v>
      </c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 spans="2:27" ht="18" customHeight="1" x14ac:dyDescent="0.25">
      <c r="B70" s="184" t="s">
        <v>27</v>
      </c>
      <c r="C70" s="186">
        <v>4</v>
      </c>
      <c r="D70" s="186">
        <v>66</v>
      </c>
      <c r="E70" s="186">
        <v>0</v>
      </c>
      <c r="F70" s="186">
        <v>0</v>
      </c>
      <c r="G70" s="186">
        <v>0</v>
      </c>
      <c r="H70" s="186">
        <v>0</v>
      </c>
      <c r="I70" s="186">
        <v>0</v>
      </c>
      <c r="J70" s="185">
        <v>0</v>
      </c>
      <c r="K70" s="190">
        <v>0</v>
      </c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 spans="2:27" ht="18" customHeight="1" x14ac:dyDescent="0.25">
      <c r="B71" s="184" t="s">
        <v>189</v>
      </c>
      <c r="C71" s="186">
        <v>0</v>
      </c>
      <c r="D71" s="186">
        <v>18</v>
      </c>
      <c r="E71" s="186">
        <v>0</v>
      </c>
      <c r="F71" s="186">
        <v>0</v>
      </c>
      <c r="G71" s="186">
        <v>0</v>
      </c>
      <c r="H71" s="186">
        <v>0</v>
      </c>
      <c r="I71" s="186">
        <v>0</v>
      </c>
      <c r="J71" s="185">
        <v>0</v>
      </c>
      <c r="K71" s="190">
        <v>0</v>
      </c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spans="2:27" ht="18" customHeight="1" x14ac:dyDescent="0.25">
      <c r="B72" s="184" t="s">
        <v>190</v>
      </c>
      <c r="C72" s="186">
        <v>140</v>
      </c>
      <c r="D72" s="186">
        <v>72.5</v>
      </c>
      <c r="E72" s="186">
        <v>0</v>
      </c>
      <c r="F72" s="186">
        <v>54</v>
      </c>
      <c r="G72" s="186">
        <v>39</v>
      </c>
      <c r="H72" s="186">
        <v>0</v>
      </c>
      <c r="I72" s="186">
        <v>0</v>
      </c>
      <c r="J72" s="185">
        <v>0</v>
      </c>
      <c r="K72" s="190">
        <v>0</v>
      </c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 spans="2:27" ht="18" customHeight="1" x14ac:dyDescent="0.25">
      <c r="B73" s="184" t="s">
        <v>30</v>
      </c>
      <c r="C73" s="186">
        <v>0</v>
      </c>
      <c r="D73" s="186">
        <v>67.5</v>
      </c>
      <c r="E73" s="186">
        <v>99</v>
      </c>
      <c r="F73" s="186">
        <v>3</v>
      </c>
      <c r="G73" s="186">
        <v>0</v>
      </c>
      <c r="H73" s="186">
        <v>0</v>
      </c>
      <c r="I73" s="186">
        <v>0</v>
      </c>
      <c r="J73" s="185">
        <v>0</v>
      </c>
      <c r="K73" s="232">
        <v>27.58</v>
      </c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 spans="2:27" ht="18" customHeight="1" thickBot="1" x14ac:dyDescent="0.3">
      <c r="B74" s="187" t="s">
        <v>191</v>
      </c>
      <c r="C74" s="188">
        <v>110</v>
      </c>
      <c r="D74" s="188">
        <v>71.3</v>
      </c>
      <c r="E74" s="188">
        <v>0</v>
      </c>
      <c r="F74" s="188">
        <v>109.2</v>
      </c>
      <c r="G74" s="188">
        <v>0</v>
      </c>
      <c r="H74" s="188">
        <v>0</v>
      </c>
      <c r="I74" s="188">
        <v>18.399999999999999</v>
      </c>
      <c r="J74" s="185">
        <v>0</v>
      </c>
      <c r="K74" s="190">
        <v>0</v>
      </c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spans="2:27" ht="24.95" customHeight="1" thickBot="1" x14ac:dyDescent="0.3">
      <c r="B75" s="280" t="s">
        <v>224</v>
      </c>
      <c r="C75" s="281">
        <v>4.6444866920152093</v>
      </c>
      <c r="D75" s="281">
        <v>2.6887583892617446</v>
      </c>
      <c r="E75" s="281">
        <v>4.2692307692307692</v>
      </c>
      <c r="F75" s="281">
        <v>9.5735849056603772</v>
      </c>
      <c r="G75" s="281">
        <v>3</v>
      </c>
      <c r="H75" s="281">
        <v>6.2137931034482765</v>
      </c>
      <c r="I75" s="281">
        <v>2.4935064935064934</v>
      </c>
      <c r="J75" s="292">
        <v>17.636363636363637</v>
      </c>
      <c r="K75" s="282">
        <v>38</v>
      </c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spans="2:27" ht="24.95" customHeight="1" thickBot="1" x14ac:dyDescent="0.3">
      <c r="B76" s="280" t="s">
        <v>225</v>
      </c>
      <c r="C76" s="281">
        <v>5.2897260273972604</v>
      </c>
      <c r="D76" s="281">
        <v>2.796793002915452</v>
      </c>
      <c r="E76" s="281">
        <v>0</v>
      </c>
      <c r="F76" s="281">
        <v>10.295</v>
      </c>
      <c r="G76" s="281">
        <v>3</v>
      </c>
      <c r="H76" s="281">
        <v>9</v>
      </c>
      <c r="I76" s="281">
        <v>2.6333333333333333</v>
      </c>
      <c r="J76" s="281">
        <v>17.636363636363637</v>
      </c>
      <c r="K76" s="282">
        <v>38</v>
      </c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2:27" ht="24.95" customHeight="1" thickBot="1" x14ac:dyDescent="0.3">
      <c r="B77" s="280" t="s">
        <v>226</v>
      </c>
      <c r="C77" s="281">
        <v>3.839316239316239</v>
      </c>
      <c r="D77" s="281">
        <v>2.5422924901185771</v>
      </c>
      <c r="E77" s="281">
        <v>4.2692307692307692</v>
      </c>
      <c r="F77" s="281">
        <v>8.6326086956521735</v>
      </c>
      <c r="G77" s="281">
        <v>0</v>
      </c>
      <c r="H77" s="281">
        <v>6.1142857142857148</v>
      </c>
      <c r="I77" s="281">
        <v>2.4179999999999997</v>
      </c>
      <c r="J77" s="281">
        <v>0</v>
      </c>
      <c r="K77" s="282">
        <v>0</v>
      </c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2:27" ht="20.100000000000001" customHeight="1" x14ac:dyDescent="0.25">
      <c r="N78" s="39"/>
    </row>
    <row r="79" spans="2:27" ht="20.100000000000001" customHeight="1" x14ac:dyDescent="0.25">
      <c r="F79" s="261"/>
    </row>
    <row r="80" spans="2:27" ht="20.100000000000001" customHeight="1" x14ac:dyDescent="0.25">
      <c r="G80" s="261"/>
      <c r="H80" s="261"/>
      <c r="I80" s="261"/>
      <c r="J80" s="261"/>
      <c r="K80" s="261"/>
    </row>
    <row r="81" spans="2:11" ht="26.25" customHeight="1" x14ac:dyDescent="0.25">
      <c r="B81" s="19" t="s">
        <v>302</v>
      </c>
      <c r="H81" s="261"/>
      <c r="I81" s="261"/>
      <c r="J81" s="261"/>
      <c r="K81" s="261"/>
    </row>
    <row r="82" spans="2:11" ht="15" x14ac:dyDescent="0.25"/>
    <row r="83" spans="2:11" ht="20.100000000000001" customHeight="1" x14ac:dyDescent="0.25">
      <c r="B83" s="42" t="s">
        <v>42</v>
      </c>
      <c r="C83" s="43" t="s">
        <v>2</v>
      </c>
      <c r="D83" s="43" t="s">
        <v>3</v>
      </c>
      <c r="E83" s="43" t="s">
        <v>4</v>
      </c>
    </row>
    <row r="84" spans="2:11" ht="20.100000000000001" customHeight="1" x14ac:dyDescent="0.25">
      <c r="B84" s="44" t="s">
        <v>43</v>
      </c>
      <c r="C84" s="45">
        <v>939.2319842209572</v>
      </c>
      <c r="D84" s="45">
        <v>4.4444444444444446</v>
      </c>
      <c r="E84" s="46">
        <v>943.67642866540166</v>
      </c>
      <c r="F84" s="109"/>
      <c r="G84" s="109"/>
      <c r="H84" s="74"/>
      <c r="J84" s="74"/>
      <c r="K84" s="74"/>
    </row>
    <row r="85" spans="2:11" ht="20.100000000000001" customHeight="1" x14ac:dyDescent="0.25">
      <c r="B85" s="44" t="s">
        <v>44</v>
      </c>
      <c r="C85" s="45">
        <v>2236.7815628344024</v>
      </c>
      <c r="D85" s="45">
        <v>7.4074074074074066</v>
      </c>
      <c r="E85" s="46">
        <v>2244.1889702418098</v>
      </c>
      <c r="H85" s="74"/>
      <c r="J85" s="74"/>
      <c r="K85" s="74"/>
    </row>
    <row r="86" spans="2:11" ht="20.100000000000001" customHeight="1" x14ac:dyDescent="0.25">
      <c r="B86" s="44" t="s">
        <v>45</v>
      </c>
      <c r="C86" s="45">
        <v>2087.6605669564556</v>
      </c>
      <c r="D86" s="45">
        <v>26.666666666666664</v>
      </c>
      <c r="E86" s="46">
        <v>2114.3272336231221</v>
      </c>
      <c r="H86" s="74"/>
      <c r="J86" s="74"/>
    </row>
    <row r="87" spans="2:11" ht="20.100000000000001" customHeight="1" x14ac:dyDescent="0.25">
      <c r="B87" s="44" t="s">
        <v>46</v>
      </c>
      <c r="C87" s="45">
        <v>7.3258859881847149</v>
      </c>
      <c r="D87" s="45">
        <v>1.4814814814814814</v>
      </c>
      <c r="E87" s="46">
        <v>8.8073674696661968</v>
      </c>
      <c r="F87" s="74"/>
      <c r="H87" s="74"/>
      <c r="J87" s="74"/>
    </row>
    <row r="88" spans="2:11" ht="20.100000000000001" customHeight="1" x14ac:dyDescent="0.25">
      <c r="B88" s="48" t="s">
        <v>4</v>
      </c>
      <c r="C88" s="49">
        <v>5271</v>
      </c>
      <c r="D88" s="49">
        <v>40</v>
      </c>
      <c r="E88" s="49">
        <v>5311</v>
      </c>
      <c r="F88" s="108"/>
      <c r="H88" s="74"/>
      <c r="J88" s="74"/>
    </row>
    <row r="89" spans="2:11" ht="20.100000000000001" customHeight="1" x14ac:dyDescent="0.25">
      <c r="D89" s="108"/>
      <c r="F89" s="47"/>
    </row>
    <row r="90" spans="2:11" ht="20.100000000000001" customHeight="1" x14ac:dyDescent="0.25">
      <c r="D90" s="74"/>
    </row>
    <row r="91" spans="2:11" ht="20.100000000000001" customHeight="1" x14ac:dyDescent="0.25"/>
    <row r="92" spans="2:11" ht="20.100000000000001" customHeight="1" x14ac:dyDescent="0.25"/>
    <row r="93" spans="2:11" ht="20.100000000000001" customHeight="1" x14ac:dyDescent="0.25">
      <c r="B93" s="19" t="s">
        <v>301</v>
      </c>
      <c r="G93" s="261"/>
    </row>
    <row r="94" spans="2:11" ht="20.100000000000001" customHeight="1" x14ac:dyDescent="0.25"/>
    <row r="95" spans="2:11" ht="20.100000000000001" customHeight="1" x14ac:dyDescent="0.25">
      <c r="B95" s="42" t="s">
        <v>47</v>
      </c>
      <c r="C95" s="43" t="s">
        <v>2</v>
      </c>
      <c r="D95" s="43" t="s">
        <v>3</v>
      </c>
      <c r="E95" s="43" t="s">
        <v>4</v>
      </c>
    </row>
    <row r="96" spans="2:11" ht="20.100000000000001" customHeight="1" x14ac:dyDescent="0.25">
      <c r="B96" s="31" t="s">
        <v>48</v>
      </c>
      <c r="C96" s="45">
        <v>1584</v>
      </c>
      <c r="D96" s="45">
        <v>1</v>
      </c>
      <c r="E96" s="40">
        <v>1585</v>
      </c>
      <c r="F96" s="108"/>
      <c r="G96" s="109"/>
    </row>
    <row r="97" spans="2:22" ht="20.100000000000001" customHeight="1" x14ac:dyDescent="0.25">
      <c r="B97" s="31" t="s">
        <v>177</v>
      </c>
      <c r="C97" s="45">
        <v>3258</v>
      </c>
      <c r="D97" s="45">
        <v>30</v>
      </c>
      <c r="E97" s="40">
        <v>3288</v>
      </c>
      <c r="F97" s="108"/>
      <c r="G97" s="108"/>
    </row>
    <row r="98" spans="2:22" ht="20.100000000000001" customHeight="1" x14ac:dyDescent="0.25">
      <c r="B98" s="31" t="s">
        <v>178</v>
      </c>
      <c r="C98" s="45">
        <v>429</v>
      </c>
      <c r="D98" s="45">
        <v>9</v>
      </c>
      <c r="E98" s="40">
        <v>438</v>
      </c>
      <c r="F98" s="108"/>
      <c r="G98" s="108"/>
    </row>
    <row r="99" spans="2:22" ht="20.100000000000001" customHeight="1" x14ac:dyDescent="0.25">
      <c r="B99" s="34" t="s">
        <v>4</v>
      </c>
      <c r="C99" s="35">
        <v>5271</v>
      </c>
      <c r="D99" s="35">
        <v>40</v>
      </c>
      <c r="E99" s="35">
        <v>5311</v>
      </c>
      <c r="F99" s="108"/>
      <c r="G99" s="74"/>
      <c r="M99" s="74"/>
      <c r="N99" s="74"/>
    </row>
    <row r="100" spans="2:22" ht="20.100000000000001" customHeight="1" x14ac:dyDescent="0.25"/>
    <row r="101" spans="2:22" ht="20.100000000000001" customHeight="1" x14ac:dyDescent="0.25"/>
    <row r="102" spans="2:22" ht="20.100000000000001" customHeight="1" x14ac:dyDescent="0.25"/>
    <row r="103" spans="2:22" ht="20.100000000000001" customHeight="1" x14ac:dyDescent="0.25">
      <c r="B103" s="19" t="s">
        <v>299</v>
      </c>
      <c r="H103" s="261"/>
    </row>
    <row r="104" spans="2:22" ht="20.100000000000001" customHeight="1" x14ac:dyDescent="0.25"/>
    <row r="105" spans="2:22" ht="20.100000000000001" customHeight="1" x14ac:dyDescent="0.25">
      <c r="B105" s="42" t="s">
        <v>50</v>
      </c>
      <c r="C105" s="43" t="s">
        <v>2</v>
      </c>
      <c r="D105" s="43" t="s">
        <v>3</v>
      </c>
      <c r="E105" s="43" t="s">
        <v>4</v>
      </c>
      <c r="L105" s="74"/>
      <c r="M105" s="74"/>
      <c r="N105" s="74"/>
    </row>
    <row r="106" spans="2:22" ht="20.100000000000001" customHeight="1" x14ac:dyDescent="0.3">
      <c r="B106" s="31" t="s">
        <v>51</v>
      </c>
      <c r="C106" s="33">
        <v>1218</v>
      </c>
      <c r="D106" s="33">
        <v>1</v>
      </c>
      <c r="E106" s="40">
        <v>1219</v>
      </c>
      <c r="G106" s="286"/>
      <c r="L106" s="74"/>
      <c r="M106" s="74"/>
      <c r="N106" s="74"/>
      <c r="O106" s="74"/>
      <c r="P106" s="74"/>
      <c r="Q106" s="74"/>
      <c r="R106" s="74"/>
      <c r="S106" s="288"/>
      <c r="V106" s="109"/>
    </row>
    <row r="107" spans="2:22" ht="20.100000000000001" customHeight="1" x14ac:dyDescent="0.25">
      <c r="B107" s="31" t="s">
        <v>52</v>
      </c>
      <c r="C107" s="33">
        <v>942</v>
      </c>
      <c r="D107" s="33">
        <v>1</v>
      </c>
      <c r="E107" s="40">
        <v>943</v>
      </c>
      <c r="L107" s="74"/>
      <c r="M107" s="74"/>
      <c r="N107" s="74"/>
      <c r="O107" s="74"/>
      <c r="P107" s="74"/>
      <c r="Q107" s="74"/>
      <c r="R107" s="74"/>
      <c r="S107" s="288"/>
      <c r="V107" s="109"/>
    </row>
    <row r="108" spans="2:22" ht="20.100000000000001" customHeight="1" x14ac:dyDescent="0.25">
      <c r="B108" s="31" t="s">
        <v>53</v>
      </c>
      <c r="C108" s="33">
        <v>2914</v>
      </c>
      <c r="D108" s="33">
        <v>22</v>
      </c>
      <c r="E108" s="40">
        <v>2936</v>
      </c>
      <c r="L108" s="74"/>
      <c r="M108" s="74"/>
      <c r="N108" s="74"/>
      <c r="O108" s="74"/>
      <c r="P108" s="74"/>
      <c r="Q108" s="74"/>
      <c r="R108" s="74"/>
      <c r="S108" s="288"/>
      <c r="V108" s="109"/>
    </row>
    <row r="109" spans="2:22" ht="20.100000000000001" customHeight="1" x14ac:dyDescent="0.25">
      <c r="B109" s="31" t="s">
        <v>193</v>
      </c>
      <c r="C109" s="33">
        <v>100</v>
      </c>
      <c r="D109" s="33">
        <v>4</v>
      </c>
      <c r="E109" s="40">
        <v>104</v>
      </c>
      <c r="L109" s="74"/>
      <c r="M109" s="74"/>
      <c r="N109" s="74"/>
      <c r="O109" s="74"/>
      <c r="P109" s="74"/>
      <c r="Q109" s="74"/>
      <c r="R109" s="74"/>
      <c r="S109" s="288"/>
      <c r="V109" s="109"/>
    </row>
    <row r="110" spans="2:22" ht="20.100000000000001" customHeight="1" x14ac:dyDescent="0.25">
      <c r="B110" s="31" t="s">
        <v>209</v>
      </c>
      <c r="C110" s="33">
        <v>97</v>
      </c>
      <c r="D110" s="33">
        <v>12</v>
      </c>
      <c r="E110" s="40">
        <v>109</v>
      </c>
      <c r="L110" s="74"/>
      <c r="M110" s="74"/>
      <c r="N110" s="74"/>
      <c r="O110" s="74"/>
      <c r="P110" s="74"/>
      <c r="Q110" s="74"/>
      <c r="R110" s="74"/>
      <c r="S110" s="288"/>
      <c r="V110" s="109"/>
    </row>
    <row r="111" spans="2:22" ht="20.100000000000001" customHeight="1" x14ac:dyDescent="0.25">
      <c r="B111" s="31"/>
      <c r="C111" s="33"/>
      <c r="D111" s="33"/>
      <c r="E111" s="40"/>
      <c r="L111" s="74"/>
      <c r="M111" s="74"/>
      <c r="N111" s="74"/>
      <c r="O111" s="74"/>
      <c r="P111" s="74"/>
      <c r="Q111" s="74"/>
      <c r="R111" s="74"/>
      <c r="S111" s="288"/>
      <c r="V111" s="109"/>
    </row>
    <row r="112" spans="2:22" ht="20.100000000000001" customHeight="1" x14ac:dyDescent="0.25">
      <c r="B112" s="34" t="s">
        <v>4</v>
      </c>
      <c r="C112" s="35">
        <v>5271</v>
      </c>
      <c r="D112" s="35">
        <v>40</v>
      </c>
      <c r="E112" s="35">
        <v>5311</v>
      </c>
      <c r="J112" s="287"/>
      <c r="K112" s="287"/>
      <c r="L112" s="74"/>
      <c r="M112" s="74"/>
      <c r="N112" s="74"/>
      <c r="O112" s="288"/>
      <c r="P112" s="287"/>
      <c r="Q112" s="288"/>
      <c r="R112" s="288"/>
      <c r="S112" s="288"/>
      <c r="V112" s="109"/>
    </row>
    <row r="113" spans="2:10" ht="20.100000000000001" customHeight="1" x14ac:dyDescent="0.25">
      <c r="B113" s="317" t="s">
        <v>208</v>
      </c>
      <c r="C113" s="317"/>
      <c r="D113" s="317"/>
      <c r="E113" s="317"/>
      <c r="F113" s="317"/>
      <c r="G113" s="317"/>
      <c r="H113" s="317"/>
    </row>
    <row r="114" spans="2:10" ht="20.100000000000001" customHeight="1" x14ac:dyDescent="0.25">
      <c r="B114" s="50"/>
      <c r="C114" s="50"/>
      <c r="D114" s="50"/>
      <c r="E114" s="50"/>
      <c r="F114" s="50"/>
    </row>
    <row r="115" spans="2:10" ht="20.100000000000001" customHeight="1" x14ac:dyDescent="0.25">
      <c r="B115" s="19" t="s">
        <v>300</v>
      </c>
    </row>
    <row r="116" spans="2:10" ht="15" x14ac:dyDescent="0.25"/>
    <row r="117" spans="2:10" ht="20.100000000000001" customHeight="1" x14ac:dyDescent="0.25">
      <c r="B117" s="42" t="s">
        <v>80</v>
      </c>
      <c r="C117" s="43" t="s">
        <v>2</v>
      </c>
      <c r="D117" s="43" t="s">
        <v>3</v>
      </c>
      <c r="E117" s="43" t="s">
        <v>4</v>
      </c>
    </row>
    <row r="118" spans="2:10" ht="20.100000000000001" customHeight="1" x14ac:dyDescent="0.25">
      <c r="B118" s="31" t="s">
        <v>137</v>
      </c>
      <c r="C118" s="33">
        <v>4581</v>
      </c>
      <c r="D118" s="33">
        <v>38</v>
      </c>
      <c r="E118" s="40">
        <v>4619</v>
      </c>
      <c r="F118" s="109"/>
    </row>
    <row r="119" spans="2:10" ht="20.100000000000001" customHeight="1" x14ac:dyDescent="0.25">
      <c r="B119" s="31" t="s">
        <v>138</v>
      </c>
      <c r="C119" s="33">
        <v>121</v>
      </c>
      <c r="D119" s="33">
        <v>2</v>
      </c>
      <c r="E119" s="40">
        <v>123</v>
      </c>
      <c r="F119" s="109"/>
    </row>
    <row r="120" spans="2:10" ht="20.100000000000001" customHeight="1" x14ac:dyDescent="0.25">
      <c r="B120" s="31" t="s">
        <v>139</v>
      </c>
      <c r="C120" s="33">
        <v>569</v>
      </c>
      <c r="D120" s="33">
        <v>0</v>
      </c>
      <c r="E120" s="40">
        <v>569</v>
      </c>
      <c r="F120" s="109"/>
    </row>
    <row r="121" spans="2:10" ht="20.100000000000001" customHeight="1" x14ac:dyDescent="0.25">
      <c r="B121" s="34" t="s">
        <v>135</v>
      </c>
      <c r="C121" s="35">
        <v>5271</v>
      </c>
      <c r="D121" s="35">
        <v>40</v>
      </c>
      <c r="E121" s="35">
        <v>5311</v>
      </c>
      <c r="F121" s="109"/>
    </row>
    <row r="122" spans="2:10" ht="20.100000000000001" customHeight="1" x14ac:dyDescent="0.25"/>
    <row r="123" spans="2:10" s="105" customFormat="1" ht="20.100000000000001" customHeight="1" x14ac:dyDescent="0.25">
      <c r="B123" s="107" t="s">
        <v>213</v>
      </c>
      <c r="C123" s="107"/>
      <c r="D123" s="107"/>
      <c r="E123" s="107"/>
      <c r="F123" s="107"/>
      <c r="G123" s="107" t="s">
        <v>4</v>
      </c>
      <c r="H123" s="107"/>
      <c r="I123" s="107"/>
      <c r="J123" s="107"/>
    </row>
    <row r="124" spans="2:10" s="105" customFormat="1" ht="20.100000000000001" customHeight="1" x14ac:dyDescent="0.25">
      <c r="B124" s="107"/>
      <c r="C124" s="107"/>
      <c r="D124" s="107"/>
      <c r="E124" s="107"/>
      <c r="F124" s="107"/>
      <c r="G124" s="107"/>
      <c r="H124" s="107"/>
      <c r="I124" s="107"/>
      <c r="J124" s="107"/>
    </row>
    <row r="125" spans="2:10" ht="20.100000000000001" customHeight="1" x14ac:dyDescent="0.25"/>
    <row r="126" spans="2:10" ht="20.100000000000001" customHeight="1" x14ac:dyDescent="0.25">
      <c r="B126" s="19" t="s">
        <v>303</v>
      </c>
      <c r="I126" s="17"/>
      <c r="J126" s="262"/>
    </row>
    <row r="127" spans="2:10" ht="20.100000000000001" customHeight="1" x14ac:dyDescent="0.25">
      <c r="J127" s="261"/>
    </row>
    <row r="128" spans="2:10" ht="20.100000000000001" customHeight="1" x14ac:dyDescent="0.25">
      <c r="B128" s="42"/>
      <c r="C128" s="313" t="s">
        <v>197</v>
      </c>
      <c r="D128" s="314"/>
      <c r="E128" s="315"/>
      <c r="F128" s="313" t="s">
        <v>198</v>
      </c>
      <c r="G128" s="314"/>
      <c r="H128" s="316"/>
      <c r="J128" s="261"/>
    </row>
    <row r="129" spans="2:10" ht="20.100000000000001" customHeight="1" x14ac:dyDescent="0.25">
      <c r="B129" s="42" t="s">
        <v>42</v>
      </c>
      <c r="C129" s="43" t="s">
        <v>2</v>
      </c>
      <c r="D129" s="43" t="s">
        <v>3</v>
      </c>
      <c r="E129" s="43" t="s">
        <v>4</v>
      </c>
      <c r="F129" s="43" t="s">
        <v>2</v>
      </c>
      <c r="G129" s="43" t="s">
        <v>3</v>
      </c>
      <c r="H129" s="43" t="s">
        <v>4</v>
      </c>
      <c r="J129" s="261"/>
    </row>
    <row r="130" spans="2:10" ht="20.100000000000001" customHeight="1" x14ac:dyDescent="0.25">
      <c r="B130" s="44" t="s">
        <v>43</v>
      </c>
      <c r="C130" s="210">
        <v>0.15638293776828166</v>
      </c>
      <c r="D130" s="210">
        <v>0.18181818181818182</v>
      </c>
      <c r="E130" s="211">
        <v>0.15651686899245587</v>
      </c>
      <c r="F130" s="210">
        <v>0.22012252679116773</v>
      </c>
      <c r="G130" s="210">
        <v>6.25E-2</v>
      </c>
      <c r="H130" s="211">
        <v>0.21782268507541633</v>
      </c>
      <c r="J130" s="261"/>
    </row>
    <row r="131" spans="2:10" ht="20.100000000000001" customHeight="1" x14ac:dyDescent="0.25">
      <c r="B131" s="44" t="s">
        <v>44</v>
      </c>
      <c r="C131" s="210">
        <v>0.39361128755943103</v>
      </c>
      <c r="D131" s="210">
        <v>0.27272727272727271</v>
      </c>
      <c r="E131" s="211">
        <v>0.39297476352774485</v>
      </c>
      <c r="F131" s="210">
        <v>0.48348109348683121</v>
      </c>
      <c r="G131" s="210">
        <v>0.125</v>
      </c>
      <c r="H131" s="211">
        <v>0.47825056083459494</v>
      </c>
      <c r="J131" s="261"/>
    </row>
    <row r="132" spans="2:10" ht="20.100000000000001" customHeight="1" x14ac:dyDescent="0.25">
      <c r="B132" s="44" t="s">
        <v>45</v>
      </c>
      <c r="C132" s="210">
        <v>0.44837442975111164</v>
      </c>
      <c r="D132" s="210">
        <v>0.54545454545454541</v>
      </c>
      <c r="E132" s="211">
        <v>0.44888561253015741</v>
      </c>
      <c r="F132" s="210">
        <v>0.29547095078568913</v>
      </c>
      <c r="G132" s="210">
        <v>0.75</v>
      </c>
      <c r="H132" s="211">
        <v>0.30210290174907439</v>
      </c>
      <c r="J132" s="261"/>
    </row>
    <row r="133" spans="2:10" ht="20.100000000000001" customHeight="1" x14ac:dyDescent="0.25">
      <c r="B133" s="44" t="s">
        <v>46</v>
      </c>
      <c r="C133" s="210">
        <v>1.6313449211757234E-3</v>
      </c>
      <c r="D133" s="210">
        <v>0</v>
      </c>
      <c r="E133" s="211">
        <v>1.6227549496419409E-3</v>
      </c>
      <c r="F133" s="210">
        <v>9.254289363119807E-4</v>
      </c>
      <c r="G133" s="210">
        <v>6.25E-2</v>
      </c>
      <c r="H133" s="211">
        <v>1.8238523409144797E-3</v>
      </c>
      <c r="J133" s="261"/>
    </row>
    <row r="134" spans="2:10" ht="20.100000000000001" customHeight="1" x14ac:dyDescent="0.25">
      <c r="B134" s="48" t="s">
        <v>4</v>
      </c>
      <c r="C134" s="284">
        <v>1</v>
      </c>
      <c r="D134" s="284">
        <v>1</v>
      </c>
      <c r="E134" s="284">
        <v>1</v>
      </c>
      <c r="F134" s="284">
        <v>1</v>
      </c>
      <c r="G134" s="284">
        <v>1</v>
      </c>
      <c r="H134" s="284">
        <v>1</v>
      </c>
      <c r="J134" s="261"/>
    </row>
    <row r="135" spans="2:10" ht="20.100000000000001" customHeight="1" x14ac:dyDescent="0.25">
      <c r="C135" s="209"/>
      <c r="D135" s="209"/>
      <c r="E135" s="209"/>
      <c r="F135" s="209"/>
      <c r="J135" s="261"/>
    </row>
    <row r="136" spans="2:10" ht="20.100000000000001" customHeight="1" x14ac:dyDescent="0.25">
      <c r="J136" s="261"/>
    </row>
    <row r="137" spans="2:10" ht="20.100000000000001" customHeight="1" x14ac:dyDescent="0.25">
      <c r="B137" s="19" t="s">
        <v>304</v>
      </c>
      <c r="J137" s="261"/>
    </row>
    <row r="138" spans="2:10" ht="20.100000000000001" customHeight="1" x14ac:dyDescent="0.25"/>
    <row r="139" spans="2:10" ht="20.100000000000001" customHeight="1" x14ac:dyDescent="0.25">
      <c r="B139" s="42"/>
      <c r="C139" s="313" t="s">
        <v>197</v>
      </c>
      <c r="D139" s="314"/>
      <c r="E139" s="315"/>
      <c r="F139" s="313" t="s">
        <v>198</v>
      </c>
      <c r="G139" s="314"/>
      <c r="H139" s="316"/>
    </row>
    <row r="140" spans="2:10" ht="20.100000000000001" customHeight="1" x14ac:dyDescent="0.25">
      <c r="B140" s="42" t="s">
        <v>47</v>
      </c>
      <c r="C140" s="43" t="s">
        <v>2</v>
      </c>
      <c r="D140" s="43" t="s">
        <v>3</v>
      </c>
      <c r="E140" s="43" t="s">
        <v>4</v>
      </c>
      <c r="F140" s="43" t="s">
        <v>2</v>
      </c>
      <c r="G140" s="43" t="s">
        <v>3</v>
      </c>
      <c r="H140" s="43" t="s">
        <v>4</v>
      </c>
    </row>
    <row r="141" spans="2:10" ht="20.100000000000001" customHeight="1" x14ac:dyDescent="0.25">
      <c r="B141" s="31" t="s">
        <v>48</v>
      </c>
      <c r="C141" s="210">
        <v>0.33156243383188005</v>
      </c>
      <c r="D141" s="210">
        <v>0</v>
      </c>
      <c r="E141" s="212">
        <v>0.32981656646114965</v>
      </c>
      <c r="F141" s="210">
        <v>0.24061152344111497</v>
      </c>
      <c r="G141" s="210">
        <v>6.25E-2</v>
      </c>
      <c r="H141" s="212">
        <v>0.2380127304893396</v>
      </c>
    </row>
    <row r="142" spans="2:10" ht="20.100000000000001" customHeight="1" x14ac:dyDescent="0.25">
      <c r="B142" s="31" t="s">
        <v>177</v>
      </c>
      <c r="C142" s="210">
        <v>0.61001231930087974</v>
      </c>
      <c r="D142" s="210">
        <v>0.81818181818181823</v>
      </c>
      <c r="E142" s="212">
        <v>0.61110845172902395</v>
      </c>
      <c r="F142" s="210">
        <v>0.63359492124599759</v>
      </c>
      <c r="G142" s="210">
        <v>0.6875</v>
      </c>
      <c r="H142" s="212">
        <v>0.63438144047857892</v>
      </c>
    </row>
    <row r="143" spans="2:10" ht="20.100000000000001" customHeight="1" x14ac:dyDescent="0.25">
      <c r="B143" s="31" t="s">
        <v>178</v>
      </c>
      <c r="C143" s="210">
        <v>5.8425246867240287E-2</v>
      </c>
      <c r="D143" s="210">
        <v>0.18181818181818182</v>
      </c>
      <c r="E143" s="212">
        <v>5.9074981809826524E-2</v>
      </c>
      <c r="F143" s="210">
        <v>0.12579355531288755</v>
      </c>
      <c r="G143" s="210">
        <v>0.25</v>
      </c>
      <c r="H143" s="212">
        <v>0.12760582903208156</v>
      </c>
    </row>
    <row r="144" spans="2:10" ht="20.100000000000001" customHeight="1" x14ac:dyDescent="0.25">
      <c r="B144" s="34" t="s">
        <v>4</v>
      </c>
      <c r="C144" s="284">
        <v>1</v>
      </c>
      <c r="D144" s="284">
        <v>1</v>
      </c>
      <c r="E144" s="284">
        <v>1</v>
      </c>
      <c r="F144" s="284">
        <v>1</v>
      </c>
      <c r="G144" s="284">
        <v>1</v>
      </c>
      <c r="H144" s="284">
        <v>1</v>
      </c>
    </row>
    <row r="145" spans="2:11" ht="20.100000000000001" customHeight="1" x14ac:dyDescent="0.25"/>
    <row r="146" spans="2:11" ht="20.100000000000001" customHeight="1" x14ac:dyDescent="0.25"/>
    <row r="147" spans="2:11" ht="20.100000000000001" customHeight="1" x14ac:dyDescent="0.25">
      <c r="B147" s="19" t="s">
        <v>305</v>
      </c>
      <c r="K147" s="261"/>
    </row>
    <row r="148" spans="2:11" ht="20.100000000000001" customHeight="1" x14ac:dyDescent="0.25"/>
    <row r="149" spans="2:11" ht="20.100000000000001" customHeight="1" x14ac:dyDescent="0.25">
      <c r="B149" s="42"/>
      <c r="C149" s="313" t="s">
        <v>197</v>
      </c>
      <c r="D149" s="314"/>
      <c r="E149" s="315"/>
      <c r="F149" s="313" t="s">
        <v>198</v>
      </c>
      <c r="G149" s="314"/>
      <c r="H149" s="316"/>
    </row>
    <row r="150" spans="2:11" ht="20.100000000000001" customHeight="1" x14ac:dyDescent="0.25">
      <c r="B150" s="42" t="s">
        <v>50</v>
      </c>
      <c r="C150" s="43" t="s">
        <v>2</v>
      </c>
      <c r="D150" s="43" t="s">
        <v>3</v>
      </c>
      <c r="E150" s="43" t="s">
        <v>4</v>
      </c>
      <c r="F150" s="43" t="s">
        <v>2</v>
      </c>
      <c r="G150" s="43" t="s">
        <v>3</v>
      </c>
      <c r="H150" s="43" t="s">
        <v>4</v>
      </c>
    </row>
    <row r="151" spans="2:11" ht="20.100000000000001" customHeight="1" x14ac:dyDescent="0.25">
      <c r="B151" s="31" t="s">
        <v>51</v>
      </c>
      <c r="C151" s="213">
        <v>0.23113567419302097</v>
      </c>
      <c r="D151" s="213">
        <v>5.5555555555555552E-2</v>
      </c>
      <c r="E151" s="212">
        <v>0.22971207725986917</v>
      </c>
      <c r="F151" s="213">
        <v>0.23069906551334715</v>
      </c>
      <c r="G151" s="213">
        <v>0</v>
      </c>
      <c r="H151" s="212">
        <v>0.22759215955141468</v>
      </c>
    </row>
    <row r="152" spans="2:11" ht="20.100000000000001" customHeight="1" x14ac:dyDescent="0.25">
      <c r="B152" s="31" t="s">
        <v>52</v>
      </c>
      <c r="C152" s="213">
        <v>0.17724473669869753</v>
      </c>
      <c r="D152" s="213">
        <v>0</v>
      </c>
      <c r="E152" s="212">
        <v>0.1758076431055296</v>
      </c>
      <c r="F152" s="213">
        <v>0.18072947045756338</v>
      </c>
      <c r="G152" s="213">
        <v>4.5454545454545456E-2</v>
      </c>
      <c r="H152" s="212">
        <v>0.1789076751674237</v>
      </c>
    </row>
    <row r="153" spans="2:11" ht="20.100000000000001" customHeight="1" x14ac:dyDescent="0.25">
      <c r="B153" s="31" t="s">
        <v>53</v>
      </c>
      <c r="C153" s="213">
        <v>0.55696081815044218</v>
      </c>
      <c r="D153" s="213">
        <v>0.22222222222222221</v>
      </c>
      <c r="E153" s="212">
        <v>0.55424677032846248</v>
      </c>
      <c r="F153" s="213">
        <v>0.54729520098288642</v>
      </c>
      <c r="G153" s="213">
        <v>0.81818181818181823</v>
      </c>
      <c r="H153" s="212">
        <v>0.55094332692613768</v>
      </c>
    </row>
    <row r="154" spans="2:11" ht="20.100000000000001" customHeight="1" x14ac:dyDescent="0.25">
      <c r="B154" s="31" t="s">
        <v>193</v>
      </c>
      <c r="C154" s="213">
        <v>2.8155710159670118E-2</v>
      </c>
      <c r="D154" s="213">
        <v>0.1111111111111111</v>
      </c>
      <c r="E154" s="212">
        <v>2.8828309399830627E-2</v>
      </c>
      <c r="F154" s="213">
        <v>6.4160637386912224E-3</v>
      </c>
      <c r="G154" s="213">
        <v>9.0909090909090912E-2</v>
      </c>
      <c r="H154" s="212">
        <v>7.5539612385068381E-3</v>
      </c>
    </row>
    <row r="155" spans="2:11" ht="20.100000000000001" customHeight="1" x14ac:dyDescent="0.25">
      <c r="B155" s="31" t="s">
        <v>194</v>
      </c>
      <c r="C155" s="213">
        <v>6.5030607981689699E-3</v>
      </c>
      <c r="D155" s="213">
        <v>0.61111111111111116</v>
      </c>
      <c r="E155" s="212">
        <v>1.1405199906307992E-2</v>
      </c>
      <c r="F155" s="213">
        <v>3.4860199307511885E-2</v>
      </c>
      <c r="G155" s="213">
        <v>4.5454545454545456E-2</v>
      </c>
      <c r="H155" s="212">
        <v>3.5002877116517096E-2</v>
      </c>
    </row>
    <row r="156" spans="2:11" ht="20.100000000000001" customHeight="1" x14ac:dyDescent="0.25">
      <c r="B156" s="34" t="s">
        <v>4</v>
      </c>
      <c r="C156" s="284">
        <v>1</v>
      </c>
      <c r="D156" s="284">
        <v>1</v>
      </c>
      <c r="E156" s="284">
        <v>1</v>
      </c>
      <c r="F156" s="284">
        <v>1</v>
      </c>
      <c r="G156" s="284">
        <v>1</v>
      </c>
      <c r="H156" s="284">
        <v>1</v>
      </c>
    </row>
    <row r="157" spans="2:11" ht="20.100000000000001" customHeight="1" x14ac:dyDescent="0.25">
      <c r="B157" s="317" t="s">
        <v>54</v>
      </c>
      <c r="C157" s="317"/>
      <c r="D157" s="317"/>
      <c r="E157" s="317"/>
      <c r="F157" s="317"/>
      <c r="G157" s="317"/>
      <c r="H157" s="317"/>
    </row>
    <row r="158" spans="2:11" ht="20.100000000000001" customHeight="1" x14ac:dyDescent="0.25">
      <c r="B158" s="50"/>
      <c r="C158" s="50"/>
      <c r="D158" s="50"/>
      <c r="E158" s="50"/>
      <c r="F158" s="50"/>
      <c r="G158" s="50"/>
      <c r="H158" s="50"/>
    </row>
    <row r="159" spans="2:11" ht="20.100000000000001" customHeight="1" x14ac:dyDescent="0.25">
      <c r="B159" s="19" t="s">
        <v>306</v>
      </c>
      <c r="J159" s="261"/>
    </row>
    <row r="160" spans="2:11" ht="20.100000000000001" customHeight="1" x14ac:dyDescent="0.25"/>
    <row r="161" spans="2:16" ht="20.100000000000001" customHeight="1" x14ac:dyDescent="0.25">
      <c r="B161" s="42"/>
      <c r="C161" s="313" t="s">
        <v>197</v>
      </c>
      <c r="D161" s="314"/>
      <c r="E161" s="315"/>
      <c r="F161" s="313" t="s">
        <v>198</v>
      </c>
      <c r="G161" s="314"/>
      <c r="H161" s="316"/>
    </row>
    <row r="162" spans="2:16" ht="20.100000000000001" customHeight="1" x14ac:dyDescent="0.25">
      <c r="B162" s="42" t="s">
        <v>80</v>
      </c>
      <c r="C162" s="43" t="s">
        <v>2</v>
      </c>
      <c r="D162" s="43" t="s">
        <v>3</v>
      </c>
      <c r="E162" s="43" t="s">
        <v>4</v>
      </c>
      <c r="F162" s="43" t="s">
        <v>2</v>
      </c>
      <c r="G162" s="43" t="s">
        <v>3</v>
      </c>
      <c r="H162" s="43" t="s">
        <v>4</v>
      </c>
    </row>
    <row r="163" spans="2:16" ht="20.100000000000001" customHeight="1" x14ac:dyDescent="0.25">
      <c r="B163" s="31" t="s">
        <v>137</v>
      </c>
      <c r="C163" s="210">
        <v>0.93608583621869712</v>
      </c>
      <c r="D163" s="210">
        <v>1</v>
      </c>
      <c r="E163" s="211">
        <v>0.93640588070344111</v>
      </c>
      <c r="F163" s="210">
        <v>0.758450082460144</v>
      </c>
      <c r="G163" s="210">
        <v>0.9375</v>
      </c>
      <c r="H163" s="211">
        <v>0.76080487925167273</v>
      </c>
    </row>
    <row r="164" spans="2:16" ht="20.100000000000001" customHeight="1" x14ac:dyDescent="0.25">
      <c r="B164" s="31" t="s">
        <v>138</v>
      </c>
      <c r="C164" s="210">
        <v>3.1202190192447056E-2</v>
      </c>
      <c r="D164" s="210">
        <v>0</v>
      </c>
      <c r="E164" s="211">
        <v>3.1045948003044506E-2</v>
      </c>
      <c r="F164" s="210">
        <v>9.1622382515117694E-3</v>
      </c>
      <c r="G164" s="210">
        <v>6.25E-2</v>
      </c>
      <c r="H164" s="211">
        <v>9.8637163195186509E-3</v>
      </c>
    </row>
    <row r="165" spans="2:16" ht="20.100000000000001" customHeight="1" x14ac:dyDescent="0.25">
      <c r="B165" s="31" t="s">
        <v>142</v>
      </c>
      <c r="C165" s="210">
        <v>3.2711973588855789E-2</v>
      </c>
      <c r="D165" s="210">
        <v>0</v>
      </c>
      <c r="E165" s="211">
        <v>3.2548171293514401E-2</v>
      </c>
      <c r="F165" s="210">
        <v>0.23238767928834397</v>
      </c>
      <c r="G165" s="210">
        <v>0</v>
      </c>
      <c r="H165" s="211">
        <v>0.22933140442880864</v>
      </c>
    </row>
    <row r="166" spans="2:16" ht="20.100000000000001" customHeight="1" x14ac:dyDescent="0.25">
      <c r="B166" s="34" t="s">
        <v>135</v>
      </c>
      <c r="C166" s="284">
        <v>1</v>
      </c>
      <c r="D166" s="284">
        <v>1</v>
      </c>
      <c r="E166" s="284">
        <v>1</v>
      </c>
      <c r="F166" s="49">
        <v>1</v>
      </c>
      <c r="G166" s="49">
        <v>1</v>
      </c>
      <c r="H166" s="49">
        <v>1</v>
      </c>
    </row>
    <row r="167" spans="2:16" ht="20.100000000000001" customHeight="1" x14ac:dyDescent="0.25"/>
    <row r="168" spans="2:16" s="130" customFormat="1" ht="20.100000000000001" customHeight="1" x14ac:dyDescent="0.25">
      <c r="B168" s="107" t="s">
        <v>204</v>
      </c>
      <c r="C168" s="129"/>
      <c r="D168" s="129"/>
      <c r="E168" s="129"/>
      <c r="F168" s="129"/>
      <c r="G168" s="129"/>
      <c r="H168" s="129"/>
      <c r="I168" s="129"/>
      <c r="J168" s="1"/>
      <c r="K168" s="1"/>
      <c r="L168" s="1"/>
      <c r="M168" s="1"/>
      <c r="N168" s="1"/>
      <c r="O168" s="1"/>
      <c r="P168" s="1"/>
    </row>
  </sheetData>
  <sheetProtection selectLockedCells="1" selectUnlockedCells="1"/>
  <mergeCells count="12">
    <mergeCell ref="C149:E149"/>
    <mergeCell ref="F149:H149"/>
    <mergeCell ref="C161:E161"/>
    <mergeCell ref="F161:H161"/>
    <mergeCell ref="B21:B22"/>
    <mergeCell ref="B113:H113"/>
    <mergeCell ref="C21:K21"/>
    <mergeCell ref="B157:H157"/>
    <mergeCell ref="C128:E128"/>
    <mergeCell ref="F128:H128"/>
    <mergeCell ref="C139:E139"/>
    <mergeCell ref="F139:H139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V47"/>
  <sheetViews>
    <sheetView topLeftCell="A15" zoomScaleNormal="100" workbookViewId="0">
      <selection activeCell="N26" sqref="N26"/>
    </sheetView>
  </sheetViews>
  <sheetFormatPr baseColWidth="10" defaultColWidth="10.28515625" defaultRowHeight="12.75" customHeight="1" x14ac:dyDescent="0.25"/>
  <cols>
    <col min="1" max="1" width="8.7109375" style="2" customWidth="1"/>
    <col min="2" max="2" width="21" style="2" customWidth="1"/>
    <col min="3" max="3" width="18.7109375" style="2" customWidth="1"/>
    <col min="4" max="4" width="15.7109375" style="2" customWidth="1"/>
    <col min="5" max="5" width="13.28515625" style="2" customWidth="1"/>
    <col min="6" max="6" width="14.42578125" style="2" customWidth="1"/>
    <col min="7" max="7" width="15.7109375" style="2" customWidth="1"/>
    <col min="8" max="8" width="12.42578125" style="2" customWidth="1"/>
    <col min="9" max="10" width="12.28515625" style="2" bestFit="1" customWidth="1"/>
    <col min="11" max="12" width="11.28515625" style="2" bestFit="1" customWidth="1"/>
    <col min="13" max="13" width="11.5703125" style="2" customWidth="1"/>
    <col min="14" max="14" width="9.7109375" style="2" customWidth="1"/>
    <col min="15" max="16384" width="10.28515625" style="2"/>
  </cols>
  <sheetData>
    <row r="1" spans="2:256" s="4" customFormat="1" ht="20.100000000000001" customHeight="1" x14ac:dyDescent="0.25">
      <c r="B1" s="2"/>
      <c r="C1" s="2"/>
      <c r="D1" s="2"/>
      <c r="E1" s="3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2:256" s="4" customFormat="1" ht="27" customHeight="1" x14ac:dyDescent="0.25">
      <c r="B2" s="2"/>
      <c r="C2" s="2"/>
      <c r="D2" s="2"/>
      <c r="E2" s="3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2:256" s="5" customFormat="1" ht="20.100000000000001" customHeight="1" x14ac:dyDescent="0.25"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2:256" s="5" customFormat="1" ht="42" customHeight="1" x14ac:dyDescent="0.25">
      <c r="B4" s="2"/>
      <c r="C4" s="2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</row>
    <row r="5" spans="2:256" s="4" customFormat="1" ht="5.25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5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2:256" s="4" customFormat="1" ht="20.100000000000001" customHeight="1" thickBot="1" x14ac:dyDescent="0.3">
      <c r="B6" s="2"/>
      <c r="C6" s="2"/>
      <c r="D6" s="3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2:256" s="4" customFormat="1" ht="25.5" thickTop="1" thickBot="1" x14ac:dyDescent="0.45">
      <c r="B7" s="7" t="s">
        <v>169</v>
      </c>
      <c r="C7" s="8"/>
      <c r="D7" s="8"/>
      <c r="E7" s="9"/>
      <c r="F7" s="10"/>
      <c r="G7" s="10"/>
      <c r="H7" s="10"/>
      <c r="I7" s="10"/>
      <c r="J7" s="10"/>
      <c r="K7" s="10"/>
      <c r="L7" s="10"/>
      <c r="M7" s="10"/>
      <c r="N7" s="11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2:256" s="4" customFormat="1" ht="20.100000000000001" customHeight="1" thickTop="1" x14ac:dyDescent="0.25">
      <c r="B8" s="12" t="s">
        <v>234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2:256" s="4" customFormat="1" ht="20.100000000000001" customHeight="1" x14ac:dyDescent="0.25">
      <c r="B9" s="14" t="s">
        <v>235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2:256" s="4" customFormat="1" ht="20.100000000000001" customHeight="1" x14ac:dyDescent="0.25">
      <c r="B10" s="14" t="s">
        <v>236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2:256" s="4" customFormat="1" ht="20.100000000000001" customHeight="1" x14ac:dyDescent="0.25">
      <c r="B11" s="2"/>
      <c r="C11" s="2"/>
      <c r="D11" s="3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2:256" s="4" customFormat="1" ht="20.100000000000001" customHeight="1" x14ac:dyDescent="0.25">
      <c r="B12" s="19" t="s">
        <v>233</v>
      </c>
      <c r="C12" s="2"/>
      <c r="D12" s="3"/>
      <c r="I12" s="2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2:256" s="4" customFormat="1" ht="20.100000000000001" customHeight="1" x14ac:dyDescent="0.25">
      <c r="B13" s="16"/>
      <c r="C13" s="2"/>
      <c r="D13" s="3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2:256" s="30" customFormat="1" ht="20.100000000000001" customHeight="1" x14ac:dyDescent="0.25">
      <c r="B14" s="326" t="s">
        <v>12</v>
      </c>
      <c r="C14" s="304" t="s">
        <v>0</v>
      </c>
      <c r="D14" s="305"/>
      <c r="E14" s="320"/>
      <c r="F14" s="305" t="s">
        <v>70</v>
      </c>
      <c r="G14" s="305"/>
      <c r="H14" s="30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2:256" s="30" customFormat="1" ht="20.100000000000001" customHeight="1" x14ac:dyDescent="0.25">
      <c r="B15" s="327"/>
      <c r="C15" s="29" t="s">
        <v>2</v>
      </c>
      <c r="D15" s="29" t="s">
        <v>3</v>
      </c>
      <c r="E15" s="51" t="s">
        <v>4</v>
      </c>
      <c r="F15" s="52" t="s">
        <v>2</v>
      </c>
      <c r="G15" s="29" t="s">
        <v>3</v>
      </c>
      <c r="H15" s="29" t="s">
        <v>4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2:256" s="4" customFormat="1" ht="20.100000000000001" customHeight="1" x14ac:dyDescent="0.25">
      <c r="B16" s="31" t="s">
        <v>96</v>
      </c>
      <c r="C16" s="33">
        <v>45</v>
      </c>
      <c r="D16" s="33">
        <v>1</v>
      </c>
      <c r="E16" s="53">
        <v>46</v>
      </c>
      <c r="F16" s="54">
        <v>45</v>
      </c>
      <c r="G16" s="33">
        <v>1</v>
      </c>
      <c r="H16" s="40">
        <v>46</v>
      </c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2:256" s="4" customFormat="1" ht="20.100000000000001" customHeight="1" x14ac:dyDescent="0.25">
      <c r="B17" s="31" t="s">
        <v>98</v>
      </c>
      <c r="C17" s="33">
        <v>0</v>
      </c>
      <c r="D17" s="33">
        <v>0</v>
      </c>
      <c r="E17" s="53">
        <v>0</v>
      </c>
      <c r="F17" s="54">
        <v>0</v>
      </c>
      <c r="G17" s="33">
        <v>0</v>
      </c>
      <c r="H17" s="40">
        <v>0</v>
      </c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2:256" s="4" customFormat="1" ht="20.100000000000001" customHeight="1" x14ac:dyDescent="0.25">
      <c r="B18" s="31" t="s">
        <v>99</v>
      </c>
      <c r="C18" s="33">
        <v>212</v>
      </c>
      <c r="D18" s="33">
        <v>9</v>
      </c>
      <c r="E18" s="53">
        <v>221</v>
      </c>
      <c r="F18" s="54">
        <v>212</v>
      </c>
      <c r="G18" s="33">
        <v>9</v>
      </c>
      <c r="H18" s="40">
        <v>221</v>
      </c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2:256" s="4" customFormat="1" ht="20.100000000000001" customHeight="1" x14ac:dyDescent="0.25">
      <c r="B19" s="31" t="s">
        <v>35</v>
      </c>
      <c r="C19" s="33">
        <v>0</v>
      </c>
      <c r="D19" s="33">
        <v>0</v>
      </c>
      <c r="E19" s="53">
        <v>0</v>
      </c>
      <c r="F19" s="54">
        <v>0</v>
      </c>
      <c r="G19" s="33">
        <v>0</v>
      </c>
      <c r="H19" s="40">
        <v>0</v>
      </c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s="4" customFormat="1" ht="20.100000000000001" customHeight="1" x14ac:dyDescent="0.25">
      <c r="B20" s="31" t="s">
        <v>102</v>
      </c>
      <c r="C20" s="33">
        <v>41</v>
      </c>
      <c r="D20" s="33">
        <v>3</v>
      </c>
      <c r="E20" s="53">
        <v>44</v>
      </c>
      <c r="F20" s="54">
        <v>41</v>
      </c>
      <c r="G20" s="33">
        <v>3</v>
      </c>
      <c r="H20" s="40">
        <v>44</v>
      </c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2:256" s="4" customFormat="1" ht="20.100000000000001" customHeight="1" x14ac:dyDescent="0.25">
      <c r="B21" s="34" t="s">
        <v>4</v>
      </c>
      <c r="C21" s="35">
        <v>298</v>
      </c>
      <c r="D21" s="35">
        <v>13</v>
      </c>
      <c r="E21" s="55">
        <v>311</v>
      </c>
      <c r="F21" s="56">
        <v>298</v>
      </c>
      <c r="G21" s="35">
        <v>13</v>
      </c>
      <c r="H21" s="35">
        <v>311</v>
      </c>
      <c r="M21" s="30"/>
      <c r="N21" s="30"/>
      <c r="O21" s="30"/>
      <c r="P21" s="30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2:256" s="105" customFormat="1" ht="15.75" customHeight="1" x14ac:dyDescent="0.25">
      <c r="B22" s="107" t="s">
        <v>71</v>
      </c>
      <c r="C22" s="37"/>
      <c r="D22" s="37"/>
      <c r="E22" s="37"/>
      <c r="F22" s="37"/>
      <c r="G22" s="37"/>
      <c r="H22" s="37"/>
      <c r="I22" s="4"/>
      <c r="J22" s="4"/>
      <c r="K22" s="4"/>
      <c r="L22" s="4"/>
      <c r="M22" s="30"/>
      <c r="N22" s="30"/>
      <c r="O22" s="30"/>
      <c r="P22" s="30"/>
    </row>
    <row r="23" spans="2:256" s="4" customFormat="1" ht="20.100000000000001" customHeight="1" x14ac:dyDescent="0.25">
      <c r="C23" s="109"/>
      <c r="D23" s="109"/>
      <c r="I23" s="2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2:256" ht="20.100000000000001" customHeight="1" x14ac:dyDescent="0.25">
      <c r="B24" s="19" t="s">
        <v>237</v>
      </c>
      <c r="C24" s="1"/>
      <c r="D24" s="1"/>
      <c r="E24" s="1"/>
      <c r="F24" s="41"/>
      <c r="H24" s="26"/>
      <c r="I24" s="26"/>
    </row>
    <row r="25" spans="2:256" ht="20.100000000000001" customHeight="1" x14ac:dyDescent="0.25">
      <c r="B25" s="1"/>
      <c r="C25" s="1"/>
      <c r="D25" s="1"/>
      <c r="E25" s="1"/>
    </row>
    <row r="26" spans="2:256" s="28" customFormat="1" ht="20.100000000000001" customHeight="1" x14ac:dyDescent="0.25">
      <c r="B26" s="29" t="s">
        <v>42</v>
      </c>
      <c r="C26" s="29" t="s">
        <v>2</v>
      </c>
      <c r="D26" s="29" t="s">
        <v>3</v>
      </c>
      <c r="E26" s="29" t="s">
        <v>4</v>
      </c>
      <c r="F26" s="2"/>
      <c r="G26" s="2"/>
      <c r="H26" s="2"/>
      <c r="I26" s="2"/>
      <c r="J26" s="2"/>
    </row>
    <row r="27" spans="2:256" ht="20.100000000000001" customHeight="1" x14ac:dyDescent="0.25">
      <c r="B27" s="33" t="s">
        <v>43</v>
      </c>
      <c r="C27" s="33">
        <v>32</v>
      </c>
      <c r="D27" s="33">
        <v>2</v>
      </c>
      <c r="E27" s="40">
        <v>34</v>
      </c>
      <c r="F27" s="108"/>
      <c r="G27" s="108"/>
      <c r="I27" s="28"/>
      <c r="J27" s="28"/>
    </row>
    <row r="28" spans="2:256" ht="20.100000000000001" customHeight="1" x14ac:dyDescent="0.25">
      <c r="B28" s="33" t="s">
        <v>44</v>
      </c>
      <c r="C28" s="33">
        <v>108</v>
      </c>
      <c r="D28" s="33">
        <v>8</v>
      </c>
      <c r="E28" s="40">
        <v>116</v>
      </c>
      <c r="F28" s="108"/>
      <c r="G28" s="108"/>
    </row>
    <row r="29" spans="2:256" ht="20.100000000000001" customHeight="1" x14ac:dyDescent="0.25">
      <c r="B29" s="33" t="s">
        <v>45</v>
      </c>
      <c r="C29" s="33">
        <v>153</v>
      </c>
      <c r="D29" s="33">
        <v>3</v>
      </c>
      <c r="E29" s="40">
        <v>156</v>
      </c>
      <c r="F29" s="108"/>
      <c r="G29" s="108"/>
      <c r="I29" s="28"/>
      <c r="J29" s="28"/>
    </row>
    <row r="30" spans="2:256" ht="20.100000000000001" customHeight="1" x14ac:dyDescent="0.25">
      <c r="B30" s="33" t="s">
        <v>46</v>
      </c>
      <c r="C30" s="33">
        <v>5</v>
      </c>
      <c r="D30" s="33">
        <v>0</v>
      </c>
      <c r="E30" s="40">
        <v>5</v>
      </c>
      <c r="F30" s="108"/>
      <c r="G30" s="108"/>
    </row>
    <row r="31" spans="2:256" ht="20.100000000000001" customHeight="1" x14ac:dyDescent="0.25">
      <c r="B31" s="35" t="s">
        <v>4</v>
      </c>
      <c r="C31" s="35">
        <v>298</v>
      </c>
      <c r="D31" s="35">
        <v>13</v>
      </c>
      <c r="E31" s="35">
        <v>311</v>
      </c>
      <c r="F31" s="108"/>
      <c r="G31" s="108"/>
      <c r="I31" s="28"/>
      <c r="J31" s="28"/>
    </row>
    <row r="32" spans="2:256" ht="20.100000000000001" customHeight="1" x14ac:dyDescent="0.25"/>
    <row r="33" spans="2:15" ht="20.100000000000001" customHeight="1" x14ac:dyDescent="0.25">
      <c r="B33" s="19" t="s">
        <v>238</v>
      </c>
      <c r="F33" s="41"/>
    </row>
    <row r="34" spans="2:15" ht="15" customHeight="1" x14ac:dyDescent="0.25">
      <c r="F34" s="41"/>
    </row>
    <row r="35" spans="2:15" ht="20.100000000000001" customHeight="1" x14ac:dyDescent="0.25">
      <c r="B35" s="321" t="s">
        <v>12</v>
      </c>
      <c r="C35" s="323" t="s">
        <v>72</v>
      </c>
      <c r="D35" s="323"/>
      <c r="E35" s="324" t="s">
        <v>73</v>
      </c>
      <c r="F35" s="324"/>
      <c r="G35" s="325" t="s">
        <v>4</v>
      </c>
    </row>
    <row r="36" spans="2:15" ht="20.100000000000001" customHeight="1" x14ac:dyDescent="0.25">
      <c r="B36" s="322"/>
      <c r="C36" s="29" t="s">
        <v>2</v>
      </c>
      <c r="D36" s="29" t="s">
        <v>3</v>
      </c>
      <c r="E36" s="29" t="s">
        <v>2</v>
      </c>
      <c r="F36" s="29" t="s">
        <v>3</v>
      </c>
      <c r="G36" s="325"/>
      <c r="H36" s="26"/>
      <c r="I36" s="28"/>
      <c r="J36" s="28"/>
      <c r="K36" s="28"/>
      <c r="L36" s="28"/>
      <c r="M36" s="28"/>
      <c r="N36" s="28"/>
    </row>
    <row r="37" spans="2:15" ht="20.100000000000001" customHeight="1" x14ac:dyDescent="0.25">
      <c r="B37" s="31" t="s">
        <v>96</v>
      </c>
      <c r="C37" s="33">
        <v>44</v>
      </c>
      <c r="D37" s="33">
        <v>1</v>
      </c>
      <c r="E37" s="33">
        <v>1</v>
      </c>
      <c r="F37" s="33">
        <v>0</v>
      </c>
      <c r="G37" s="40">
        <v>46</v>
      </c>
      <c r="H37" s="108"/>
    </row>
    <row r="38" spans="2:15" ht="20.100000000000001" customHeight="1" x14ac:dyDescent="0.25">
      <c r="B38" s="31" t="s">
        <v>98</v>
      </c>
      <c r="C38" s="33">
        <v>0</v>
      </c>
      <c r="D38" s="33">
        <v>0</v>
      </c>
      <c r="E38" s="33">
        <v>0</v>
      </c>
      <c r="F38" s="33">
        <v>0</v>
      </c>
      <c r="G38" s="40">
        <v>0</v>
      </c>
      <c r="H38" s="108"/>
      <c r="I38" s="108"/>
      <c r="J38" s="108"/>
      <c r="K38" s="108"/>
      <c r="L38" s="108"/>
      <c r="M38" s="28"/>
      <c r="N38" s="28"/>
    </row>
    <row r="39" spans="2:15" ht="20.100000000000001" customHeight="1" x14ac:dyDescent="0.25">
      <c r="B39" s="31" t="s">
        <v>99</v>
      </c>
      <c r="C39" s="33">
        <v>168</v>
      </c>
      <c r="D39" s="33">
        <v>7</v>
      </c>
      <c r="E39" s="33">
        <v>44</v>
      </c>
      <c r="F39" s="33">
        <v>2</v>
      </c>
      <c r="G39" s="40">
        <v>221</v>
      </c>
      <c r="H39" s="108"/>
      <c r="I39" s="108"/>
      <c r="J39" s="108"/>
      <c r="K39" s="108"/>
    </row>
    <row r="40" spans="2:15" ht="20.100000000000001" customHeight="1" x14ac:dyDescent="0.25">
      <c r="B40" s="31" t="s">
        <v>35</v>
      </c>
      <c r="C40" s="33">
        <v>0</v>
      </c>
      <c r="D40" s="33">
        <v>0</v>
      </c>
      <c r="E40" s="33">
        <v>0</v>
      </c>
      <c r="F40" s="33">
        <v>0</v>
      </c>
      <c r="G40" s="40">
        <v>0</v>
      </c>
      <c r="H40" s="108"/>
      <c r="I40" s="108"/>
      <c r="J40" s="108"/>
      <c r="K40" s="108"/>
      <c r="L40" s="28"/>
      <c r="M40" s="28"/>
      <c r="N40" s="28"/>
    </row>
    <row r="41" spans="2:15" ht="20.100000000000001" customHeight="1" x14ac:dyDescent="0.25">
      <c r="B41" s="31" t="s">
        <v>102</v>
      </c>
      <c r="C41" s="33">
        <v>41</v>
      </c>
      <c r="D41" s="33">
        <v>3</v>
      </c>
      <c r="E41" s="33">
        <v>0</v>
      </c>
      <c r="F41" s="33">
        <v>0</v>
      </c>
      <c r="G41" s="40">
        <v>44</v>
      </c>
      <c r="H41" s="108"/>
      <c r="I41" s="108"/>
      <c r="J41" s="108"/>
      <c r="K41" s="108"/>
    </row>
    <row r="42" spans="2:15" ht="20.100000000000001" customHeight="1" x14ac:dyDescent="0.25">
      <c r="B42" s="34" t="s">
        <v>4</v>
      </c>
      <c r="C42" s="35">
        <v>253</v>
      </c>
      <c r="D42" s="35">
        <v>11</v>
      </c>
      <c r="E42" s="35">
        <v>45</v>
      </c>
      <c r="F42" s="35">
        <v>2</v>
      </c>
      <c r="G42" s="35">
        <v>311</v>
      </c>
      <c r="H42" s="3"/>
      <c r="I42" s="293"/>
      <c r="J42" s="294"/>
      <c r="K42" s="294"/>
      <c r="L42" s="28"/>
      <c r="M42" s="28"/>
      <c r="N42" s="28"/>
    </row>
    <row r="43" spans="2:15" ht="13.5" customHeight="1" x14ac:dyDescent="0.25">
      <c r="C43" s="108"/>
      <c r="E43" s="108"/>
      <c r="H43" s="3"/>
      <c r="I43" s="3"/>
    </row>
    <row r="44" spans="2:15" s="130" customFormat="1" ht="20.100000000000001" customHeight="1" x14ac:dyDescent="0.25">
      <c r="B44" s="107" t="s">
        <v>214</v>
      </c>
      <c r="C44" s="129"/>
      <c r="D44" s="129"/>
      <c r="E44" s="129"/>
      <c r="F44" s="129"/>
      <c r="G44" s="129"/>
      <c r="H44" s="277"/>
      <c r="I44" s="277"/>
      <c r="J44" s="129"/>
      <c r="K44" s="129"/>
    </row>
    <row r="45" spans="2:15" ht="12.75" customHeight="1" x14ac:dyDescent="0.25">
      <c r="G45" s="108"/>
      <c r="H45" s="108"/>
      <c r="I45" s="108"/>
      <c r="J45" s="108"/>
    </row>
    <row r="47" spans="2:15" ht="12.75" customHeight="1" x14ac:dyDescent="0.25">
      <c r="J47" s="28"/>
      <c r="K47" s="28"/>
      <c r="L47" s="28"/>
      <c r="M47" s="28"/>
      <c r="N47" s="28"/>
      <c r="O47" s="28"/>
    </row>
  </sheetData>
  <sheetProtection selectLockedCells="1" selectUnlockedCells="1"/>
  <mergeCells count="7">
    <mergeCell ref="C14:E14"/>
    <mergeCell ref="F14:H14"/>
    <mergeCell ref="B35:B36"/>
    <mergeCell ref="C35:D35"/>
    <mergeCell ref="E35:F35"/>
    <mergeCell ref="G35:G36"/>
    <mergeCell ref="B14:B1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95"/>
  <sheetViews>
    <sheetView topLeftCell="A12" zoomScaleNormal="100" workbookViewId="0">
      <selection activeCell="J104" sqref="J104"/>
    </sheetView>
  </sheetViews>
  <sheetFormatPr baseColWidth="10" defaultColWidth="10.28515625" defaultRowHeight="15" x14ac:dyDescent="0.25"/>
  <cols>
    <col min="1" max="1" width="2.5703125" style="1" customWidth="1"/>
    <col min="2" max="2" width="32" style="1" customWidth="1"/>
    <col min="3" max="3" width="12" style="1" bestFit="1" customWidth="1"/>
    <col min="4" max="4" width="12.140625" style="1" customWidth="1"/>
    <col min="5" max="5" width="12.28515625" style="1" bestFit="1" customWidth="1"/>
    <col min="6" max="6" width="11.85546875" style="1" customWidth="1"/>
    <col min="7" max="7" width="15.28515625" style="1" customWidth="1"/>
    <col min="8" max="8" width="10.28515625" style="1"/>
    <col min="9" max="9" width="8.7109375" style="1" customWidth="1"/>
    <col min="10" max="10" width="9" style="1" customWidth="1"/>
    <col min="11" max="11" width="26.42578125" style="1" customWidth="1"/>
    <col min="12" max="12" width="10.28515625" style="1" customWidth="1"/>
    <col min="13" max="14" width="10.28515625" style="1"/>
    <col min="15" max="15" width="18.7109375" style="1" customWidth="1"/>
    <col min="16" max="16384" width="10.28515625" style="1"/>
  </cols>
  <sheetData>
    <row r="1" spans="1:256" ht="15.75" x14ac:dyDescent="0.25">
      <c r="A1" s="4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15.75" x14ac:dyDescent="0.25">
      <c r="A2" s="4"/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15.75" x14ac:dyDescent="0.25">
      <c r="A3" s="5"/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5"/>
      <c r="IP3" s="5"/>
      <c r="IQ3" s="5"/>
      <c r="IR3" s="5"/>
      <c r="IS3" s="5"/>
      <c r="IT3" s="5"/>
      <c r="IU3" s="5"/>
      <c r="IV3" s="5"/>
    </row>
    <row r="4" spans="1:256" ht="15.75" x14ac:dyDescent="0.25">
      <c r="A4" s="5"/>
      <c r="B4" s="2"/>
      <c r="C4" s="2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5"/>
      <c r="IP4" s="5"/>
      <c r="IQ4" s="5"/>
      <c r="IR4" s="5"/>
      <c r="IS4" s="5"/>
      <c r="IT4" s="5"/>
      <c r="IU4" s="5"/>
      <c r="IV4" s="5"/>
    </row>
    <row r="5" spans="1:256" ht="40.5" customHeight="1" x14ac:dyDescent="0.25">
      <c r="A5" s="5"/>
      <c r="B5" s="2"/>
      <c r="C5" s="2"/>
      <c r="D5" s="2"/>
      <c r="E5" s="3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5"/>
      <c r="IP5" s="5"/>
      <c r="IQ5" s="5"/>
      <c r="IR5" s="5"/>
      <c r="IS5" s="5"/>
      <c r="IT5" s="5"/>
      <c r="IU5" s="5"/>
      <c r="IV5" s="5"/>
    </row>
    <row r="6" spans="1:256" ht="9" customHeight="1" x14ac:dyDescent="0.25">
      <c r="A6" s="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16.5" thickBot="1" x14ac:dyDescent="0.3">
      <c r="A7" s="4"/>
      <c r="B7" s="4"/>
      <c r="C7" s="2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25.5" thickTop="1" thickBot="1" x14ac:dyDescent="0.45">
      <c r="A8" s="4"/>
      <c r="B8" s="7" t="s">
        <v>170</v>
      </c>
      <c r="C8" s="8"/>
      <c r="D8" s="8"/>
      <c r="E8" s="9"/>
      <c r="F8" s="10"/>
      <c r="G8" s="10"/>
      <c r="H8" s="10"/>
      <c r="I8" s="10"/>
      <c r="J8" s="10"/>
      <c r="K8" s="10"/>
      <c r="L8" s="10"/>
      <c r="M8" s="10"/>
      <c r="N8" s="1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20.100000000000001" customHeight="1" thickTop="1" x14ac:dyDescent="0.25">
      <c r="A9" s="4"/>
      <c r="B9" s="12" t="s">
        <v>323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20.100000000000001" customHeight="1" x14ac:dyDescent="0.25">
      <c r="A10" s="4"/>
      <c r="B10" s="12" t="s">
        <v>206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20.100000000000001" customHeight="1" x14ac:dyDescent="0.25">
      <c r="A11" s="4"/>
      <c r="B11" s="12" t="s">
        <v>207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20.100000000000001" customHeight="1" x14ac:dyDescent="0.25">
      <c r="A12" s="4"/>
      <c r="B12" s="12" t="s">
        <v>324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0.100000000000001" customHeight="1" x14ac:dyDescent="0.25">
      <c r="A13" s="4"/>
      <c r="B13" s="12" t="s">
        <v>325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0.100000000000001" customHeight="1" x14ac:dyDescent="0.25">
      <c r="A14" s="4"/>
      <c r="B14" s="12" t="s">
        <v>326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0.100000000000001" customHeight="1" x14ac:dyDescent="0.25">
      <c r="A15" s="4"/>
      <c r="B15" s="12" t="s">
        <v>327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5.75" x14ac:dyDescent="0.25">
      <c r="A16" s="4"/>
      <c r="B16" s="4"/>
      <c r="C16" s="2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5.75" x14ac:dyDescent="0.25">
      <c r="A17" s="4"/>
      <c r="B17" s="4"/>
      <c r="C17" s="2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8.75" x14ac:dyDescent="0.25">
      <c r="A18" s="4"/>
      <c r="B18" s="19" t="s">
        <v>322</v>
      </c>
      <c r="C18" s="2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5.75" x14ac:dyDescent="0.25">
      <c r="A19" s="4"/>
      <c r="B19" s="16"/>
      <c r="C19" s="2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2.5" customHeight="1" x14ac:dyDescent="0.25">
      <c r="B20" s="328" t="s">
        <v>12</v>
      </c>
      <c r="C20" s="302" t="s">
        <v>0</v>
      </c>
      <c r="D20" s="330"/>
      <c r="E20" s="331"/>
      <c r="F20" s="330" t="s">
        <v>8</v>
      </c>
      <c r="G20" s="330"/>
      <c r="H20" s="303"/>
      <c r="I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22.5" customHeight="1" x14ac:dyDescent="0.25">
      <c r="B21" s="329" t="s">
        <v>12</v>
      </c>
      <c r="C21" s="57" t="s">
        <v>2</v>
      </c>
      <c r="D21" s="57" t="s">
        <v>3</v>
      </c>
      <c r="E21" s="58" t="s">
        <v>4</v>
      </c>
      <c r="F21" s="59" t="s">
        <v>2</v>
      </c>
      <c r="G21" s="57" t="s">
        <v>3</v>
      </c>
      <c r="H21" s="57" t="s">
        <v>4</v>
      </c>
      <c r="I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pans="1:256" ht="20.100000000000001" customHeight="1" x14ac:dyDescent="0.25">
      <c r="B22" s="60" t="s">
        <v>39</v>
      </c>
      <c r="C22" s="75">
        <v>89</v>
      </c>
      <c r="D22" s="75">
        <v>12</v>
      </c>
      <c r="E22" s="215">
        <v>101</v>
      </c>
      <c r="F22" s="216">
        <v>89</v>
      </c>
      <c r="G22" s="75">
        <v>10.583143507972665</v>
      </c>
      <c r="H22" s="76">
        <v>99.583143507972665</v>
      </c>
      <c r="I22" s="109"/>
    </row>
    <row r="23" spans="1:256" ht="20.100000000000001" customHeight="1" x14ac:dyDescent="0.25">
      <c r="B23" s="60" t="s">
        <v>96</v>
      </c>
      <c r="C23" s="75">
        <v>246.7999999999999</v>
      </c>
      <c r="D23" s="75">
        <v>50.000000000000007</v>
      </c>
      <c r="E23" s="215">
        <v>296.7999999999999</v>
      </c>
      <c r="F23" s="216">
        <v>209.84834851936205</v>
      </c>
      <c r="G23" s="75">
        <v>42.454117312072896</v>
      </c>
      <c r="H23" s="76">
        <v>252.30246583143494</v>
      </c>
      <c r="I23" s="109"/>
    </row>
    <row r="24" spans="1:256" ht="20.100000000000001" customHeight="1" x14ac:dyDescent="0.25">
      <c r="B24" s="60" t="s">
        <v>98</v>
      </c>
      <c r="C24" s="75">
        <v>11</v>
      </c>
      <c r="D24" s="75">
        <v>4</v>
      </c>
      <c r="E24" s="215">
        <v>15</v>
      </c>
      <c r="F24" s="216">
        <v>11</v>
      </c>
      <c r="G24" s="75">
        <v>3.8314350797266514</v>
      </c>
      <c r="H24" s="76">
        <v>14.831435079726651</v>
      </c>
      <c r="I24" s="109"/>
    </row>
    <row r="25" spans="1:256" ht="20.100000000000001" customHeight="1" x14ac:dyDescent="0.25">
      <c r="B25" s="60" t="s">
        <v>99</v>
      </c>
      <c r="C25" s="75">
        <v>81.949999999999989</v>
      </c>
      <c r="D25" s="75">
        <v>11</v>
      </c>
      <c r="E25" s="215">
        <v>92.949999999999989</v>
      </c>
      <c r="F25" s="216">
        <v>72.516309794988615</v>
      </c>
      <c r="G25" s="75">
        <v>9.3792710706150348</v>
      </c>
      <c r="H25" s="76">
        <v>81.895580865603648</v>
      </c>
      <c r="I25" s="109"/>
    </row>
    <row r="26" spans="1:256" ht="20.100000000000001" customHeight="1" x14ac:dyDescent="0.25">
      <c r="B26" s="60" t="s">
        <v>35</v>
      </c>
      <c r="C26" s="75">
        <v>17</v>
      </c>
      <c r="D26" s="75">
        <v>4</v>
      </c>
      <c r="E26" s="215">
        <v>21</v>
      </c>
      <c r="F26" s="216">
        <v>11.626423690205012</v>
      </c>
      <c r="G26" s="75">
        <v>4</v>
      </c>
      <c r="H26" s="76">
        <v>15.626423690205012</v>
      </c>
      <c r="I26" s="109"/>
    </row>
    <row r="27" spans="1:256" ht="20.100000000000001" customHeight="1" x14ac:dyDescent="0.25">
      <c r="B27" s="60" t="s">
        <v>102</v>
      </c>
      <c r="C27" s="75">
        <v>0</v>
      </c>
      <c r="D27" s="75">
        <v>0</v>
      </c>
      <c r="E27" s="215">
        <v>0</v>
      </c>
      <c r="F27" s="216">
        <v>0</v>
      </c>
      <c r="G27" s="75">
        <v>0</v>
      </c>
      <c r="H27" s="76">
        <v>0</v>
      </c>
      <c r="I27" s="109"/>
    </row>
    <row r="28" spans="1:256" ht="20.100000000000001" customHeight="1" x14ac:dyDescent="0.25">
      <c r="B28" s="64" t="s">
        <v>4</v>
      </c>
      <c r="C28" s="77">
        <v>445.74999999999989</v>
      </c>
      <c r="D28" s="77">
        <v>81</v>
      </c>
      <c r="E28" s="217">
        <v>526.74999999999989</v>
      </c>
      <c r="F28" s="218">
        <v>393.99108200455566</v>
      </c>
      <c r="G28" s="77">
        <v>70.247966970387253</v>
      </c>
      <c r="H28" s="77">
        <v>464.23904897494288</v>
      </c>
      <c r="I28" s="298"/>
      <c r="J28" s="109"/>
      <c r="L28" s="4"/>
    </row>
    <row r="29" spans="1:256" s="105" customFormat="1" ht="15.75" customHeight="1" x14ac:dyDescent="0.25">
      <c r="B29" s="107" t="s">
        <v>174</v>
      </c>
      <c r="C29" s="299"/>
      <c r="D29" s="299"/>
      <c r="E29" s="37"/>
      <c r="F29" s="37"/>
      <c r="G29" s="37"/>
      <c r="H29" s="37"/>
      <c r="I29" s="37"/>
      <c r="J29" s="37"/>
      <c r="K29" s="37"/>
    </row>
    <row r="30" spans="1:256" ht="15.75" x14ac:dyDescent="0.25">
      <c r="B30" s="68"/>
      <c r="C30" s="2"/>
      <c r="D30" s="3"/>
      <c r="E30" s="4"/>
      <c r="F30" s="4"/>
      <c r="G30" s="4"/>
      <c r="H30" s="4"/>
    </row>
    <row r="31" spans="1:256" ht="15.75" x14ac:dyDescent="0.25">
      <c r="B31" s="68"/>
      <c r="C31" s="2"/>
      <c r="D31" s="3"/>
      <c r="E31" s="4"/>
      <c r="F31" s="4"/>
      <c r="G31" s="4"/>
      <c r="H31" s="4"/>
    </row>
    <row r="32" spans="1:256" ht="18.75" x14ac:dyDescent="0.25">
      <c r="B32" s="19" t="s">
        <v>328</v>
      </c>
      <c r="C32" s="2"/>
      <c r="D32" s="3"/>
      <c r="E32" s="4"/>
      <c r="F32" s="4"/>
      <c r="G32" s="4"/>
      <c r="H32" s="4"/>
    </row>
    <row r="33" spans="1:256" ht="15.75" x14ac:dyDescent="0.25">
      <c r="B33" s="16"/>
      <c r="C33" s="2"/>
      <c r="D33" s="3"/>
      <c r="E33" s="4"/>
      <c r="F33" s="4"/>
      <c r="G33" s="4"/>
      <c r="H33" s="4"/>
    </row>
    <row r="34" spans="1:256" ht="15.75" x14ac:dyDescent="0.25">
      <c r="B34" s="57" t="s">
        <v>90</v>
      </c>
      <c r="C34" s="57" t="s">
        <v>2</v>
      </c>
      <c r="D34" s="57" t="s">
        <v>3</v>
      </c>
      <c r="E34" s="57" t="s">
        <v>4</v>
      </c>
    </row>
    <row r="35" spans="1:256" ht="20.100000000000001" customHeight="1" x14ac:dyDescent="0.25">
      <c r="B35" s="61" t="s">
        <v>140</v>
      </c>
      <c r="C35" s="61">
        <v>106</v>
      </c>
      <c r="D35" s="61">
        <v>9</v>
      </c>
      <c r="E35" s="63">
        <v>115</v>
      </c>
      <c r="F35" s="275"/>
      <c r="G35" s="108"/>
      <c r="H35" s="108"/>
    </row>
    <row r="36" spans="1:256" ht="20.100000000000001" customHeight="1" x14ac:dyDescent="0.25">
      <c r="B36" s="61" t="s">
        <v>141</v>
      </c>
      <c r="C36" s="61">
        <v>339.74999999999989</v>
      </c>
      <c r="D36" s="61">
        <v>72.000000000000014</v>
      </c>
      <c r="E36" s="63">
        <v>411.74999999999989</v>
      </c>
      <c r="F36" s="275"/>
      <c r="G36" s="108"/>
      <c r="H36" s="108"/>
    </row>
    <row r="37" spans="1:256" ht="20.100000000000001" customHeight="1" x14ac:dyDescent="0.25">
      <c r="B37" s="64" t="s">
        <v>4</v>
      </c>
      <c r="C37" s="65">
        <v>445.74999999999989</v>
      </c>
      <c r="D37" s="65">
        <v>81.000000000000014</v>
      </c>
      <c r="E37" s="65">
        <v>526.74999999999989</v>
      </c>
      <c r="F37" s="275"/>
    </row>
    <row r="38" spans="1:256" ht="15.75" x14ac:dyDescent="0.25">
      <c r="B38" s="16"/>
      <c r="C38" s="4"/>
      <c r="D38" s="2"/>
      <c r="E38" s="2"/>
      <c r="F38" s="38"/>
    </row>
    <row r="39" spans="1:256" ht="15.75" x14ac:dyDescent="0.25">
      <c r="B39" s="16"/>
      <c r="C39" s="4"/>
      <c r="D39" s="2"/>
      <c r="E39" s="2"/>
      <c r="F39" s="38"/>
    </row>
    <row r="40" spans="1:256" ht="18.75" x14ac:dyDescent="0.25">
      <c r="B40" s="19" t="s">
        <v>329</v>
      </c>
      <c r="C40" s="4"/>
      <c r="D40" s="2"/>
      <c r="E40" s="2"/>
      <c r="F40" s="38"/>
    </row>
    <row r="41" spans="1:256" ht="15.75" x14ac:dyDescent="0.25">
      <c r="B41" s="16"/>
      <c r="C41" s="4"/>
      <c r="D41" s="2"/>
      <c r="E41" s="2"/>
      <c r="F41" s="38"/>
    </row>
    <row r="42" spans="1:256" ht="15.75" x14ac:dyDescent="0.25">
      <c r="A42" s="21"/>
      <c r="B42" s="57" t="s">
        <v>50</v>
      </c>
      <c r="C42" s="57" t="s">
        <v>55</v>
      </c>
      <c r="D42" s="57" t="s">
        <v>3</v>
      </c>
      <c r="E42" s="57" t="s">
        <v>4</v>
      </c>
      <c r="F42" s="69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</row>
    <row r="43" spans="1:256" ht="20.100000000000001" customHeight="1" x14ac:dyDescent="0.25">
      <c r="B43" s="61" t="s">
        <v>56</v>
      </c>
      <c r="C43" s="61">
        <v>39</v>
      </c>
      <c r="D43" s="61">
        <v>10</v>
      </c>
      <c r="E43" s="63">
        <v>49</v>
      </c>
      <c r="F43" s="279"/>
      <c r="G43" s="278"/>
      <c r="H43" s="108"/>
      <c r="I43" s="108"/>
      <c r="J43" s="108"/>
    </row>
    <row r="44" spans="1:256" ht="20.100000000000001" customHeight="1" x14ac:dyDescent="0.25">
      <c r="B44" s="61" t="s">
        <v>57</v>
      </c>
      <c r="C44" s="61">
        <v>18</v>
      </c>
      <c r="D44" s="61">
        <v>14</v>
      </c>
      <c r="E44" s="63">
        <v>32</v>
      </c>
      <c r="F44" s="279"/>
      <c r="G44" s="278"/>
      <c r="H44" s="108"/>
      <c r="I44" s="108"/>
      <c r="J44" s="108"/>
    </row>
    <row r="45" spans="1:256" ht="20.100000000000001" customHeight="1" x14ac:dyDescent="0.25">
      <c r="B45" s="61" t="s">
        <v>58</v>
      </c>
      <c r="C45" s="61">
        <v>55.000000000000014</v>
      </c>
      <c r="D45" s="61">
        <v>21.000000000000007</v>
      </c>
      <c r="E45" s="63">
        <v>76.000000000000028</v>
      </c>
      <c r="F45" s="279"/>
      <c r="G45" s="278"/>
      <c r="H45" s="108"/>
      <c r="I45" s="108"/>
      <c r="J45" s="108"/>
    </row>
    <row r="46" spans="1:256" ht="20.100000000000001" customHeight="1" x14ac:dyDescent="0.25">
      <c r="B46" s="61" t="s">
        <v>59</v>
      </c>
      <c r="C46" s="61">
        <v>289.75</v>
      </c>
      <c r="D46" s="61">
        <v>27.999999999999996</v>
      </c>
      <c r="E46" s="63">
        <v>317.75</v>
      </c>
      <c r="F46" s="279"/>
      <c r="G46" s="278"/>
      <c r="H46" s="108"/>
      <c r="I46" s="108"/>
      <c r="J46" s="108"/>
      <c r="K46" s="74"/>
      <c r="L46" s="74"/>
    </row>
    <row r="47" spans="1:256" ht="20.100000000000001" customHeight="1" x14ac:dyDescent="0.25">
      <c r="B47" s="61" t="s">
        <v>60</v>
      </c>
      <c r="C47" s="61">
        <v>40</v>
      </c>
      <c r="D47" s="61">
        <v>7</v>
      </c>
      <c r="E47" s="63">
        <v>47</v>
      </c>
      <c r="F47" s="279"/>
      <c r="G47" s="278"/>
      <c r="H47" s="108"/>
      <c r="I47" s="108"/>
      <c r="J47" s="108"/>
      <c r="K47" s="108"/>
      <c r="L47" s="108"/>
    </row>
    <row r="48" spans="1:256" ht="20.100000000000001" customHeight="1" x14ac:dyDescent="0.25">
      <c r="B48" s="61" t="s">
        <v>61</v>
      </c>
      <c r="C48" s="61">
        <v>4.0000000000000009</v>
      </c>
      <c r="D48" s="61">
        <v>1</v>
      </c>
      <c r="E48" s="63">
        <v>5.0000000000000009</v>
      </c>
      <c r="F48" s="279"/>
      <c r="G48" s="278"/>
      <c r="H48" s="108"/>
      <c r="I48" s="108"/>
      <c r="J48" s="108"/>
    </row>
    <row r="49" spans="2:27" ht="20.100000000000001" customHeight="1" x14ac:dyDescent="0.25">
      <c r="B49" s="64" t="s">
        <v>4</v>
      </c>
      <c r="C49" s="65">
        <v>445.75</v>
      </c>
      <c r="D49" s="65">
        <v>81</v>
      </c>
      <c r="E49" s="65">
        <v>526.75</v>
      </c>
      <c r="F49" s="279"/>
      <c r="G49" s="278"/>
      <c r="H49" s="108"/>
      <c r="I49" s="108"/>
      <c r="J49" s="108"/>
    </row>
    <row r="50" spans="2:27" ht="15.75" x14ac:dyDescent="0.25">
      <c r="B50" s="70"/>
      <c r="F50" s="38"/>
      <c r="W50" s="1" t="s">
        <v>201</v>
      </c>
    </row>
    <row r="51" spans="2:27" ht="15.75" x14ac:dyDescent="0.25">
      <c r="B51" s="70"/>
      <c r="F51" s="38"/>
    </row>
    <row r="52" spans="2:27" ht="18.75" x14ac:dyDescent="0.25">
      <c r="B52" s="19" t="s">
        <v>330</v>
      </c>
      <c r="C52" s="2"/>
      <c r="D52" s="2"/>
      <c r="E52" s="2"/>
      <c r="F52" s="38"/>
      <c r="W52" s="1" t="s">
        <v>202</v>
      </c>
      <c r="Y52" s="1" t="s">
        <v>203</v>
      </c>
      <c r="AA52" s="1" t="s">
        <v>135</v>
      </c>
    </row>
    <row r="53" spans="2:27" ht="15.75" x14ac:dyDescent="0.25">
      <c r="B53" s="16"/>
      <c r="C53" s="2"/>
      <c r="D53" s="2"/>
      <c r="E53" s="2"/>
      <c r="F53" s="38"/>
      <c r="W53" s="1">
        <v>85</v>
      </c>
      <c r="Y53" s="1">
        <v>20</v>
      </c>
      <c r="AA53" s="1">
        <v>105</v>
      </c>
    </row>
    <row r="54" spans="2:27" ht="15.75" x14ac:dyDescent="0.25">
      <c r="B54" s="332" t="s">
        <v>12</v>
      </c>
      <c r="C54" s="334" t="s">
        <v>2</v>
      </c>
      <c r="D54" s="334"/>
      <c r="E54" s="334" t="s">
        <v>3</v>
      </c>
      <c r="F54" s="334"/>
      <c r="G54" s="334" t="s">
        <v>4</v>
      </c>
      <c r="H54" s="334"/>
      <c r="W54" s="1">
        <v>580</v>
      </c>
      <c r="Y54" s="1">
        <v>79</v>
      </c>
      <c r="AA54" s="1">
        <v>659</v>
      </c>
    </row>
    <row r="55" spans="2:27" ht="15.75" x14ac:dyDescent="0.25">
      <c r="B55" s="333"/>
      <c r="C55" s="71" t="s">
        <v>62</v>
      </c>
      <c r="D55" s="72" t="s">
        <v>63</v>
      </c>
      <c r="E55" s="71" t="s">
        <v>62</v>
      </c>
      <c r="F55" s="72" t="s">
        <v>63</v>
      </c>
      <c r="G55" s="71" t="s">
        <v>62</v>
      </c>
      <c r="H55" s="72" t="s">
        <v>63</v>
      </c>
      <c r="W55" s="1">
        <v>9</v>
      </c>
      <c r="Y55" s="1">
        <v>2</v>
      </c>
      <c r="AA55" s="1">
        <v>11</v>
      </c>
    </row>
    <row r="56" spans="2:27" ht="20.100000000000001" customHeight="1" x14ac:dyDescent="0.25">
      <c r="B56" s="61" t="s">
        <v>39</v>
      </c>
      <c r="C56" s="61">
        <v>89</v>
      </c>
      <c r="D56" s="61">
        <v>0</v>
      </c>
      <c r="E56" s="61">
        <v>11</v>
      </c>
      <c r="F56" s="61">
        <v>1</v>
      </c>
      <c r="G56" s="63">
        <v>100</v>
      </c>
      <c r="H56" s="63">
        <v>1</v>
      </c>
      <c r="W56" s="1">
        <v>127</v>
      </c>
      <c r="Y56" s="1">
        <v>16</v>
      </c>
      <c r="AA56" s="1">
        <v>143</v>
      </c>
    </row>
    <row r="57" spans="2:27" ht="20.100000000000001" customHeight="1" x14ac:dyDescent="0.25">
      <c r="B57" s="61" t="s">
        <v>96</v>
      </c>
      <c r="C57" s="61">
        <v>223.7999999999999</v>
      </c>
      <c r="D57" s="61">
        <v>23</v>
      </c>
      <c r="E57" s="61">
        <v>38.000000000000007</v>
      </c>
      <c r="F57" s="61">
        <v>12</v>
      </c>
      <c r="G57" s="63">
        <v>261.7999999999999</v>
      </c>
      <c r="H57" s="63">
        <v>35</v>
      </c>
      <c r="W57" s="1">
        <v>18</v>
      </c>
      <c r="Y57" s="1">
        <v>5</v>
      </c>
      <c r="AA57" s="1">
        <v>23</v>
      </c>
    </row>
    <row r="58" spans="2:27" ht="20.100000000000001" customHeight="1" x14ac:dyDescent="0.25">
      <c r="B58" s="61" t="s">
        <v>98</v>
      </c>
      <c r="C58" s="61">
        <v>11</v>
      </c>
      <c r="D58" s="61">
        <v>0</v>
      </c>
      <c r="E58" s="61">
        <v>4</v>
      </c>
      <c r="F58" s="61">
        <v>0</v>
      </c>
      <c r="G58" s="63">
        <v>15</v>
      </c>
      <c r="H58" s="63">
        <v>0</v>
      </c>
      <c r="W58" s="1">
        <v>35</v>
      </c>
      <c r="Y58" s="1">
        <v>3</v>
      </c>
      <c r="AA58" s="1">
        <v>38</v>
      </c>
    </row>
    <row r="59" spans="2:27" ht="20.100000000000001" customHeight="1" x14ac:dyDescent="0.25">
      <c r="B59" s="61" t="s">
        <v>99</v>
      </c>
      <c r="C59" s="61">
        <v>80.949999999999989</v>
      </c>
      <c r="D59" s="61">
        <v>1</v>
      </c>
      <c r="E59" s="61">
        <v>9</v>
      </c>
      <c r="F59" s="61">
        <v>2</v>
      </c>
      <c r="G59" s="63">
        <v>89.949999999999989</v>
      </c>
      <c r="H59" s="63">
        <v>3</v>
      </c>
      <c r="W59" s="1" t="s">
        <v>200</v>
      </c>
      <c r="Z59" s="1" t="s">
        <v>199</v>
      </c>
    </row>
    <row r="60" spans="2:27" ht="20.100000000000001" customHeight="1" x14ac:dyDescent="0.25">
      <c r="B60" s="61" t="s">
        <v>35</v>
      </c>
      <c r="C60" s="61">
        <v>17</v>
      </c>
      <c r="D60" s="61">
        <v>0</v>
      </c>
      <c r="E60" s="61">
        <v>4</v>
      </c>
      <c r="F60" s="61">
        <v>0</v>
      </c>
      <c r="G60" s="63">
        <v>21</v>
      </c>
      <c r="H60" s="63">
        <v>0</v>
      </c>
      <c r="W60" s="1">
        <v>854</v>
      </c>
      <c r="Z60" s="1">
        <v>125</v>
      </c>
    </row>
    <row r="61" spans="2:27" ht="20.100000000000001" customHeight="1" x14ac:dyDescent="0.25">
      <c r="B61" s="61" t="s">
        <v>102</v>
      </c>
      <c r="C61" s="61">
        <v>0</v>
      </c>
      <c r="D61" s="61">
        <v>0</v>
      </c>
      <c r="E61" s="61">
        <v>0</v>
      </c>
      <c r="F61" s="61">
        <v>0</v>
      </c>
      <c r="G61" s="63">
        <v>0</v>
      </c>
      <c r="H61" s="63">
        <v>0</v>
      </c>
      <c r="W61" s="1">
        <v>979</v>
      </c>
    </row>
    <row r="62" spans="2:27" ht="20.100000000000001" customHeight="1" x14ac:dyDescent="0.25">
      <c r="B62" s="64" t="s">
        <v>4</v>
      </c>
      <c r="C62" s="73">
        <v>421.74999999999989</v>
      </c>
      <c r="D62" s="73">
        <v>24</v>
      </c>
      <c r="E62" s="73">
        <v>66</v>
      </c>
      <c r="F62" s="73">
        <v>15</v>
      </c>
      <c r="G62" s="73">
        <v>487.74999999999989</v>
      </c>
      <c r="H62" s="73">
        <v>39</v>
      </c>
      <c r="N62" s="261"/>
      <c r="O62" s="261"/>
    </row>
    <row r="63" spans="2:27" ht="15.75" x14ac:dyDescent="0.25">
      <c r="B63" s="2"/>
      <c r="C63" s="2"/>
      <c r="D63" s="2"/>
      <c r="E63" s="2"/>
      <c r="F63" s="38"/>
      <c r="N63" s="261"/>
      <c r="O63" s="261"/>
    </row>
    <row r="64" spans="2:27" ht="15.75" x14ac:dyDescent="0.25">
      <c r="B64" s="2"/>
      <c r="C64" s="2"/>
      <c r="D64" s="2"/>
      <c r="E64" s="2"/>
      <c r="F64" s="38"/>
      <c r="N64" s="261"/>
      <c r="O64" s="261"/>
    </row>
    <row r="65" spans="2:17" ht="18.75" x14ac:dyDescent="0.25">
      <c r="B65" s="19" t="s">
        <v>331</v>
      </c>
      <c r="N65" s="261"/>
      <c r="O65" s="261"/>
    </row>
    <row r="66" spans="2:17" x14ac:dyDescent="0.25">
      <c r="N66" s="261"/>
      <c r="O66" s="261"/>
    </row>
    <row r="67" spans="2:17" ht="15.75" x14ac:dyDescent="0.25">
      <c r="B67" s="57" t="s">
        <v>42</v>
      </c>
      <c r="C67" s="57" t="s">
        <v>2</v>
      </c>
      <c r="D67" s="57" t="s">
        <v>3</v>
      </c>
      <c r="E67" s="57" t="s">
        <v>4</v>
      </c>
      <c r="N67" s="261"/>
      <c r="O67" s="261"/>
    </row>
    <row r="68" spans="2:17" ht="20.100000000000001" customHeight="1" x14ac:dyDescent="0.25">
      <c r="B68" s="61" t="s">
        <v>67</v>
      </c>
      <c r="C68" s="75">
        <v>29</v>
      </c>
      <c r="D68" s="75">
        <v>3</v>
      </c>
      <c r="E68" s="76">
        <v>32</v>
      </c>
      <c r="F68" s="108"/>
      <c r="G68" s="108"/>
      <c r="I68" s="296"/>
      <c r="J68" s="296"/>
      <c r="K68" s="296"/>
      <c r="L68" s="297"/>
      <c r="M68" s="297"/>
      <c r="N68" s="261"/>
      <c r="O68" s="261"/>
    </row>
    <row r="69" spans="2:17" ht="20.100000000000001" customHeight="1" x14ac:dyDescent="0.25">
      <c r="B69" s="61" t="s">
        <v>68</v>
      </c>
      <c r="C69" s="75">
        <v>126</v>
      </c>
      <c r="D69" s="75">
        <v>24</v>
      </c>
      <c r="E69" s="76">
        <v>150</v>
      </c>
      <c r="F69" s="108"/>
      <c r="G69" s="108"/>
      <c r="I69" s="296"/>
      <c r="J69" s="296"/>
      <c r="K69" s="296"/>
      <c r="L69" s="297"/>
      <c r="M69" s="297"/>
      <c r="N69" s="261"/>
      <c r="O69" s="261"/>
    </row>
    <row r="70" spans="2:17" ht="20.100000000000001" customHeight="1" x14ac:dyDescent="0.25">
      <c r="B70" s="61" t="s">
        <v>69</v>
      </c>
      <c r="C70" s="75">
        <v>288</v>
      </c>
      <c r="D70" s="75">
        <v>52.999999999999993</v>
      </c>
      <c r="E70" s="76">
        <v>341</v>
      </c>
      <c r="F70" s="108"/>
      <c r="G70" s="108"/>
      <c r="H70" s="74"/>
      <c r="I70" s="296"/>
      <c r="J70" s="296"/>
      <c r="K70" s="296"/>
      <c r="L70" s="296"/>
      <c r="M70" s="296"/>
      <c r="N70" s="296"/>
      <c r="O70" s="296"/>
    </row>
    <row r="71" spans="2:17" ht="20.100000000000001" customHeight="1" x14ac:dyDescent="0.25">
      <c r="B71" s="61" t="s">
        <v>46</v>
      </c>
      <c r="C71" s="75">
        <v>3</v>
      </c>
      <c r="D71" s="75">
        <v>1</v>
      </c>
      <c r="E71" s="76">
        <v>4</v>
      </c>
      <c r="F71" s="108"/>
      <c r="G71" s="108"/>
      <c r="I71" s="296"/>
      <c r="J71" s="296"/>
      <c r="K71" s="296"/>
      <c r="L71" s="296"/>
      <c r="M71" s="296"/>
      <c r="N71" s="296"/>
      <c r="O71" s="296"/>
      <c r="P71" s="261"/>
    </row>
    <row r="72" spans="2:17" ht="20.100000000000001" customHeight="1" x14ac:dyDescent="0.25">
      <c r="B72" s="64" t="s">
        <v>4</v>
      </c>
      <c r="C72" s="77">
        <v>446</v>
      </c>
      <c r="D72" s="77">
        <v>81</v>
      </c>
      <c r="E72" s="77">
        <v>527</v>
      </c>
      <c r="F72" s="108"/>
      <c r="G72" s="108"/>
      <c r="H72" s="108"/>
      <c r="I72" s="296"/>
      <c r="J72" s="296"/>
      <c r="K72" s="296"/>
      <c r="L72" s="296"/>
      <c r="M72" s="296"/>
      <c r="N72" s="296"/>
      <c r="O72" s="296"/>
    </row>
    <row r="73" spans="2:17" x14ac:dyDescent="0.25">
      <c r="I73" s="296"/>
      <c r="J73" s="296"/>
      <c r="K73" s="296"/>
      <c r="L73" s="296"/>
      <c r="M73" s="296"/>
      <c r="N73" s="296"/>
      <c r="O73" s="296"/>
    </row>
    <row r="74" spans="2:17" x14ac:dyDescent="0.25">
      <c r="I74" s="296"/>
      <c r="J74" s="296"/>
      <c r="K74" s="296"/>
      <c r="L74" s="296"/>
      <c r="M74" s="296"/>
      <c r="N74" s="296"/>
      <c r="O74" s="296"/>
    </row>
    <row r="75" spans="2:17" x14ac:dyDescent="0.25">
      <c r="I75" s="296"/>
      <c r="J75" s="296"/>
      <c r="K75" s="296"/>
      <c r="L75" s="296"/>
      <c r="M75" s="296"/>
      <c r="N75" s="296"/>
      <c r="O75" s="296"/>
    </row>
    <row r="76" spans="2:17" ht="18.75" x14ac:dyDescent="0.25">
      <c r="B76" s="19" t="s">
        <v>333</v>
      </c>
      <c r="C76" s="2"/>
      <c r="D76" s="2"/>
      <c r="E76" s="2"/>
      <c r="F76" s="38"/>
      <c r="I76" s="296"/>
      <c r="J76" s="296"/>
      <c r="K76" s="296"/>
      <c r="L76" s="296"/>
      <c r="M76" s="296"/>
      <c r="N76" s="296"/>
      <c r="O76" s="296"/>
      <c r="P76" s="261"/>
      <c r="Q76" s="261"/>
    </row>
    <row r="77" spans="2:17" ht="18.75" customHeight="1" x14ac:dyDescent="0.25">
      <c r="B77" s="78"/>
      <c r="C77" s="2"/>
      <c r="D77" s="2"/>
      <c r="E77" s="2"/>
      <c r="L77" s="261"/>
      <c r="M77" s="261"/>
      <c r="N77" s="261"/>
      <c r="O77" s="261"/>
    </row>
    <row r="78" spans="2:17" ht="15.75" x14ac:dyDescent="0.25">
      <c r="B78" s="57" t="s">
        <v>47</v>
      </c>
      <c r="C78" s="57" t="s">
        <v>2</v>
      </c>
      <c r="D78" s="57" t="s">
        <v>3</v>
      </c>
      <c r="E78" s="57" t="s">
        <v>4</v>
      </c>
    </row>
    <row r="79" spans="2:17" ht="20.100000000000001" customHeight="1" x14ac:dyDescent="0.25">
      <c r="B79" s="61" t="s">
        <v>48</v>
      </c>
      <c r="C79" s="61">
        <v>2.99</v>
      </c>
      <c r="D79" s="61">
        <v>0</v>
      </c>
      <c r="E79" s="63">
        <v>2.99</v>
      </c>
      <c r="F79" s="109"/>
      <c r="G79" s="109"/>
      <c r="H79" s="109"/>
    </row>
    <row r="80" spans="2:17" ht="20.100000000000001" customHeight="1" x14ac:dyDescent="0.25">
      <c r="B80" s="61" t="s">
        <v>64</v>
      </c>
      <c r="C80" s="61">
        <v>149</v>
      </c>
      <c r="D80" s="61">
        <v>21</v>
      </c>
      <c r="E80" s="63">
        <v>170</v>
      </c>
      <c r="F80" s="109"/>
      <c r="G80" s="109"/>
      <c r="H80" s="109"/>
    </row>
    <row r="81" spans="2:11" ht="20.100000000000001" customHeight="1" x14ac:dyDescent="0.25">
      <c r="B81" s="61" t="s">
        <v>65</v>
      </c>
      <c r="C81" s="61">
        <v>234.76999999999998</v>
      </c>
      <c r="D81" s="61">
        <v>28.999999999999996</v>
      </c>
      <c r="E81" s="63">
        <v>263.77</v>
      </c>
      <c r="F81" s="109"/>
      <c r="G81" s="109"/>
      <c r="H81" s="109"/>
    </row>
    <row r="82" spans="2:11" ht="20.100000000000001" customHeight="1" x14ac:dyDescent="0.25">
      <c r="B82" s="61" t="s">
        <v>66</v>
      </c>
      <c r="C82" s="61">
        <v>58.989999999999981</v>
      </c>
      <c r="D82" s="61">
        <v>31.000000000000007</v>
      </c>
      <c r="E82" s="63">
        <v>89.989999999999981</v>
      </c>
      <c r="F82" s="109"/>
      <c r="G82" s="109"/>
      <c r="H82" s="109"/>
    </row>
    <row r="83" spans="2:11" ht="20.100000000000001" customHeight="1" x14ac:dyDescent="0.25">
      <c r="B83" s="64" t="s">
        <v>135</v>
      </c>
      <c r="C83" s="73">
        <v>445.75</v>
      </c>
      <c r="D83" s="73">
        <v>81</v>
      </c>
      <c r="E83" s="73">
        <v>526.75</v>
      </c>
      <c r="F83" s="109"/>
      <c r="G83" s="109"/>
      <c r="H83" s="109"/>
    </row>
    <row r="87" spans="2:11" ht="18.75" x14ac:dyDescent="0.25">
      <c r="B87" s="19" t="s">
        <v>332</v>
      </c>
    </row>
    <row r="89" spans="2:11" ht="15.75" x14ac:dyDescent="0.25">
      <c r="B89" s="57" t="s">
        <v>80</v>
      </c>
      <c r="C89" s="57" t="s">
        <v>2</v>
      </c>
      <c r="D89" s="57" t="s">
        <v>3</v>
      </c>
      <c r="E89" s="57" t="s">
        <v>4</v>
      </c>
    </row>
    <row r="90" spans="2:11" ht="20.100000000000001" customHeight="1" x14ac:dyDescent="0.25">
      <c r="B90" s="61" t="s">
        <v>137</v>
      </c>
      <c r="C90" s="61">
        <v>439.90432801822323</v>
      </c>
      <c r="D90" s="61">
        <v>78.868421052631575</v>
      </c>
      <c r="E90" s="63">
        <v>518.77274907085484</v>
      </c>
      <c r="F90" s="108"/>
      <c r="G90" s="108"/>
      <c r="H90" s="108"/>
    </row>
    <row r="91" spans="2:11" ht="20.100000000000001" customHeight="1" x14ac:dyDescent="0.25">
      <c r="B91" s="61" t="s">
        <v>138</v>
      </c>
      <c r="C91" s="61">
        <v>4.0637813211845106</v>
      </c>
      <c r="D91" s="61">
        <v>1.0657894736842106</v>
      </c>
      <c r="E91" s="63">
        <v>5.1295707948687213</v>
      </c>
      <c r="F91" s="108"/>
      <c r="G91" s="108"/>
      <c r="H91" s="108"/>
    </row>
    <row r="92" spans="2:11" ht="20.100000000000001" customHeight="1" x14ac:dyDescent="0.25">
      <c r="B92" s="61" t="s">
        <v>142</v>
      </c>
      <c r="C92" s="61">
        <v>2.0318906605922553</v>
      </c>
      <c r="D92" s="61">
        <v>1.0657894736842106</v>
      </c>
      <c r="E92" s="63">
        <v>3.0976801342764659</v>
      </c>
      <c r="F92" s="108"/>
      <c r="G92" s="108"/>
      <c r="H92" s="108"/>
    </row>
    <row r="93" spans="2:11" ht="20.100000000000001" customHeight="1" x14ac:dyDescent="0.25">
      <c r="B93" s="64" t="s">
        <v>135</v>
      </c>
      <c r="C93" s="73">
        <v>446</v>
      </c>
      <c r="D93" s="73">
        <v>80.999999999999986</v>
      </c>
      <c r="E93" s="73">
        <v>527.00000000000011</v>
      </c>
      <c r="F93" s="108"/>
      <c r="G93" s="108"/>
      <c r="H93" s="108"/>
    </row>
    <row r="95" spans="2:11" s="130" customFormat="1" ht="14.25" customHeight="1" x14ac:dyDescent="0.25">
      <c r="B95" s="107" t="s">
        <v>204</v>
      </c>
      <c r="C95" s="129"/>
      <c r="D95" s="129"/>
      <c r="E95" s="129"/>
      <c r="F95" s="129"/>
      <c r="G95" s="129"/>
      <c r="H95" s="129"/>
      <c r="I95" s="129"/>
      <c r="J95" s="129"/>
      <c r="K95" s="129"/>
    </row>
  </sheetData>
  <mergeCells count="7">
    <mergeCell ref="B20:B21"/>
    <mergeCell ref="C20:E20"/>
    <mergeCell ref="F20:H20"/>
    <mergeCell ref="B54:B55"/>
    <mergeCell ref="C54:D54"/>
    <mergeCell ref="E54:F54"/>
    <mergeCell ref="G54:H5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H100"/>
  <sheetViews>
    <sheetView topLeftCell="A84" zoomScaleNormal="100" workbookViewId="0">
      <selection activeCell="H48" sqref="H48"/>
    </sheetView>
  </sheetViews>
  <sheetFormatPr baseColWidth="10" defaultColWidth="10.28515625" defaultRowHeight="20.100000000000001" customHeight="1" x14ac:dyDescent="0.25"/>
  <cols>
    <col min="1" max="1" width="4.42578125" style="1" customWidth="1"/>
    <col min="2" max="2" width="38" style="1" customWidth="1"/>
    <col min="3" max="3" width="14.140625" style="1" bestFit="1" customWidth="1"/>
    <col min="4" max="4" width="12.5703125" style="1" customWidth="1"/>
    <col min="5" max="5" width="16.42578125" style="1" customWidth="1"/>
    <col min="6" max="6" width="17.140625" style="1" customWidth="1"/>
    <col min="7" max="7" width="19.5703125" style="1" customWidth="1"/>
    <col min="8" max="8" width="20.42578125" style="1" customWidth="1"/>
    <col min="9" max="242" width="10.28515625" style="1" customWidth="1"/>
    <col min="243" max="16384" width="10.28515625" style="82"/>
  </cols>
  <sheetData>
    <row r="1" spans="2:241" s="4" customFormat="1" ht="20.100000000000001" customHeight="1" x14ac:dyDescent="0.25">
      <c r="B1" s="2"/>
      <c r="C1" s="2"/>
      <c r="D1" s="2"/>
      <c r="E1" s="3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</row>
    <row r="2" spans="2:241" s="4" customFormat="1" ht="83.25" customHeight="1" x14ac:dyDescent="0.25">
      <c r="B2" s="2"/>
      <c r="C2" s="2"/>
      <c r="D2" s="2"/>
      <c r="E2" s="3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</row>
    <row r="3" spans="2:241" s="5" customFormat="1" ht="9" customHeight="1" x14ac:dyDescent="0.4">
      <c r="B3" s="80"/>
      <c r="C3" s="80"/>
      <c r="D3" s="80"/>
      <c r="E3" s="80"/>
      <c r="F3" s="81"/>
      <c r="G3" s="81"/>
      <c r="H3" s="79"/>
      <c r="I3" s="79"/>
      <c r="J3" s="79"/>
      <c r="K3" s="79"/>
      <c r="L3" s="79"/>
      <c r="M3" s="79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</row>
    <row r="4" spans="2:241" s="4" customFormat="1" ht="20.100000000000001" customHeight="1" thickBot="1" x14ac:dyDescent="0.3">
      <c r="B4" s="2"/>
      <c r="C4" s="2"/>
      <c r="D4" s="2"/>
      <c r="E4" s="3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</row>
    <row r="5" spans="2:241" s="4" customFormat="1" ht="25.5" thickTop="1" thickBot="1" x14ac:dyDescent="0.45">
      <c r="B5" s="7" t="s">
        <v>171</v>
      </c>
      <c r="C5" s="8"/>
      <c r="D5" s="8"/>
      <c r="E5" s="9"/>
      <c r="F5" s="10"/>
      <c r="G5" s="10"/>
      <c r="H5" s="10"/>
      <c r="I5" s="10"/>
      <c r="J5" s="10"/>
      <c r="K5" s="10"/>
      <c r="L5" s="10"/>
      <c r="M5" s="11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</row>
    <row r="6" spans="2:241" s="4" customFormat="1" ht="20.100000000000001" customHeight="1" thickTop="1" x14ac:dyDescent="0.25">
      <c r="B6" s="12" t="s">
        <v>261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</row>
    <row r="7" spans="2:241" s="4" customFormat="1" ht="20.100000000000001" customHeight="1" x14ac:dyDescent="0.25">
      <c r="B7" s="12" t="s">
        <v>262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</row>
    <row r="8" spans="2:241" s="4" customFormat="1" ht="20.100000000000001" customHeight="1" x14ac:dyDescent="0.25">
      <c r="B8" s="12" t="s">
        <v>263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</row>
    <row r="9" spans="2:241" s="4" customFormat="1" ht="20.100000000000001" customHeight="1" x14ac:dyDescent="0.25">
      <c r="B9" s="12" t="s">
        <v>264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</row>
    <row r="10" spans="2:241" s="4" customFormat="1" ht="20.100000000000001" customHeight="1" x14ac:dyDescent="0.25">
      <c r="B10" s="12" t="s">
        <v>265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</row>
    <row r="11" spans="2:241" s="4" customFormat="1" ht="20.100000000000001" customHeight="1" x14ac:dyDescent="0.25">
      <c r="B11" s="12" t="s">
        <v>266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</row>
    <row r="12" spans="2:241" s="4" customFormat="1" ht="20.100000000000001" customHeight="1" x14ac:dyDescent="0.25">
      <c r="B12" s="12" t="s">
        <v>267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</row>
    <row r="13" spans="2:241" s="4" customFormat="1" ht="20.100000000000001" customHeight="1" x14ac:dyDescent="0.25">
      <c r="B13" s="12" t="s">
        <v>268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</row>
    <row r="14" spans="2:241" s="4" customFormat="1" ht="20.100000000000001" customHeight="1" x14ac:dyDescent="0.25">
      <c r="E14" s="3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</row>
    <row r="15" spans="2:241" s="4" customFormat="1" ht="20.100000000000001" customHeight="1" x14ac:dyDescent="0.3">
      <c r="B15" s="15" t="s">
        <v>253</v>
      </c>
      <c r="C15" s="16"/>
      <c r="D15" s="2"/>
      <c r="E15" s="3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</row>
    <row r="16" spans="2:241" s="4" customFormat="1" ht="20.100000000000001" customHeight="1" x14ac:dyDescent="0.25">
      <c r="B16" s="16"/>
      <c r="C16" s="16"/>
      <c r="D16" s="2"/>
      <c r="E16" s="3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</row>
    <row r="17" spans="2:14" s="17" customFormat="1" ht="36" customHeight="1" x14ac:dyDescent="0.25">
      <c r="B17" s="83" t="s">
        <v>12</v>
      </c>
      <c r="C17" s="57" t="s">
        <v>2</v>
      </c>
      <c r="D17" s="57" t="s">
        <v>3</v>
      </c>
      <c r="E17" s="58" t="s">
        <v>0</v>
      </c>
      <c r="F17" s="57" t="s">
        <v>2</v>
      </c>
      <c r="G17" s="57" t="s">
        <v>3</v>
      </c>
      <c r="H17" s="59" t="s">
        <v>8</v>
      </c>
      <c r="I17" s="4"/>
      <c r="J17" s="4"/>
      <c r="K17" s="4"/>
      <c r="L17" s="4"/>
    </row>
    <row r="18" spans="2:14" ht="20.100000000000001" customHeight="1" x14ac:dyDescent="0.25">
      <c r="B18" s="60" t="s">
        <v>39</v>
      </c>
      <c r="C18" s="85">
        <v>13</v>
      </c>
      <c r="D18" s="85">
        <v>11</v>
      </c>
      <c r="E18" s="86">
        <f>+D18+C18</f>
        <v>24</v>
      </c>
      <c r="F18" s="85">
        <v>7</v>
      </c>
      <c r="G18" s="85">
        <v>5</v>
      </c>
      <c r="H18" s="87">
        <v>12</v>
      </c>
      <c r="I18" s="108"/>
      <c r="J18" s="4"/>
      <c r="K18" s="4"/>
      <c r="L18" s="4"/>
      <c r="M18" s="4"/>
    </row>
    <row r="19" spans="2:14" ht="20.100000000000001" customHeight="1" x14ac:dyDescent="0.25">
      <c r="B19" s="60" t="s">
        <v>96</v>
      </c>
      <c r="C19" s="85">
        <v>1294</v>
      </c>
      <c r="D19" s="85">
        <v>534</v>
      </c>
      <c r="E19" s="86">
        <f t="shared" ref="E19:E26" si="0">+D19+C19</f>
        <v>1828</v>
      </c>
      <c r="F19" s="85">
        <v>1104</v>
      </c>
      <c r="G19" s="85">
        <v>514</v>
      </c>
      <c r="H19" s="87">
        <v>1618</v>
      </c>
      <c r="I19" s="108"/>
      <c r="J19" s="4"/>
      <c r="K19" s="4"/>
      <c r="L19" s="4"/>
      <c r="M19" s="4"/>
    </row>
    <row r="20" spans="2:14" ht="20.100000000000001" customHeight="1" x14ac:dyDescent="0.25">
      <c r="B20" s="60" t="s">
        <v>143</v>
      </c>
      <c r="C20" s="85">
        <v>31</v>
      </c>
      <c r="D20" s="85">
        <v>35</v>
      </c>
      <c r="E20" s="86">
        <f t="shared" si="0"/>
        <v>66</v>
      </c>
      <c r="F20" s="85">
        <v>30</v>
      </c>
      <c r="G20" s="85">
        <v>21</v>
      </c>
      <c r="H20" s="87">
        <v>51</v>
      </c>
      <c r="I20" s="108"/>
      <c r="J20" s="4"/>
      <c r="K20" s="4"/>
      <c r="L20" s="4"/>
      <c r="M20" s="4"/>
    </row>
    <row r="21" spans="2:14" ht="20.100000000000001" customHeight="1" x14ac:dyDescent="0.25">
      <c r="B21" s="60" t="s">
        <v>98</v>
      </c>
      <c r="C21" s="85">
        <v>194</v>
      </c>
      <c r="D21" s="85">
        <v>123</v>
      </c>
      <c r="E21" s="86">
        <f t="shared" si="0"/>
        <v>317</v>
      </c>
      <c r="F21" s="85">
        <v>158</v>
      </c>
      <c r="G21" s="85">
        <v>89</v>
      </c>
      <c r="H21" s="87">
        <v>247</v>
      </c>
      <c r="I21" s="108"/>
      <c r="J21" s="4"/>
      <c r="K21" s="4"/>
      <c r="L21" s="4"/>
      <c r="M21" s="4"/>
    </row>
    <row r="22" spans="2:14" ht="20.100000000000001" customHeight="1" x14ac:dyDescent="0.25">
      <c r="B22" s="60" t="s">
        <v>99</v>
      </c>
      <c r="C22" s="85">
        <v>350</v>
      </c>
      <c r="D22" s="85">
        <v>557</v>
      </c>
      <c r="E22" s="86">
        <f t="shared" si="0"/>
        <v>907</v>
      </c>
      <c r="F22" s="85">
        <v>350</v>
      </c>
      <c r="G22" s="85">
        <v>506</v>
      </c>
      <c r="H22" s="87">
        <v>856</v>
      </c>
      <c r="I22" s="108"/>
      <c r="J22" s="4"/>
      <c r="K22" s="4"/>
      <c r="L22" s="4"/>
      <c r="M22" s="4"/>
    </row>
    <row r="23" spans="2:14" ht="20.100000000000001" customHeight="1" x14ac:dyDescent="0.25">
      <c r="B23" s="60" t="s">
        <v>144</v>
      </c>
      <c r="C23" s="85">
        <v>16</v>
      </c>
      <c r="D23" s="85">
        <v>5</v>
      </c>
      <c r="E23" s="86">
        <f t="shared" si="0"/>
        <v>21</v>
      </c>
      <c r="F23" s="85">
        <v>16</v>
      </c>
      <c r="G23" s="85">
        <v>2</v>
      </c>
      <c r="H23" s="87">
        <v>18</v>
      </c>
      <c r="I23" s="108"/>
      <c r="J23" s="4"/>
      <c r="K23" s="4"/>
      <c r="L23" s="4"/>
      <c r="M23" s="4"/>
    </row>
    <row r="24" spans="2:14" ht="20.100000000000001" customHeight="1" x14ac:dyDescent="0.25">
      <c r="B24" s="60" t="s">
        <v>35</v>
      </c>
      <c r="C24" s="85">
        <v>239</v>
      </c>
      <c r="D24" s="85">
        <v>278</v>
      </c>
      <c r="E24" s="86">
        <f t="shared" si="0"/>
        <v>517</v>
      </c>
      <c r="F24" s="85">
        <v>232</v>
      </c>
      <c r="G24" s="85">
        <v>272</v>
      </c>
      <c r="H24" s="87">
        <v>504</v>
      </c>
      <c r="I24" s="108"/>
      <c r="J24" s="4"/>
      <c r="K24" s="4"/>
      <c r="L24" s="4"/>
    </row>
    <row r="25" spans="2:14" ht="20.100000000000001" customHeight="1" x14ac:dyDescent="0.25">
      <c r="B25" s="60" t="s">
        <v>102</v>
      </c>
      <c r="C25" s="85">
        <v>141</v>
      </c>
      <c r="D25" s="85">
        <v>262</v>
      </c>
      <c r="E25" s="86">
        <f t="shared" si="0"/>
        <v>403</v>
      </c>
      <c r="F25" s="85">
        <v>127</v>
      </c>
      <c r="G25" s="85">
        <v>224</v>
      </c>
      <c r="H25" s="87">
        <v>351</v>
      </c>
      <c r="I25" s="108"/>
      <c r="J25" s="4"/>
      <c r="K25" s="4"/>
    </row>
    <row r="26" spans="2:14" ht="20.100000000000001" customHeight="1" x14ac:dyDescent="0.25">
      <c r="B26" s="64" t="s">
        <v>4</v>
      </c>
      <c r="C26" s="65">
        <f>+SUM(C18:C25)</f>
        <v>2278</v>
      </c>
      <c r="D26" s="65">
        <f>+SUM(D18:D25)</f>
        <v>1805</v>
      </c>
      <c r="E26" s="65">
        <f t="shared" si="0"/>
        <v>4083</v>
      </c>
      <c r="F26" s="65">
        <v>2024</v>
      </c>
      <c r="G26" s="65">
        <v>1633</v>
      </c>
      <c r="H26" s="67">
        <v>3657</v>
      </c>
      <c r="I26" s="108"/>
      <c r="J26" s="4"/>
      <c r="K26" s="4"/>
    </row>
    <row r="27" spans="2:14" ht="20.100000000000001" customHeight="1" x14ac:dyDescent="0.25">
      <c r="B27" s="38"/>
      <c r="C27" s="275"/>
      <c r="D27" s="275"/>
      <c r="E27" s="38"/>
      <c r="F27" s="38"/>
      <c r="I27" s="4"/>
      <c r="K27" s="261"/>
      <c r="L27" s="261"/>
      <c r="M27" s="261"/>
      <c r="N27" s="261"/>
    </row>
    <row r="28" spans="2:14" ht="20.100000000000001" customHeight="1" x14ac:dyDescent="0.25">
      <c r="B28" s="107" t="s">
        <v>174</v>
      </c>
      <c r="C28" s="109"/>
      <c r="D28" s="109"/>
      <c r="E28" s="38"/>
      <c r="F28" s="38"/>
      <c r="I28" s="4"/>
      <c r="K28" s="261"/>
      <c r="L28" s="261"/>
      <c r="M28" s="261"/>
      <c r="N28" s="261"/>
    </row>
    <row r="29" spans="2:14" ht="20.100000000000001" customHeight="1" x14ac:dyDescent="0.25">
      <c r="B29" s="38"/>
      <c r="C29" s="109"/>
      <c r="D29" s="109"/>
      <c r="E29" s="38"/>
      <c r="F29" s="38"/>
      <c r="I29" s="4"/>
      <c r="K29" s="261"/>
      <c r="L29" s="261"/>
      <c r="M29" s="261"/>
      <c r="N29" s="261"/>
    </row>
    <row r="30" spans="2:14" ht="20.100000000000001" customHeight="1" x14ac:dyDescent="0.3">
      <c r="B30" s="15" t="s">
        <v>254</v>
      </c>
      <c r="F30" s="38"/>
    </row>
    <row r="31" spans="2:14" ht="20.100000000000001" customHeight="1" x14ac:dyDescent="0.25">
      <c r="F31" s="38"/>
      <c r="G31" s="38"/>
    </row>
    <row r="32" spans="2:14" ht="20.100000000000001" customHeight="1" x14ac:dyDescent="0.25">
      <c r="B32" s="83" t="s">
        <v>76</v>
      </c>
      <c r="C32" s="57" t="s">
        <v>2</v>
      </c>
      <c r="D32" s="57" t="s">
        <v>3</v>
      </c>
      <c r="E32" s="57" t="s">
        <v>4</v>
      </c>
      <c r="F32" s="108"/>
      <c r="G32" s="108"/>
    </row>
    <row r="33" spans="2:8" ht="20.100000000000001" customHeight="1" x14ac:dyDescent="0.25">
      <c r="B33" s="88" t="s">
        <v>43</v>
      </c>
      <c r="C33" s="75">
        <v>405</v>
      </c>
      <c r="D33" s="75">
        <v>208</v>
      </c>
      <c r="E33" s="76">
        <f>+D33+C33</f>
        <v>613</v>
      </c>
      <c r="F33" s="108"/>
      <c r="G33" s="108"/>
      <c r="H33" s="108"/>
    </row>
    <row r="34" spans="2:8" ht="20.100000000000001" customHeight="1" x14ac:dyDescent="0.25">
      <c r="B34" s="88" t="s">
        <v>44</v>
      </c>
      <c r="C34" s="75">
        <v>1014</v>
      </c>
      <c r="D34" s="75">
        <v>824</v>
      </c>
      <c r="E34" s="76">
        <f>+D34+C34</f>
        <v>1838</v>
      </c>
      <c r="F34" s="108"/>
      <c r="G34" s="108"/>
      <c r="H34" s="108"/>
    </row>
    <row r="35" spans="2:8" ht="20.100000000000001" customHeight="1" x14ac:dyDescent="0.25">
      <c r="B35" s="88" t="s">
        <v>45</v>
      </c>
      <c r="C35" s="75">
        <v>831</v>
      </c>
      <c r="D35" s="75">
        <v>749</v>
      </c>
      <c r="E35" s="76">
        <f>+D35+C35</f>
        <v>1580</v>
      </c>
      <c r="F35" s="108"/>
      <c r="G35" s="108"/>
      <c r="H35" s="108"/>
    </row>
    <row r="36" spans="2:8" ht="20.100000000000001" customHeight="1" x14ac:dyDescent="0.25">
      <c r="B36" s="88" t="s">
        <v>46</v>
      </c>
      <c r="C36" s="75">
        <v>28</v>
      </c>
      <c r="D36" s="75">
        <v>24</v>
      </c>
      <c r="E36" s="76">
        <f>+D36+C36</f>
        <v>52</v>
      </c>
      <c r="F36" s="108"/>
      <c r="G36" s="108"/>
      <c r="H36" s="108"/>
    </row>
    <row r="37" spans="2:8" ht="20.100000000000001" customHeight="1" x14ac:dyDescent="0.25">
      <c r="B37" s="90" t="s">
        <v>4</v>
      </c>
      <c r="C37" s="77">
        <v>2278</v>
      </c>
      <c r="D37" s="77">
        <v>1805</v>
      </c>
      <c r="E37" s="77">
        <f>+D37+C37</f>
        <v>4083</v>
      </c>
      <c r="F37" s="108"/>
      <c r="G37" s="108"/>
      <c r="H37" s="108"/>
    </row>
    <row r="38" spans="2:8" ht="20.100000000000001" customHeight="1" x14ac:dyDescent="0.25">
      <c r="B38" s="4"/>
      <c r="C38" s="3"/>
      <c r="D38" s="3"/>
      <c r="E38" s="4"/>
      <c r="F38" s="108"/>
      <c r="G38" s="38"/>
    </row>
    <row r="39" spans="2:8" ht="20.100000000000001" customHeight="1" x14ac:dyDescent="0.25">
      <c r="B39" s="4"/>
      <c r="C39" s="3"/>
      <c r="D39" s="108"/>
      <c r="E39" s="4"/>
      <c r="F39" s="38"/>
      <c r="G39" s="38"/>
    </row>
    <row r="40" spans="2:8" ht="20.100000000000001" customHeight="1" x14ac:dyDescent="0.25">
      <c r="B40" s="4"/>
      <c r="C40" s="3"/>
      <c r="D40" s="3"/>
      <c r="E40" s="4"/>
      <c r="F40" s="38"/>
      <c r="G40" s="38"/>
    </row>
    <row r="41" spans="2:8" ht="20.100000000000001" customHeight="1" x14ac:dyDescent="0.25">
      <c r="B41" s="4"/>
      <c r="C41" s="3"/>
      <c r="D41" s="3"/>
      <c r="E41" s="4"/>
      <c r="F41" s="38"/>
      <c r="G41" s="38"/>
    </row>
    <row r="42" spans="2:8" ht="20.100000000000001" customHeight="1" x14ac:dyDescent="0.25">
      <c r="B42" s="4"/>
      <c r="C42" s="4"/>
      <c r="D42" s="4"/>
      <c r="E42" s="4"/>
      <c r="F42" s="38"/>
      <c r="G42" s="38"/>
    </row>
    <row r="43" spans="2:8" ht="20.100000000000001" customHeight="1" x14ac:dyDescent="0.3">
      <c r="B43" s="15" t="s">
        <v>255</v>
      </c>
      <c r="F43" s="38"/>
      <c r="G43" s="38"/>
    </row>
    <row r="44" spans="2:8" ht="20.100000000000001" customHeight="1" x14ac:dyDescent="0.25">
      <c r="F44" s="38"/>
      <c r="G44" s="38"/>
    </row>
    <row r="45" spans="2:8" ht="20.100000000000001" customHeight="1" x14ac:dyDescent="0.25">
      <c r="B45" s="57" t="s">
        <v>77</v>
      </c>
      <c r="C45" s="57" t="s">
        <v>2</v>
      </c>
      <c r="D45" s="57" t="s">
        <v>3</v>
      </c>
      <c r="E45" s="57" t="s">
        <v>4</v>
      </c>
    </row>
    <row r="46" spans="2:8" ht="20.100000000000001" customHeight="1" x14ac:dyDescent="0.25">
      <c r="B46" s="60" t="s">
        <v>145</v>
      </c>
      <c r="C46" s="61">
        <v>2244</v>
      </c>
      <c r="D46" s="61">
        <v>1577</v>
      </c>
      <c r="E46" s="63">
        <f>+D46+C46</f>
        <v>3821</v>
      </c>
      <c r="H46" s="74"/>
    </row>
    <row r="47" spans="2:8" ht="20.100000000000001" customHeight="1" x14ac:dyDescent="0.25">
      <c r="B47" s="60" t="s">
        <v>146</v>
      </c>
      <c r="C47" s="61">
        <v>34</v>
      </c>
      <c r="D47" s="61">
        <v>228</v>
      </c>
      <c r="E47" s="63">
        <f>+D47+C47</f>
        <v>262</v>
      </c>
      <c r="H47" s="74"/>
    </row>
    <row r="48" spans="2:8" ht="20.100000000000001" customHeight="1" x14ac:dyDescent="0.25">
      <c r="B48" s="64" t="s">
        <v>4</v>
      </c>
      <c r="C48" s="65">
        <v>2278</v>
      </c>
      <c r="D48" s="65">
        <v>1805</v>
      </c>
      <c r="E48" s="65">
        <v>4083</v>
      </c>
      <c r="H48" s="74"/>
    </row>
    <row r="49" spans="2:9" ht="20.100000000000001" customHeight="1" x14ac:dyDescent="0.25">
      <c r="B49" s="70"/>
      <c r="E49" s="47"/>
      <c r="F49" s="38"/>
    </row>
    <row r="50" spans="2:9" ht="20.100000000000001" customHeight="1" x14ac:dyDescent="0.3">
      <c r="B50" s="15" t="s">
        <v>256</v>
      </c>
      <c r="F50" s="38"/>
      <c r="G50" s="38"/>
    </row>
    <row r="52" spans="2:9" ht="20.100000000000001" customHeight="1" x14ac:dyDescent="0.25">
      <c r="B52" s="57" t="s">
        <v>78</v>
      </c>
      <c r="C52" s="57" t="s">
        <v>2</v>
      </c>
      <c r="D52" s="57" t="s">
        <v>3</v>
      </c>
      <c r="E52" s="57" t="s">
        <v>4</v>
      </c>
    </row>
    <row r="53" spans="2:9" ht="20.100000000000001" customHeight="1" x14ac:dyDescent="0.25">
      <c r="B53" s="60" t="s">
        <v>147</v>
      </c>
      <c r="C53" s="61">
        <v>1595</v>
      </c>
      <c r="D53" s="61">
        <v>967</v>
      </c>
      <c r="E53" s="63">
        <f>+D53+C53</f>
        <v>2562</v>
      </c>
      <c r="F53" s="108"/>
      <c r="G53" s="108"/>
      <c r="H53" s="108"/>
    </row>
    <row r="54" spans="2:9" ht="20.100000000000001" customHeight="1" x14ac:dyDescent="0.25">
      <c r="B54" s="60" t="s">
        <v>148</v>
      </c>
      <c r="C54" s="61">
        <v>495</v>
      </c>
      <c r="D54" s="61">
        <v>676</v>
      </c>
      <c r="E54" s="63">
        <f>+D54+C54</f>
        <v>1171</v>
      </c>
      <c r="F54" s="108"/>
      <c r="G54" s="108"/>
      <c r="H54" s="108"/>
    </row>
    <row r="55" spans="2:9" ht="20.100000000000001" customHeight="1" x14ac:dyDescent="0.25">
      <c r="B55" s="60" t="s">
        <v>149</v>
      </c>
      <c r="C55" s="61">
        <v>188</v>
      </c>
      <c r="D55" s="61">
        <v>162</v>
      </c>
      <c r="E55" s="63">
        <f>+D55+C55</f>
        <v>350</v>
      </c>
      <c r="F55" s="108"/>
      <c r="G55" s="108"/>
      <c r="H55" s="108"/>
    </row>
    <row r="56" spans="2:9" ht="20.100000000000001" customHeight="1" x14ac:dyDescent="0.25">
      <c r="B56" s="64" t="s">
        <v>4</v>
      </c>
      <c r="C56" s="65">
        <v>2278</v>
      </c>
      <c r="D56" s="65">
        <v>1805</v>
      </c>
      <c r="E56" s="65">
        <f>+D56+C56</f>
        <v>4083</v>
      </c>
      <c r="F56" s="108"/>
      <c r="G56" s="108"/>
      <c r="H56" s="108"/>
    </row>
    <row r="57" spans="2:9" ht="20.100000000000001" customHeight="1" x14ac:dyDescent="0.25">
      <c r="B57" s="70"/>
      <c r="C57" s="91"/>
      <c r="D57" s="91"/>
    </row>
    <row r="58" spans="2:9" ht="20.100000000000001" customHeight="1" x14ac:dyDescent="0.3">
      <c r="B58" s="15" t="s">
        <v>257</v>
      </c>
    </row>
    <row r="60" spans="2:9" ht="20.100000000000001" customHeight="1" x14ac:dyDescent="0.25">
      <c r="B60" s="57" t="s">
        <v>79</v>
      </c>
      <c r="C60" s="57" t="s">
        <v>2</v>
      </c>
      <c r="D60" s="57" t="s">
        <v>3</v>
      </c>
      <c r="E60" s="57" t="s">
        <v>4</v>
      </c>
    </row>
    <row r="61" spans="2:9" ht="20.100000000000001" customHeight="1" x14ac:dyDescent="0.25">
      <c r="B61" s="60" t="s">
        <v>150</v>
      </c>
      <c r="C61" s="61">
        <v>99</v>
      </c>
      <c r="D61" s="61">
        <v>50</v>
      </c>
      <c r="E61" s="63">
        <f>+D61+C61</f>
        <v>149</v>
      </c>
      <c r="F61" s="275"/>
      <c r="G61" s="275"/>
      <c r="H61" s="275"/>
      <c r="I61" s="109"/>
    </row>
    <row r="62" spans="2:9" ht="20.100000000000001" customHeight="1" x14ac:dyDescent="0.25">
      <c r="B62" s="60" t="s">
        <v>58</v>
      </c>
      <c r="C62" s="61">
        <v>201</v>
      </c>
      <c r="D62" s="61">
        <v>123</v>
      </c>
      <c r="E62" s="63">
        <f t="shared" ref="E62:E67" si="1">+D62+C62</f>
        <v>324</v>
      </c>
      <c r="F62" s="275"/>
      <c r="G62" s="275"/>
      <c r="H62" s="275"/>
      <c r="I62" s="109"/>
    </row>
    <row r="63" spans="2:9" ht="20.100000000000001" customHeight="1" x14ac:dyDescent="0.25">
      <c r="B63" s="60" t="s">
        <v>151</v>
      </c>
      <c r="C63" s="61">
        <v>104</v>
      </c>
      <c r="D63" s="61">
        <v>207</v>
      </c>
      <c r="E63" s="63">
        <f t="shared" si="1"/>
        <v>311</v>
      </c>
      <c r="F63" s="275"/>
      <c r="G63" s="275"/>
      <c r="H63" s="275"/>
      <c r="I63" s="109"/>
    </row>
    <row r="64" spans="2:9" ht="20.100000000000001" customHeight="1" x14ac:dyDescent="0.25">
      <c r="B64" s="60" t="s">
        <v>152</v>
      </c>
      <c r="C64" s="61">
        <v>726</v>
      </c>
      <c r="D64" s="61">
        <v>471</v>
      </c>
      <c r="E64" s="63">
        <f t="shared" si="1"/>
        <v>1197</v>
      </c>
      <c r="F64" s="275"/>
      <c r="G64" s="275"/>
      <c r="H64" s="275"/>
      <c r="I64" s="109"/>
    </row>
    <row r="65" spans="2:13" ht="20.100000000000001" customHeight="1" x14ac:dyDescent="0.25">
      <c r="B65" s="60" t="s">
        <v>153</v>
      </c>
      <c r="C65" s="61">
        <v>984</v>
      </c>
      <c r="D65" s="61">
        <v>846</v>
      </c>
      <c r="E65" s="63">
        <f t="shared" si="1"/>
        <v>1830</v>
      </c>
      <c r="F65" s="275"/>
      <c r="G65" s="275"/>
      <c r="H65" s="275"/>
      <c r="I65" s="109"/>
    </row>
    <row r="66" spans="2:13" ht="20.100000000000001" customHeight="1" x14ac:dyDescent="0.25">
      <c r="B66" s="60" t="s">
        <v>154</v>
      </c>
      <c r="C66" s="61">
        <v>164</v>
      </c>
      <c r="D66" s="61">
        <v>108</v>
      </c>
      <c r="E66" s="63">
        <f t="shared" si="1"/>
        <v>272</v>
      </c>
      <c r="F66" s="275"/>
      <c r="G66" s="275"/>
      <c r="H66" s="275"/>
      <c r="I66" s="109"/>
    </row>
    <row r="67" spans="2:13" ht="20.100000000000001" customHeight="1" x14ac:dyDescent="0.25">
      <c r="B67" s="64" t="s">
        <v>4</v>
      </c>
      <c r="C67" s="65">
        <v>2277.9999999999995</v>
      </c>
      <c r="D67" s="65">
        <v>1805</v>
      </c>
      <c r="E67" s="65">
        <f t="shared" si="1"/>
        <v>4082.9999999999995</v>
      </c>
      <c r="F67" s="275"/>
      <c r="G67" s="275"/>
      <c r="H67" s="275"/>
      <c r="I67" s="109"/>
    </row>
    <row r="68" spans="2:13" ht="20.100000000000001" customHeight="1" x14ac:dyDescent="0.25">
      <c r="B68" s="70"/>
      <c r="I68" s="261"/>
      <c r="J68" s="261"/>
      <c r="K68" s="261"/>
      <c r="L68" s="261"/>
      <c r="M68" s="261"/>
    </row>
    <row r="69" spans="2:13" ht="20.100000000000001" customHeight="1" x14ac:dyDescent="0.3">
      <c r="B69" s="15" t="s">
        <v>258</v>
      </c>
      <c r="I69" s="261"/>
      <c r="J69" s="261"/>
      <c r="K69" s="261"/>
      <c r="L69" s="261"/>
      <c r="M69" s="261"/>
    </row>
    <row r="70" spans="2:13" ht="20.100000000000001" customHeight="1" x14ac:dyDescent="0.25">
      <c r="B70" s="70"/>
    </row>
    <row r="71" spans="2:13" ht="20.100000000000001" customHeight="1" x14ac:dyDescent="0.25">
      <c r="B71" s="57" t="s">
        <v>47</v>
      </c>
      <c r="C71" s="57" t="s">
        <v>2</v>
      </c>
      <c r="D71" s="57" t="s">
        <v>3</v>
      </c>
      <c r="E71" s="57" t="s">
        <v>4</v>
      </c>
      <c r="F71" s="261"/>
      <c r="G71" s="261"/>
      <c r="H71" s="261"/>
      <c r="I71" s="261"/>
      <c r="J71" s="261"/>
      <c r="K71" s="261"/>
      <c r="L71" s="261"/>
    </row>
    <row r="72" spans="2:13" ht="20.100000000000001" customHeight="1" x14ac:dyDescent="0.25">
      <c r="B72" s="60" t="s">
        <v>155</v>
      </c>
      <c r="C72" s="61">
        <v>228</v>
      </c>
      <c r="D72" s="61">
        <v>234</v>
      </c>
      <c r="E72" s="63">
        <f>+D72+C72</f>
        <v>462</v>
      </c>
      <c r="F72" s="275"/>
      <c r="G72" s="275"/>
      <c r="H72" s="275"/>
      <c r="I72" s="261"/>
      <c r="J72" s="261"/>
      <c r="K72" s="261"/>
      <c r="L72" s="261"/>
    </row>
    <row r="73" spans="2:13" ht="20.100000000000001" customHeight="1" x14ac:dyDescent="0.25">
      <c r="B73" s="60" t="s">
        <v>156</v>
      </c>
      <c r="C73" s="61">
        <v>227</v>
      </c>
      <c r="D73" s="61">
        <v>125</v>
      </c>
      <c r="E73" s="63">
        <f t="shared" ref="E73:E78" si="2">+D73+C73</f>
        <v>352</v>
      </c>
      <c r="F73" s="275"/>
      <c r="G73" s="275"/>
      <c r="H73" s="275"/>
      <c r="I73" s="261"/>
      <c r="J73" s="261"/>
      <c r="K73" s="261"/>
      <c r="L73" s="261"/>
    </row>
    <row r="74" spans="2:13" ht="20.100000000000001" customHeight="1" x14ac:dyDescent="0.25">
      <c r="B74" s="60" t="s">
        <v>157</v>
      </c>
      <c r="C74" s="61">
        <v>131</v>
      </c>
      <c r="D74" s="61">
        <v>145</v>
      </c>
      <c r="E74" s="63">
        <f t="shared" si="2"/>
        <v>276</v>
      </c>
      <c r="F74" s="275"/>
      <c r="G74" s="275"/>
      <c r="H74" s="275"/>
      <c r="I74" s="261"/>
      <c r="J74" s="261"/>
      <c r="K74" s="261"/>
      <c r="L74" s="261"/>
    </row>
    <row r="75" spans="2:13" ht="20.100000000000001" customHeight="1" x14ac:dyDescent="0.25">
      <c r="B75" s="60" t="s">
        <v>158</v>
      </c>
      <c r="C75" s="61">
        <v>218</v>
      </c>
      <c r="D75" s="61">
        <v>132</v>
      </c>
      <c r="E75" s="63">
        <f t="shared" si="2"/>
        <v>350</v>
      </c>
      <c r="F75" s="275"/>
      <c r="G75" s="275"/>
      <c r="H75" s="275"/>
      <c r="I75" s="261"/>
      <c r="J75" s="261"/>
      <c r="K75" s="261"/>
      <c r="L75" s="261"/>
    </row>
    <row r="76" spans="2:13" ht="20.100000000000001" customHeight="1" x14ac:dyDescent="0.25">
      <c r="B76" s="60" t="s">
        <v>49</v>
      </c>
      <c r="C76" s="61">
        <v>1198</v>
      </c>
      <c r="D76" s="61">
        <v>960</v>
      </c>
      <c r="E76" s="63">
        <f t="shared" si="2"/>
        <v>2158</v>
      </c>
      <c r="F76" s="275"/>
      <c r="G76" s="275"/>
      <c r="H76" s="275"/>
      <c r="I76" s="261"/>
      <c r="J76" s="261"/>
      <c r="K76" s="261"/>
      <c r="L76" s="261"/>
    </row>
    <row r="77" spans="2:13" ht="20.100000000000001" customHeight="1" x14ac:dyDescent="0.25">
      <c r="B77" s="60" t="s">
        <v>48</v>
      </c>
      <c r="C77" s="61">
        <v>276</v>
      </c>
      <c r="D77" s="61">
        <v>209</v>
      </c>
      <c r="E77" s="63">
        <f t="shared" si="2"/>
        <v>485</v>
      </c>
      <c r="F77" s="275"/>
      <c r="G77" s="275"/>
      <c r="H77" s="275"/>
      <c r="I77" s="261"/>
      <c r="J77" s="261"/>
      <c r="K77" s="261"/>
      <c r="L77" s="261"/>
    </row>
    <row r="78" spans="2:13" ht="20.100000000000001" customHeight="1" x14ac:dyDescent="0.25">
      <c r="B78" s="90" t="s">
        <v>4</v>
      </c>
      <c r="C78" s="77">
        <v>2277.9999999999995</v>
      </c>
      <c r="D78" s="77">
        <v>1805.0000000000002</v>
      </c>
      <c r="E78" s="77">
        <f t="shared" si="2"/>
        <v>4083</v>
      </c>
      <c r="F78" s="275"/>
      <c r="G78" s="275"/>
      <c r="H78" s="275"/>
      <c r="I78" s="261"/>
      <c r="J78" s="261"/>
      <c r="K78" s="261"/>
      <c r="L78" s="261"/>
    </row>
    <row r="79" spans="2:13" ht="20.100000000000001" customHeight="1" x14ac:dyDescent="0.25">
      <c r="B79" s="70"/>
      <c r="F79" s="261"/>
      <c r="G79" s="261"/>
      <c r="H79" s="261"/>
      <c r="I79" s="261"/>
      <c r="J79" s="261"/>
      <c r="K79" s="261"/>
      <c r="L79" s="261"/>
    </row>
    <row r="80" spans="2:13" ht="20.100000000000001" customHeight="1" x14ac:dyDescent="0.3">
      <c r="B80" s="15" t="s">
        <v>259</v>
      </c>
    </row>
    <row r="81" spans="1:242" ht="20.100000000000001" customHeight="1" x14ac:dyDescent="0.25">
      <c r="B81" s="70"/>
    </row>
    <row r="82" spans="1:242" ht="20.100000000000001" customHeight="1" x14ac:dyDescent="0.25">
      <c r="B82" s="57" t="s">
        <v>80</v>
      </c>
      <c r="C82" s="57" t="s">
        <v>2</v>
      </c>
      <c r="D82" s="57" t="s">
        <v>3</v>
      </c>
      <c r="E82" s="57" t="s">
        <v>4</v>
      </c>
    </row>
    <row r="83" spans="1:242" ht="20.100000000000001" customHeight="1" x14ac:dyDescent="0.25">
      <c r="B83" s="60" t="s">
        <v>137</v>
      </c>
      <c r="C83" s="61">
        <v>2209</v>
      </c>
      <c r="D83" s="61">
        <v>1730</v>
      </c>
      <c r="E83" s="63">
        <f>+D83+C83</f>
        <v>3939</v>
      </c>
      <c r="F83" s="109"/>
      <c r="H83" s="109"/>
      <c r="I83" s="109"/>
    </row>
    <row r="84" spans="1:242" ht="20.100000000000001" customHeight="1" x14ac:dyDescent="0.25">
      <c r="B84" s="60" t="s">
        <v>138</v>
      </c>
      <c r="C84" s="61">
        <v>20</v>
      </c>
      <c r="D84" s="61">
        <v>48</v>
      </c>
      <c r="E84" s="63">
        <f>+D84+C84</f>
        <v>68</v>
      </c>
      <c r="F84" s="109"/>
      <c r="H84" s="109"/>
      <c r="I84" s="109"/>
    </row>
    <row r="85" spans="1:242" ht="20.100000000000001" customHeight="1" x14ac:dyDescent="0.25">
      <c r="B85" s="60" t="s">
        <v>142</v>
      </c>
      <c r="C85" s="61">
        <v>49</v>
      </c>
      <c r="D85" s="61">
        <v>27</v>
      </c>
      <c r="E85" s="63">
        <f>+D85+C85</f>
        <v>76</v>
      </c>
      <c r="F85" s="109"/>
      <c r="H85" s="109"/>
      <c r="I85" s="109"/>
    </row>
    <row r="86" spans="1:242" ht="20.100000000000001" customHeight="1" x14ac:dyDescent="0.25">
      <c r="B86" s="64" t="s">
        <v>4</v>
      </c>
      <c r="C86" s="65">
        <v>2278</v>
      </c>
      <c r="D86" s="65">
        <v>1805</v>
      </c>
      <c r="E86" s="65">
        <f>+D86+C86</f>
        <v>4083</v>
      </c>
      <c r="H86" s="109"/>
      <c r="I86" s="109"/>
    </row>
    <row r="87" spans="1:242" ht="20.100000000000001" customHeight="1" x14ac:dyDescent="0.25">
      <c r="B87" s="70"/>
    </row>
    <row r="88" spans="1:242" ht="20.100000000000001" customHeight="1" x14ac:dyDescent="0.3">
      <c r="B88" s="15" t="s">
        <v>260</v>
      </c>
    </row>
    <row r="90" spans="1:242" s="95" customFormat="1" ht="40.5" customHeight="1" x14ac:dyDescent="0.25">
      <c r="A90" s="84"/>
      <c r="B90" s="57" t="s">
        <v>81</v>
      </c>
      <c r="C90" s="57" t="s">
        <v>82</v>
      </c>
      <c r="D90" s="57" t="s">
        <v>83</v>
      </c>
      <c r="E90" s="57" t="s">
        <v>230</v>
      </c>
      <c r="F90" s="57" t="s">
        <v>93</v>
      </c>
      <c r="G90" s="57" t="s">
        <v>94</v>
      </c>
      <c r="H90" s="57" t="s">
        <v>95</v>
      </c>
      <c r="I90" s="1"/>
      <c r="J90" s="1"/>
      <c r="K90" s="1"/>
      <c r="L90" s="1"/>
      <c r="M90" s="1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  <c r="FR90" s="84"/>
      <c r="FS90" s="84"/>
      <c r="FT90" s="84"/>
      <c r="FU90" s="84"/>
      <c r="FV90" s="84"/>
      <c r="FW90" s="84"/>
      <c r="FX90" s="84"/>
      <c r="FY90" s="84"/>
      <c r="FZ90" s="84"/>
      <c r="GA90" s="84"/>
      <c r="GB90" s="84"/>
      <c r="GC90" s="84"/>
      <c r="GD90" s="84"/>
      <c r="GE90" s="84"/>
      <c r="GF90" s="84"/>
      <c r="GG90" s="84"/>
      <c r="GH90" s="84"/>
      <c r="GI90" s="84"/>
      <c r="GJ90" s="84"/>
      <c r="GK90" s="84"/>
      <c r="GL90" s="84"/>
      <c r="GM90" s="84"/>
      <c r="GN90" s="84"/>
      <c r="GO90" s="84"/>
      <c r="GP90" s="84"/>
      <c r="GQ90" s="84"/>
      <c r="GR90" s="84"/>
      <c r="GS90" s="84"/>
      <c r="GT90" s="84"/>
      <c r="GU90" s="84"/>
      <c r="GV90" s="84"/>
      <c r="GW90" s="84"/>
      <c r="GX90" s="84"/>
      <c r="GY90" s="84"/>
      <c r="GZ90" s="84"/>
      <c r="HA90" s="84"/>
      <c r="HB90" s="84"/>
      <c r="HC90" s="84"/>
      <c r="HD90" s="84"/>
      <c r="HE90" s="84"/>
      <c r="HF90" s="84"/>
      <c r="HG90" s="84"/>
      <c r="HH90" s="84"/>
      <c r="HI90" s="84"/>
      <c r="HJ90" s="84"/>
      <c r="HK90" s="84"/>
      <c r="HL90" s="84"/>
      <c r="HM90" s="84"/>
      <c r="HN90" s="84"/>
      <c r="HO90" s="84"/>
      <c r="HP90" s="84"/>
      <c r="HQ90" s="84"/>
      <c r="HR90" s="84"/>
      <c r="HS90" s="84"/>
      <c r="HT90" s="84"/>
      <c r="HU90" s="84"/>
      <c r="HV90" s="84"/>
      <c r="HW90" s="84"/>
      <c r="HX90" s="84"/>
      <c r="HY90" s="84"/>
      <c r="HZ90" s="84"/>
      <c r="IA90" s="84"/>
      <c r="IB90" s="84"/>
      <c r="IC90" s="84"/>
      <c r="ID90" s="84"/>
      <c r="IE90" s="84"/>
      <c r="IF90" s="84"/>
      <c r="IG90" s="84"/>
      <c r="IH90" s="84"/>
    </row>
    <row r="91" spans="1:242" ht="20.100000000000001" customHeight="1" x14ac:dyDescent="0.25">
      <c r="B91" s="96" t="s">
        <v>159</v>
      </c>
      <c r="C91" s="97">
        <v>3</v>
      </c>
      <c r="D91" s="98">
        <f>+C91/$C$97</f>
        <v>4.0540540540540543E-2</v>
      </c>
      <c r="E91" s="98">
        <v>9.7967180994366888E-4</v>
      </c>
      <c r="F91" s="98">
        <v>0.25</v>
      </c>
      <c r="G91" s="98">
        <v>0.75</v>
      </c>
      <c r="H91" s="98">
        <v>1.6620498614958448E-3</v>
      </c>
    </row>
    <row r="92" spans="1:242" ht="20.100000000000001" customHeight="1" x14ac:dyDescent="0.25">
      <c r="B92" s="96" t="s">
        <v>84</v>
      </c>
      <c r="C92" s="97">
        <v>17</v>
      </c>
      <c r="D92" s="98">
        <f t="shared" ref="D92:D97" si="3">+C92/$C$97</f>
        <v>0.22972972972972974</v>
      </c>
      <c r="E92" s="98">
        <v>1.7389174626500123E-2</v>
      </c>
      <c r="F92" s="98">
        <v>0.54929577464788737</v>
      </c>
      <c r="G92" s="98">
        <v>0.45070422535211269</v>
      </c>
      <c r="H92" s="98">
        <v>1.772853185595568E-2</v>
      </c>
    </row>
    <row r="93" spans="1:242" ht="20.100000000000001" customHeight="1" x14ac:dyDescent="0.25">
      <c r="B93" s="96" t="s">
        <v>85</v>
      </c>
      <c r="C93" s="97">
        <v>33</v>
      </c>
      <c r="D93" s="98">
        <f t="shared" si="3"/>
        <v>0.44594594594594594</v>
      </c>
      <c r="E93" s="98">
        <v>0.21111927504286065</v>
      </c>
      <c r="F93" s="98">
        <v>0.52552204176334105</v>
      </c>
      <c r="G93" s="98">
        <v>0.47447795823665895</v>
      </c>
      <c r="H93" s="98">
        <v>0.22659279778393351</v>
      </c>
    </row>
    <row r="94" spans="1:242" ht="20.100000000000001" customHeight="1" x14ac:dyDescent="0.25">
      <c r="B94" s="96" t="s">
        <v>86</v>
      </c>
      <c r="C94" s="97">
        <v>15</v>
      </c>
      <c r="D94" s="98">
        <f t="shared" si="3"/>
        <v>0.20270270270270271</v>
      </c>
      <c r="E94" s="98">
        <v>0.27038941954445261</v>
      </c>
      <c r="F94" s="98">
        <v>0.45018115942028986</v>
      </c>
      <c r="G94" s="98">
        <v>0.5498188405797102</v>
      </c>
      <c r="H94" s="98">
        <v>0.3362880886426593</v>
      </c>
    </row>
    <row r="95" spans="1:242" ht="20.100000000000001" customHeight="1" x14ac:dyDescent="0.25">
      <c r="B95" s="96" t="s">
        <v>87</v>
      </c>
      <c r="C95" s="97">
        <v>6</v>
      </c>
      <c r="D95" s="98">
        <f t="shared" si="3"/>
        <v>8.1081081081081086E-2</v>
      </c>
      <c r="E95" s="98">
        <v>0.50012245897624297</v>
      </c>
      <c r="F95" s="98">
        <v>0.63075416258570027</v>
      </c>
      <c r="G95" s="98">
        <v>0.36924583741429973</v>
      </c>
      <c r="H95" s="98">
        <v>0.41772853185595565</v>
      </c>
    </row>
    <row r="96" spans="1:242" ht="20.100000000000001" customHeight="1" x14ac:dyDescent="0.25">
      <c r="B96" s="96" t="s">
        <v>88</v>
      </c>
      <c r="C96" s="99">
        <v>0</v>
      </c>
      <c r="D96" s="98">
        <f t="shared" si="3"/>
        <v>0</v>
      </c>
      <c r="E96" s="98">
        <v>0</v>
      </c>
      <c r="F96" s="98">
        <v>0</v>
      </c>
      <c r="G96" s="98">
        <v>0</v>
      </c>
      <c r="H96" s="98">
        <v>0</v>
      </c>
    </row>
    <row r="97" spans="2:11" ht="20.100000000000001" customHeight="1" x14ac:dyDescent="0.25">
      <c r="B97" s="64" t="s">
        <v>4</v>
      </c>
      <c r="C97" s="100">
        <v>74</v>
      </c>
      <c r="D97" s="106">
        <f t="shared" si="3"/>
        <v>1</v>
      </c>
      <c r="E97" s="106">
        <v>1</v>
      </c>
      <c r="F97" s="106">
        <v>0.55792309576291943</v>
      </c>
      <c r="G97" s="106">
        <v>0.44207690423708057</v>
      </c>
      <c r="H97" s="101">
        <v>1</v>
      </c>
    </row>
    <row r="99" spans="2:11" s="130" customFormat="1" ht="14.25" customHeight="1" x14ac:dyDescent="0.25">
      <c r="B99" s="107" t="s">
        <v>215</v>
      </c>
      <c r="C99" s="129"/>
      <c r="D99" s="129"/>
      <c r="E99" s="129"/>
      <c r="F99" s="129"/>
      <c r="G99" s="129"/>
      <c r="H99" s="129"/>
      <c r="I99" s="129"/>
      <c r="J99" s="129"/>
      <c r="K99" s="129"/>
    </row>
    <row r="100" spans="2:11" s="105" customFormat="1" ht="15.75" customHeight="1" x14ac:dyDescent="0.25">
      <c r="B100" s="107" t="s">
        <v>89</v>
      </c>
      <c r="C100" s="37"/>
      <c r="D100" s="37"/>
      <c r="E100" s="37"/>
      <c r="F100" s="37"/>
      <c r="G100" s="37"/>
      <c r="H100" s="37"/>
      <c r="I100" s="37"/>
      <c r="J100" s="37"/>
      <c r="K100" s="37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5465"/>
  <sheetViews>
    <sheetView topLeftCell="A25" zoomScaleNormal="100" workbookViewId="0">
      <selection activeCell="O44" sqref="O44"/>
    </sheetView>
  </sheetViews>
  <sheetFormatPr baseColWidth="10" defaultColWidth="10.28515625" defaultRowHeight="20.100000000000001" customHeight="1" x14ac:dyDescent="0.25"/>
  <cols>
    <col min="1" max="1" width="4.5703125" style="1" customWidth="1"/>
    <col min="2" max="2" width="35.5703125" style="1" customWidth="1"/>
    <col min="3" max="3" width="12.7109375" style="1" bestFit="1" customWidth="1"/>
    <col min="4" max="4" width="13.5703125" style="1" bestFit="1" customWidth="1"/>
    <col min="5" max="5" width="11.85546875" style="1" customWidth="1"/>
    <col min="6" max="6" width="12.28515625" style="1" customWidth="1"/>
    <col min="7" max="7" width="16.5703125" style="1" customWidth="1"/>
    <col min="8" max="8" width="14.5703125" style="1" bestFit="1" customWidth="1"/>
    <col min="9" max="9" width="19.42578125" style="1" customWidth="1"/>
    <col min="10" max="10" width="13" style="1" customWidth="1"/>
    <col min="11" max="11" width="17.28515625" style="1" customWidth="1"/>
    <col min="12" max="12" width="14" style="1" customWidth="1"/>
    <col min="13" max="16384" width="10.28515625" style="1"/>
  </cols>
  <sheetData>
    <row r="1" spans="1:251" s="4" customFormat="1" ht="20.100000000000001" customHeight="1" x14ac:dyDescent="0.25">
      <c r="B1" s="2"/>
      <c r="C1" s="3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s="4" customFormat="1" ht="87" customHeight="1" x14ac:dyDescent="0.25">
      <c r="A2" s="1"/>
      <c r="B2" s="2"/>
      <c r="C2" s="3"/>
      <c r="L2" s="1"/>
      <c r="M2" s="1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s="5" customFormat="1" ht="9" customHeight="1" x14ac:dyDescent="0.4">
      <c r="A3" s="1"/>
      <c r="B3" s="80"/>
      <c r="C3" s="80"/>
      <c r="D3" s="81"/>
      <c r="E3" s="81"/>
      <c r="F3" s="81"/>
      <c r="G3" s="81"/>
      <c r="H3" s="102"/>
      <c r="I3" s="102"/>
      <c r="J3" s="79"/>
      <c r="K3" s="79"/>
      <c r="L3" s="1"/>
      <c r="M3" s="1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</row>
    <row r="4" spans="1:251" s="4" customFormat="1" ht="20.100000000000001" customHeight="1" thickBot="1" x14ac:dyDescent="0.3">
      <c r="A4" s="1"/>
      <c r="B4" s="2"/>
      <c r="C4" s="3"/>
      <c r="L4" s="1"/>
      <c r="M4" s="1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ht="25.5" thickTop="1" thickBot="1" x14ac:dyDescent="0.45">
      <c r="B5" s="7" t="s">
        <v>172</v>
      </c>
      <c r="C5" s="8"/>
      <c r="D5" s="8"/>
      <c r="E5" s="9"/>
      <c r="F5" s="10"/>
      <c r="G5" s="10"/>
      <c r="H5" s="10"/>
      <c r="I5" s="10"/>
      <c r="J5" s="10"/>
      <c r="K5" s="11"/>
    </row>
    <row r="6" spans="1:251" ht="20.100000000000001" customHeight="1" thickTop="1" x14ac:dyDescent="0.25">
      <c r="B6" s="12" t="s">
        <v>246</v>
      </c>
      <c r="C6" s="12"/>
      <c r="D6" s="12"/>
      <c r="E6" s="12"/>
      <c r="F6" s="12"/>
      <c r="G6" s="12"/>
      <c r="H6" s="12"/>
      <c r="I6" s="12"/>
      <c r="J6" s="12"/>
      <c r="K6" s="12"/>
    </row>
    <row r="7" spans="1:251" ht="20.100000000000001" customHeight="1" x14ac:dyDescent="0.25">
      <c r="B7" s="12" t="s">
        <v>247</v>
      </c>
      <c r="C7" s="12"/>
      <c r="D7" s="12"/>
      <c r="E7" s="12"/>
      <c r="F7" s="12"/>
      <c r="G7" s="12"/>
      <c r="H7" s="12"/>
      <c r="I7" s="12"/>
      <c r="J7" s="12"/>
      <c r="K7" s="12"/>
    </row>
    <row r="8" spans="1:251" ht="20.100000000000001" customHeight="1" x14ac:dyDescent="0.25">
      <c r="B8" s="12" t="s">
        <v>248</v>
      </c>
      <c r="C8" s="12"/>
      <c r="D8" s="12"/>
      <c r="E8" s="12"/>
      <c r="F8" s="12"/>
      <c r="G8" s="12"/>
      <c r="H8" s="12"/>
      <c r="I8" s="12"/>
      <c r="J8" s="12"/>
      <c r="K8" s="12"/>
    </row>
    <row r="9" spans="1:251" ht="20.100000000000001" customHeight="1" x14ac:dyDescent="0.25">
      <c r="B9" s="12" t="s">
        <v>249</v>
      </c>
      <c r="C9" s="12"/>
      <c r="D9" s="12"/>
      <c r="E9" s="12"/>
      <c r="F9" s="12"/>
      <c r="G9" s="12"/>
      <c r="H9" s="12"/>
      <c r="I9" s="12"/>
      <c r="J9" s="12"/>
      <c r="K9" s="12"/>
    </row>
    <row r="10" spans="1:251" ht="20.100000000000001" customHeight="1" x14ac:dyDescent="0.25">
      <c r="B10" s="12" t="s">
        <v>250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251" ht="20.100000000000001" customHeight="1" x14ac:dyDescent="0.25">
      <c r="B11" s="12" t="s">
        <v>251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251" ht="20.100000000000001" customHeight="1" x14ac:dyDescent="0.25">
      <c r="B12" s="12" t="s">
        <v>252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251" ht="15" customHeight="1" x14ac:dyDescent="0.25">
      <c r="B13" s="17"/>
      <c r="C13" s="17"/>
      <c r="D13" s="17"/>
      <c r="E13" s="17"/>
      <c r="F13" s="17"/>
      <c r="G13" s="17"/>
      <c r="H13" s="17"/>
      <c r="I13" s="17"/>
      <c r="J13" s="17"/>
    </row>
    <row r="14" spans="1:251" ht="20.25" customHeight="1" x14ac:dyDescent="0.3">
      <c r="B14" s="15" t="s">
        <v>239</v>
      </c>
      <c r="C14" s="17"/>
      <c r="D14" s="17"/>
      <c r="E14" s="17"/>
      <c r="F14" s="17"/>
      <c r="G14" s="17"/>
      <c r="H14" s="17"/>
      <c r="I14" s="17"/>
      <c r="J14" s="17"/>
    </row>
    <row r="15" spans="1:251" ht="15" customHeight="1" x14ac:dyDescent="0.25">
      <c r="C15" s="17"/>
      <c r="D15" s="17"/>
      <c r="E15" s="17"/>
      <c r="F15" s="17"/>
      <c r="G15" s="17"/>
      <c r="H15" s="17"/>
      <c r="I15" s="17"/>
    </row>
    <row r="16" spans="1:251" ht="20.100000000000001" customHeight="1" x14ac:dyDescent="0.25">
      <c r="B16" s="328" t="s">
        <v>12</v>
      </c>
      <c r="C16" s="302" t="s">
        <v>0</v>
      </c>
      <c r="D16" s="330"/>
      <c r="E16" s="331"/>
      <c r="F16" s="330" t="s">
        <v>8</v>
      </c>
      <c r="G16" s="330"/>
      <c r="H16" s="303"/>
    </row>
    <row r="17" spans="2:13" ht="20.100000000000001" customHeight="1" x14ac:dyDescent="0.25">
      <c r="B17" s="329"/>
      <c r="C17" s="57" t="s">
        <v>2</v>
      </c>
      <c r="D17" s="57" t="s">
        <v>3</v>
      </c>
      <c r="E17" s="58" t="s">
        <v>4</v>
      </c>
      <c r="F17" s="59" t="s">
        <v>2</v>
      </c>
      <c r="G17" s="57" t="s">
        <v>3</v>
      </c>
      <c r="H17" s="57" t="s">
        <v>4</v>
      </c>
    </row>
    <row r="18" spans="2:13" ht="20.100000000000001" customHeight="1" x14ac:dyDescent="0.25">
      <c r="B18" s="18" t="s">
        <v>160</v>
      </c>
      <c r="C18" s="61">
        <v>670</v>
      </c>
      <c r="D18" s="61">
        <v>117</v>
      </c>
      <c r="E18" s="62">
        <f>+D18+C18</f>
        <v>787</v>
      </c>
      <c r="F18" s="61">
        <v>660.1107011070111</v>
      </c>
      <c r="G18" s="61">
        <v>113.26595744680851</v>
      </c>
      <c r="H18" s="62">
        <v>772.76346698113207</v>
      </c>
    </row>
    <row r="19" spans="2:13" ht="20.100000000000001" customHeight="1" x14ac:dyDescent="0.25">
      <c r="B19" s="18" t="s">
        <v>96</v>
      </c>
      <c r="C19" s="61">
        <v>677</v>
      </c>
      <c r="D19" s="61">
        <v>258</v>
      </c>
      <c r="E19" s="62">
        <f t="shared" ref="E19:E26" si="0">+D19+C19</f>
        <v>935</v>
      </c>
      <c r="F19" s="61">
        <v>572.2914734127753</v>
      </c>
      <c r="G19" s="61">
        <v>201.77872959013524</v>
      </c>
      <c r="H19" s="62">
        <v>774.0702030029106</v>
      </c>
    </row>
    <row r="20" spans="2:13" ht="20.100000000000001" customHeight="1" x14ac:dyDescent="0.25">
      <c r="B20" s="18" t="s">
        <v>143</v>
      </c>
      <c r="C20" s="61">
        <v>95</v>
      </c>
      <c r="D20" s="61">
        <v>15</v>
      </c>
      <c r="E20" s="62">
        <f t="shared" si="0"/>
        <v>110</v>
      </c>
      <c r="F20" s="61">
        <v>83.391896432291048</v>
      </c>
      <c r="G20" s="61">
        <v>11.84289175769613</v>
      </c>
      <c r="H20" s="62">
        <v>95.234788189987185</v>
      </c>
    </row>
    <row r="21" spans="2:13" ht="20.100000000000001" customHeight="1" x14ac:dyDescent="0.25">
      <c r="B21" s="18" t="s">
        <v>98</v>
      </c>
      <c r="C21" s="61">
        <v>112</v>
      </c>
      <c r="D21" s="61">
        <v>11</v>
      </c>
      <c r="E21" s="62">
        <f t="shared" si="0"/>
        <v>123</v>
      </c>
      <c r="F21" s="61">
        <v>112.11011470281542</v>
      </c>
      <c r="G21" s="61">
        <v>10.510323253388947</v>
      </c>
      <c r="H21" s="62">
        <v>122.62043795620437</v>
      </c>
    </row>
    <row r="22" spans="2:13" ht="20.100000000000001" customHeight="1" x14ac:dyDescent="0.25">
      <c r="B22" s="18" t="s">
        <v>99</v>
      </c>
      <c r="C22" s="61">
        <v>600</v>
      </c>
      <c r="D22" s="61">
        <v>223</v>
      </c>
      <c r="E22" s="62">
        <f t="shared" si="0"/>
        <v>823</v>
      </c>
      <c r="F22" s="61">
        <v>578.99460814586371</v>
      </c>
      <c r="G22" s="61">
        <v>201.27684532741839</v>
      </c>
      <c r="H22" s="62">
        <v>780.27145347328212</v>
      </c>
    </row>
    <row r="23" spans="2:13" ht="20.100000000000001" customHeight="1" x14ac:dyDescent="0.25">
      <c r="B23" s="18" t="s">
        <v>144</v>
      </c>
      <c r="C23" s="61">
        <v>177</v>
      </c>
      <c r="D23" s="61">
        <v>119</v>
      </c>
      <c r="E23" s="62">
        <f t="shared" si="0"/>
        <v>296</v>
      </c>
      <c r="F23" s="61">
        <v>165.90216336777434</v>
      </c>
      <c r="G23" s="61">
        <v>110.6274950207529</v>
      </c>
      <c r="H23" s="62">
        <v>276.52965838852725</v>
      </c>
    </row>
    <row r="24" spans="2:13" ht="20.100000000000001" customHeight="1" x14ac:dyDescent="0.25">
      <c r="B24" s="18" t="s">
        <v>35</v>
      </c>
      <c r="C24" s="61">
        <v>736</v>
      </c>
      <c r="D24" s="61">
        <v>167</v>
      </c>
      <c r="E24" s="62">
        <f t="shared" si="0"/>
        <v>903</v>
      </c>
      <c r="F24" s="61">
        <v>639.11352257270232</v>
      </c>
      <c r="G24" s="61">
        <v>154.25773906481956</v>
      </c>
      <c r="H24" s="62">
        <v>793.37126163752191</v>
      </c>
      <c r="J24" s="261"/>
      <c r="K24" s="261"/>
      <c r="L24" s="261"/>
    </row>
    <row r="25" spans="2:13" ht="20.100000000000001" customHeight="1" thickBot="1" x14ac:dyDescent="0.3">
      <c r="B25" s="18" t="s">
        <v>102</v>
      </c>
      <c r="C25" s="61">
        <v>401</v>
      </c>
      <c r="D25" s="61">
        <v>118</v>
      </c>
      <c r="E25" s="62">
        <f t="shared" si="0"/>
        <v>519</v>
      </c>
      <c r="F25" s="61">
        <v>373.63582066115703</v>
      </c>
      <c r="G25" s="61">
        <v>93.364616324535675</v>
      </c>
      <c r="H25" s="62">
        <v>467.00043698569272</v>
      </c>
      <c r="J25" s="261"/>
      <c r="K25" s="261"/>
      <c r="L25" s="261"/>
    </row>
    <row r="26" spans="2:13" ht="20.100000000000001" customHeight="1" thickBot="1" x14ac:dyDescent="0.3">
      <c r="B26" s="103" t="s">
        <v>4</v>
      </c>
      <c r="C26" s="65">
        <f>+SUM(C18:C25)</f>
        <v>3468</v>
      </c>
      <c r="D26" s="65">
        <f>+SUM(D18:D25)</f>
        <v>1028</v>
      </c>
      <c r="E26" s="66">
        <f t="shared" si="0"/>
        <v>4496</v>
      </c>
      <c r="F26" s="65">
        <v>3185.5503004023908</v>
      </c>
      <c r="G26" s="65">
        <v>896.92459778555531</v>
      </c>
      <c r="H26" s="66">
        <v>4081.8617066152588</v>
      </c>
      <c r="J26" s="261"/>
      <c r="K26" s="261"/>
      <c r="L26" s="261"/>
    </row>
    <row r="27" spans="2:13" ht="20.100000000000001" customHeight="1" x14ac:dyDescent="0.25">
      <c r="B27" s="20"/>
      <c r="C27" s="20"/>
      <c r="D27" s="20"/>
      <c r="E27" s="20"/>
      <c r="F27" s="20"/>
      <c r="G27" s="20"/>
      <c r="H27" s="17"/>
      <c r="I27" s="17"/>
      <c r="J27" s="272"/>
      <c r="K27" s="261"/>
      <c r="L27" s="261"/>
      <c r="M27" s="74"/>
    </row>
    <row r="28" spans="2:13" ht="20.100000000000001" customHeight="1" x14ac:dyDescent="0.3">
      <c r="B28" s="15" t="s">
        <v>240</v>
      </c>
      <c r="F28" s="38"/>
    </row>
    <row r="29" spans="2:13" ht="20.25" customHeight="1" x14ac:dyDescent="0.25">
      <c r="F29" s="38"/>
    </row>
    <row r="30" spans="2:13" ht="20.100000000000001" customHeight="1" x14ac:dyDescent="0.25">
      <c r="B30" s="57" t="s">
        <v>76</v>
      </c>
      <c r="C30" s="57" t="s">
        <v>2</v>
      </c>
      <c r="D30" s="57" t="s">
        <v>3</v>
      </c>
      <c r="E30" s="57" t="s">
        <v>4</v>
      </c>
    </row>
    <row r="31" spans="2:13" ht="20.100000000000001" customHeight="1" x14ac:dyDescent="0.25">
      <c r="B31" s="92" t="s">
        <v>43</v>
      </c>
      <c r="C31" s="93">
        <v>422</v>
      </c>
      <c r="D31" s="93">
        <v>145</v>
      </c>
      <c r="E31" s="94">
        <v>567</v>
      </c>
      <c r="H31" s="209"/>
      <c r="I31" s="209"/>
    </row>
    <row r="32" spans="2:13" ht="20.100000000000001" customHeight="1" x14ac:dyDescent="0.25">
      <c r="B32" s="92" t="s">
        <v>44</v>
      </c>
      <c r="C32" s="93">
        <v>1407</v>
      </c>
      <c r="D32" s="93">
        <v>491</v>
      </c>
      <c r="E32" s="94">
        <v>1898</v>
      </c>
      <c r="H32" s="209"/>
      <c r="I32" s="209"/>
    </row>
    <row r="33" spans="2:9" ht="20.100000000000001" customHeight="1" x14ac:dyDescent="0.25">
      <c r="B33" s="92" t="s">
        <v>45</v>
      </c>
      <c r="C33" s="93">
        <v>1581</v>
      </c>
      <c r="D33" s="93">
        <v>388</v>
      </c>
      <c r="E33" s="94">
        <v>1969</v>
      </c>
      <c r="H33" s="209"/>
      <c r="I33" s="209"/>
    </row>
    <row r="34" spans="2:9" ht="20.100000000000001" customHeight="1" x14ac:dyDescent="0.25">
      <c r="B34" s="92" t="s">
        <v>46</v>
      </c>
      <c r="C34" s="93">
        <v>58</v>
      </c>
      <c r="D34" s="93">
        <v>4</v>
      </c>
      <c r="E34" s="94">
        <v>62</v>
      </c>
      <c r="H34" s="209"/>
      <c r="I34" s="209"/>
    </row>
    <row r="35" spans="2:9" ht="20.100000000000001" customHeight="1" x14ac:dyDescent="0.25">
      <c r="B35" s="90" t="s">
        <v>4</v>
      </c>
      <c r="C35" s="77">
        <v>3468</v>
      </c>
      <c r="D35" s="77">
        <v>1028</v>
      </c>
      <c r="E35" s="77">
        <v>4496</v>
      </c>
      <c r="F35" s="89"/>
    </row>
    <row r="40" spans="2:9" ht="20.100000000000001" customHeight="1" x14ac:dyDescent="0.3">
      <c r="B40" s="15" t="s">
        <v>241</v>
      </c>
    </row>
    <row r="41" spans="2:9" ht="20.25" customHeight="1" x14ac:dyDescent="0.25"/>
    <row r="42" spans="2:9" ht="20.100000000000001" customHeight="1" x14ac:dyDescent="0.25">
      <c r="B42" s="57" t="s">
        <v>77</v>
      </c>
      <c r="C42" s="57" t="s">
        <v>2</v>
      </c>
      <c r="D42" s="57" t="s">
        <v>3</v>
      </c>
      <c r="E42" s="57" t="s">
        <v>4</v>
      </c>
    </row>
    <row r="43" spans="2:9" ht="20.100000000000001" customHeight="1" x14ac:dyDescent="0.25">
      <c r="B43" s="60" t="s">
        <v>145</v>
      </c>
      <c r="C43" s="61">
        <v>3366</v>
      </c>
      <c r="D43" s="61">
        <v>823</v>
      </c>
      <c r="E43" s="63">
        <v>4189.2996898772808</v>
      </c>
      <c r="F43" s="109"/>
      <c r="H43" s="209"/>
      <c r="I43" s="209"/>
    </row>
    <row r="44" spans="2:9" ht="20.100000000000001" customHeight="1" x14ac:dyDescent="0.25">
      <c r="B44" s="60" t="s">
        <v>146</v>
      </c>
      <c r="C44" s="61">
        <v>102</v>
      </c>
      <c r="D44" s="61">
        <v>205</v>
      </c>
      <c r="E44" s="63">
        <v>307.22810420871224</v>
      </c>
      <c r="F44" s="109"/>
      <c r="H44" s="209"/>
      <c r="I44" s="209"/>
    </row>
    <row r="45" spans="2:9" ht="20.100000000000001" customHeight="1" x14ac:dyDescent="0.25">
      <c r="B45" s="64" t="s">
        <v>135</v>
      </c>
      <c r="C45" s="65">
        <v>3468</v>
      </c>
      <c r="D45" s="65">
        <v>1028</v>
      </c>
      <c r="E45" s="65">
        <v>4496</v>
      </c>
    </row>
    <row r="47" spans="2:9" ht="20.100000000000001" customHeight="1" x14ac:dyDescent="0.3">
      <c r="B47" s="15" t="s">
        <v>242</v>
      </c>
    </row>
    <row r="48" spans="2:9" ht="15" x14ac:dyDescent="0.25"/>
    <row r="49" spans="2:9" ht="20.100000000000001" customHeight="1" x14ac:dyDescent="0.25">
      <c r="B49" s="57" t="s">
        <v>78</v>
      </c>
      <c r="C49" s="57" t="s">
        <v>2</v>
      </c>
      <c r="D49" s="57" t="s">
        <v>3</v>
      </c>
      <c r="E49" s="57" t="s">
        <v>4</v>
      </c>
    </row>
    <row r="50" spans="2:9" ht="20.100000000000001" customHeight="1" x14ac:dyDescent="0.25">
      <c r="B50" s="60" t="s">
        <v>147</v>
      </c>
      <c r="C50" s="61">
        <v>3166</v>
      </c>
      <c r="D50" s="61">
        <v>884</v>
      </c>
      <c r="E50" s="63">
        <v>4050</v>
      </c>
      <c r="F50" s="108"/>
      <c r="G50" s="74"/>
      <c r="H50" s="209"/>
      <c r="I50" s="209"/>
    </row>
    <row r="51" spans="2:9" ht="20.100000000000001" customHeight="1" x14ac:dyDescent="0.25">
      <c r="B51" s="60" t="s">
        <v>148</v>
      </c>
      <c r="C51" s="61">
        <v>226</v>
      </c>
      <c r="D51" s="61">
        <v>94.782008599068888</v>
      </c>
      <c r="E51" s="63">
        <v>320.78200859906889</v>
      </c>
      <c r="F51" s="108"/>
      <c r="G51" s="74"/>
      <c r="H51" s="209"/>
      <c r="I51" s="209"/>
    </row>
    <row r="52" spans="2:9" ht="20.100000000000001" customHeight="1" x14ac:dyDescent="0.25">
      <c r="B52" s="60" t="s">
        <v>149</v>
      </c>
      <c r="C52" s="61">
        <v>76</v>
      </c>
      <c r="D52" s="61">
        <v>49.703685309351719</v>
      </c>
      <c r="E52" s="63">
        <v>125.70368530935173</v>
      </c>
      <c r="F52" s="108"/>
      <c r="G52" s="74"/>
      <c r="H52" s="209"/>
      <c r="I52" s="209"/>
    </row>
    <row r="53" spans="2:9" ht="20.100000000000001" customHeight="1" x14ac:dyDescent="0.25">
      <c r="B53" s="64" t="s">
        <v>135</v>
      </c>
      <c r="C53" s="65">
        <v>3468</v>
      </c>
      <c r="D53" s="65">
        <v>1028.4856939084204</v>
      </c>
      <c r="E53" s="65">
        <v>4496.4856939084202</v>
      </c>
      <c r="G53" s="74"/>
    </row>
    <row r="55" spans="2:9" ht="20.100000000000001" customHeight="1" x14ac:dyDescent="0.3">
      <c r="B55" s="15" t="s">
        <v>243</v>
      </c>
    </row>
    <row r="56" spans="2:9" ht="15" x14ac:dyDescent="0.25"/>
    <row r="57" spans="2:9" ht="20.100000000000001" customHeight="1" x14ac:dyDescent="0.25">
      <c r="B57" s="57" t="s">
        <v>79</v>
      </c>
      <c r="C57" s="57" t="s">
        <v>2</v>
      </c>
      <c r="D57" s="57" t="s">
        <v>3</v>
      </c>
      <c r="E57" s="57" t="s">
        <v>4</v>
      </c>
    </row>
    <row r="58" spans="2:9" ht="20.100000000000001" customHeight="1" x14ac:dyDescent="0.25">
      <c r="B58" s="60" t="s">
        <v>150</v>
      </c>
      <c r="C58" s="61">
        <v>169</v>
      </c>
      <c r="D58" s="61">
        <v>46</v>
      </c>
      <c r="E58" s="63">
        <v>215</v>
      </c>
      <c r="H58" s="91"/>
      <c r="I58" s="91"/>
    </row>
    <row r="59" spans="2:9" ht="20.100000000000001" customHeight="1" x14ac:dyDescent="0.25">
      <c r="B59" s="60" t="s">
        <v>58</v>
      </c>
      <c r="C59" s="61">
        <v>113</v>
      </c>
      <c r="D59" s="61">
        <v>28</v>
      </c>
      <c r="E59" s="63">
        <v>141</v>
      </c>
      <c r="H59" s="91"/>
      <c r="I59" s="91"/>
    </row>
    <row r="60" spans="2:9" ht="20.100000000000001" customHeight="1" x14ac:dyDescent="0.25">
      <c r="B60" s="60" t="s">
        <v>151</v>
      </c>
      <c r="C60" s="61">
        <v>247</v>
      </c>
      <c r="D60" s="61">
        <v>351</v>
      </c>
      <c r="E60" s="63">
        <v>598</v>
      </c>
      <c r="H60" s="91"/>
      <c r="I60" s="91"/>
    </row>
    <row r="61" spans="2:9" ht="20.100000000000001" customHeight="1" x14ac:dyDescent="0.25">
      <c r="B61" s="60" t="s">
        <v>152</v>
      </c>
      <c r="C61" s="61">
        <v>1683</v>
      </c>
      <c r="D61" s="61">
        <v>245</v>
      </c>
      <c r="E61" s="63">
        <v>1928</v>
      </c>
      <c r="H61" s="91"/>
      <c r="I61" s="91"/>
    </row>
    <row r="62" spans="2:9" ht="20.100000000000001" customHeight="1" x14ac:dyDescent="0.25">
      <c r="B62" s="60" t="s">
        <v>153</v>
      </c>
      <c r="C62" s="61">
        <v>1173</v>
      </c>
      <c r="D62" s="61">
        <v>291</v>
      </c>
      <c r="E62" s="63">
        <v>1464</v>
      </c>
      <c r="H62" s="91"/>
      <c r="I62" s="91"/>
    </row>
    <row r="63" spans="2:9" ht="20.100000000000001" customHeight="1" x14ac:dyDescent="0.25">
      <c r="B63" s="60" t="s">
        <v>154</v>
      </c>
      <c r="C63" s="61">
        <v>83</v>
      </c>
      <c r="D63" s="61">
        <v>67</v>
      </c>
      <c r="E63" s="63">
        <v>150</v>
      </c>
      <c r="H63" s="91"/>
      <c r="I63" s="91"/>
    </row>
    <row r="64" spans="2:9" ht="20.100000000000001" customHeight="1" x14ac:dyDescent="0.25">
      <c r="B64" s="64" t="s">
        <v>4</v>
      </c>
      <c r="C64" s="65">
        <v>3468</v>
      </c>
      <c r="D64" s="65">
        <v>1028</v>
      </c>
      <c r="E64" s="65">
        <v>4496</v>
      </c>
    </row>
    <row r="66" spans="2:9" ht="20.100000000000001" customHeight="1" x14ac:dyDescent="0.3">
      <c r="B66" s="15" t="s">
        <v>244</v>
      </c>
    </row>
    <row r="67" spans="2:9" ht="15.75" x14ac:dyDescent="0.25">
      <c r="B67" s="70"/>
    </row>
    <row r="68" spans="2:9" ht="20.100000000000001" customHeight="1" x14ac:dyDescent="0.25">
      <c r="B68" s="57" t="s">
        <v>47</v>
      </c>
      <c r="C68" s="57" t="s">
        <v>2</v>
      </c>
      <c r="D68" s="57" t="s">
        <v>3</v>
      </c>
      <c r="E68" s="57" t="s">
        <v>4</v>
      </c>
    </row>
    <row r="69" spans="2:9" ht="20.100000000000001" customHeight="1" x14ac:dyDescent="0.25">
      <c r="B69" s="60" t="s">
        <v>155</v>
      </c>
      <c r="C69" s="61">
        <v>173</v>
      </c>
      <c r="D69" s="61">
        <v>210</v>
      </c>
      <c r="E69" s="63">
        <v>383</v>
      </c>
      <c r="G69" s="74"/>
      <c r="I69" s="91"/>
    </row>
    <row r="70" spans="2:9" ht="20.100000000000001" customHeight="1" x14ac:dyDescent="0.25">
      <c r="B70" s="60" t="s">
        <v>156</v>
      </c>
      <c r="C70" s="61">
        <v>165</v>
      </c>
      <c r="D70" s="61">
        <v>74</v>
      </c>
      <c r="E70" s="63">
        <v>239</v>
      </c>
      <c r="G70" s="74"/>
      <c r="I70" s="91"/>
    </row>
    <row r="71" spans="2:9" ht="20.100000000000001" customHeight="1" x14ac:dyDescent="0.25">
      <c r="B71" s="60" t="s">
        <v>157</v>
      </c>
      <c r="C71" s="61">
        <v>230</v>
      </c>
      <c r="D71" s="61">
        <v>107</v>
      </c>
      <c r="E71" s="63">
        <v>337</v>
      </c>
      <c r="G71" s="74"/>
      <c r="I71" s="91"/>
    </row>
    <row r="72" spans="2:9" ht="20.100000000000001" customHeight="1" x14ac:dyDescent="0.25">
      <c r="B72" s="60" t="s">
        <v>158</v>
      </c>
      <c r="C72" s="61">
        <v>225</v>
      </c>
      <c r="D72" s="61">
        <v>110</v>
      </c>
      <c r="E72" s="63">
        <v>335</v>
      </c>
      <c r="G72" s="74"/>
      <c r="I72" s="91"/>
    </row>
    <row r="73" spans="2:9" ht="20.100000000000001" customHeight="1" x14ac:dyDescent="0.25">
      <c r="B73" s="60" t="s">
        <v>49</v>
      </c>
      <c r="C73" s="61">
        <v>2484</v>
      </c>
      <c r="D73" s="61">
        <v>481</v>
      </c>
      <c r="E73" s="63">
        <v>2965</v>
      </c>
      <c r="I73" s="91"/>
    </row>
    <row r="74" spans="2:9" ht="20.100000000000001" customHeight="1" x14ac:dyDescent="0.25">
      <c r="B74" s="60" t="s">
        <v>48</v>
      </c>
      <c r="C74" s="61">
        <v>191</v>
      </c>
      <c r="D74" s="61">
        <v>46</v>
      </c>
      <c r="E74" s="63">
        <v>237</v>
      </c>
      <c r="I74" s="91"/>
    </row>
    <row r="75" spans="2:9" ht="20.100000000000001" customHeight="1" x14ac:dyDescent="0.25">
      <c r="B75" s="64" t="s">
        <v>135</v>
      </c>
      <c r="C75" s="65">
        <v>3468</v>
      </c>
      <c r="D75" s="65">
        <v>1028</v>
      </c>
      <c r="E75" s="65">
        <v>4496</v>
      </c>
      <c r="G75" s="109"/>
      <c r="H75" s="91"/>
      <c r="I75" s="91"/>
    </row>
    <row r="77" spans="2:9" ht="20.100000000000001" customHeight="1" x14ac:dyDescent="0.3">
      <c r="B77" s="15" t="s">
        <v>245</v>
      </c>
    </row>
    <row r="78" spans="2:9" ht="15.75" customHeight="1" x14ac:dyDescent="0.25">
      <c r="B78" s="70"/>
    </row>
    <row r="79" spans="2:9" ht="20.100000000000001" customHeight="1" x14ac:dyDescent="0.25">
      <c r="B79" s="57" t="s">
        <v>80</v>
      </c>
      <c r="C79" s="57" t="s">
        <v>2</v>
      </c>
      <c r="D79" s="57" t="s">
        <v>3</v>
      </c>
      <c r="E79" s="57" t="s">
        <v>4</v>
      </c>
    </row>
    <row r="80" spans="2:9" ht="20.100000000000001" customHeight="1" x14ac:dyDescent="0.25">
      <c r="B80" s="60" t="s">
        <v>137</v>
      </c>
      <c r="C80" s="61">
        <v>2846</v>
      </c>
      <c r="D80" s="61">
        <v>953</v>
      </c>
      <c r="E80" s="63">
        <v>3799</v>
      </c>
      <c r="H80" s="283"/>
      <c r="I80" s="283"/>
    </row>
    <row r="81" spans="2:11" ht="20.100000000000001" customHeight="1" x14ac:dyDescent="0.25">
      <c r="B81" s="60" t="s">
        <v>138</v>
      </c>
      <c r="C81" s="61">
        <v>147</v>
      </c>
      <c r="D81" s="61">
        <v>43</v>
      </c>
      <c r="E81" s="63">
        <v>190</v>
      </c>
      <c r="H81" s="283"/>
      <c r="I81" s="283"/>
    </row>
    <row r="82" spans="2:11" ht="20.100000000000001" customHeight="1" x14ac:dyDescent="0.25">
      <c r="B82" s="60" t="s">
        <v>142</v>
      </c>
      <c r="C82" s="61">
        <v>475</v>
      </c>
      <c r="D82" s="61">
        <v>32</v>
      </c>
      <c r="E82" s="63">
        <v>507</v>
      </c>
      <c r="H82" s="283"/>
      <c r="I82" s="283"/>
    </row>
    <row r="83" spans="2:11" ht="20.100000000000001" customHeight="1" x14ac:dyDescent="0.25">
      <c r="B83" s="64" t="s">
        <v>135</v>
      </c>
      <c r="C83" s="65">
        <v>3468</v>
      </c>
      <c r="D83" s="65">
        <v>1028</v>
      </c>
      <c r="E83" s="65">
        <v>4496</v>
      </c>
      <c r="H83" s="283"/>
      <c r="I83" s="283"/>
    </row>
    <row r="85" spans="2:11" s="130" customFormat="1" ht="14.25" customHeight="1" x14ac:dyDescent="0.25">
      <c r="B85" s="107" t="s">
        <v>216</v>
      </c>
      <c r="C85" s="129"/>
      <c r="D85" s="129"/>
      <c r="E85" s="129"/>
      <c r="F85" s="129"/>
      <c r="G85" s="129"/>
      <c r="H85" s="129"/>
      <c r="I85" s="129"/>
      <c r="J85" s="129"/>
      <c r="K85" s="129"/>
    </row>
    <row r="86" spans="2:11" s="105" customFormat="1" ht="20.100000000000001" customHeight="1" x14ac:dyDescent="0.25">
      <c r="B86" s="107"/>
      <c r="C86" s="37"/>
      <c r="D86" s="37"/>
      <c r="E86" s="37"/>
      <c r="F86" s="37"/>
      <c r="G86" s="37"/>
      <c r="H86" s="37"/>
      <c r="I86" s="37"/>
      <c r="J86" s="37"/>
      <c r="K86" s="37"/>
    </row>
    <row r="87" spans="2:11" s="105" customFormat="1" ht="20.100000000000001" customHeight="1" x14ac:dyDescent="0.25">
      <c r="B87" s="107"/>
      <c r="C87" s="37"/>
      <c r="D87" s="37"/>
      <c r="E87" s="37"/>
      <c r="F87" s="37"/>
      <c r="G87" s="37"/>
      <c r="H87" s="37"/>
      <c r="I87" s="37"/>
      <c r="J87" s="37"/>
      <c r="K87" s="37"/>
    </row>
    <row r="88" spans="2:11" ht="20.100000000000001" customHeight="1" x14ac:dyDescent="0.25">
      <c r="B88" s="104"/>
      <c r="C88" s="104"/>
      <c r="D88" s="104"/>
      <c r="E88" s="104"/>
      <c r="F88" s="104"/>
      <c r="G88" s="104"/>
      <c r="H88" s="104"/>
      <c r="I88" s="104"/>
      <c r="J88" s="104"/>
    </row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</sheetData>
  <mergeCells count="3">
    <mergeCell ref="B16:B17"/>
    <mergeCell ref="C16:E16"/>
    <mergeCell ref="F16:H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5477"/>
  <sheetViews>
    <sheetView topLeftCell="A29" zoomScaleNormal="100" workbookViewId="0">
      <selection activeCell="J50" sqref="J49:J50"/>
    </sheetView>
  </sheetViews>
  <sheetFormatPr baseColWidth="10" defaultColWidth="10.28515625" defaultRowHeight="20.100000000000001" customHeight="1" x14ac:dyDescent="0.25"/>
  <cols>
    <col min="1" max="1" width="6.42578125" style="173" customWidth="1"/>
    <col min="2" max="2" width="35.7109375" style="173" customWidth="1"/>
    <col min="3" max="3" width="22.42578125" style="173" customWidth="1"/>
    <col min="4" max="5" width="21" style="173" customWidth="1"/>
    <col min="6" max="6" width="20.7109375" style="173" customWidth="1"/>
    <col min="7" max="7" width="15.42578125" style="173" customWidth="1"/>
    <col min="8" max="8" width="19.85546875" style="163" customWidth="1"/>
    <col min="9" max="9" width="16.42578125" style="163" customWidth="1"/>
    <col min="10" max="10" width="20" style="163" customWidth="1"/>
    <col min="11" max="11" width="17.5703125" style="163" customWidth="1"/>
    <col min="12" max="12" width="17.140625" style="173" bestFit="1" customWidth="1"/>
    <col min="13" max="13" width="11.7109375" style="173" customWidth="1"/>
    <col min="14" max="14" width="13" style="173" customWidth="1"/>
    <col min="15" max="15" width="12.28515625" style="173" customWidth="1"/>
    <col min="16" max="16" width="12.5703125" style="173" customWidth="1"/>
    <col min="17" max="16384" width="10.28515625" style="173"/>
  </cols>
  <sheetData>
    <row r="1" spans="2:251" s="142" customFormat="1" ht="20.100000000000001" customHeight="1" x14ac:dyDescent="0.25">
      <c r="B1" s="140"/>
      <c r="C1" s="141"/>
      <c r="H1" s="141"/>
      <c r="I1" s="141"/>
      <c r="J1" s="141"/>
      <c r="K1" s="141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</row>
    <row r="2" spans="2:251" s="142" customFormat="1" ht="87" customHeight="1" x14ac:dyDescent="0.25">
      <c r="B2" s="140"/>
      <c r="C2" s="141"/>
      <c r="H2" s="141"/>
      <c r="I2" s="141"/>
      <c r="J2" s="141"/>
      <c r="K2" s="141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</row>
    <row r="3" spans="2:251" s="147" customFormat="1" ht="9" customHeight="1" x14ac:dyDescent="0.4">
      <c r="B3" s="143"/>
      <c r="C3" s="143"/>
      <c r="D3" s="144"/>
      <c r="E3" s="144"/>
      <c r="F3" s="144"/>
      <c r="G3" s="144"/>
      <c r="H3" s="145"/>
      <c r="I3" s="145"/>
      <c r="J3" s="146"/>
      <c r="K3" s="145"/>
      <c r="L3" s="142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</row>
    <row r="4" spans="2:251" s="142" customFormat="1" ht="20.100000000000001" customHeight="1" thickBot="1" x14ac:dyDescent="0.3">
      <c r="B4" s="140"/>
      <c r="C4" s="141"/>
      <c r="H4" s="141"/>
      <c r="I4" s="141"/>
      <c r="J4" s="141"/>
      <c r="K4" s="141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</row>
    <row r="5" spans="2:251" s="142" customFormat="1" ht="25.5" thickTop="1" thickBot="1" x14ac:dyDescent="0.45">
      <c r="B5" s="7" t="s">
        <v>173</v>
      </c>
      <c r="C5" s="149"/>
      <c r="D5" s="149"/>
      <c r="E5" s="150"/>
      <c r="F5" s="151"/>
      <c r="G5" s="151"/>
      <c r="H5" s="150"/>
      <c r="I5" s="150"/>
      <c r="J5" s="150"/>
      <c r="K5" s="152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</row>
    <row r="6" spans="2:251" s="142" customFormat="1" ht="20.100000000000001" customHeight="1" thickTop="1" x14ac:dyDescent="0.25">
      <c r="B6" s="12" t="s">
        <v>269</v>
      </c>
      <c r="C6" s="12"/>
      <c r="D6" s="12"/>
      <c r="E6" s="12"/>
      <c r="F6" s="12"/>
      <c r="G6" s="12"/>
      <c r="H6" s="153"/>
      <c r="I6" s="153"/>
      <c r="J6" s="153"/>
      <c r="K6" s="153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</row>
    <row r="7" spans="2:251" s="142" customFormat="1" ht="20.100000000000001" customHeight="1" x14ac:dyDescent="0.25">
      <c r="B7" s="12" t="s">
        <v>270</v>
      </c>
      <c r="C7" s="12"/>
      <c r="D7" s="12"/>
      <c r="E7" s="12"/>
      <c r="F7" s="12"/>
      <c r="G7" s="12"/>
      <c r="H7" s="153"/>
      <c r="I7" s="153"/>
      <c r="J7" s="153"/>
      <c r="K7" s="153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</row>
    <row r="8" spans="2:251" s="142" customFormat="1" ht="20.100000000000001" customHeight="1" x14ac:dyDescent="0.25">
      <c r="B8" s="12" t="s">
        <v>271</v>
      </c>
      <c r="C8" s="12"/>
      <c r="D8" s="12"/>
      <c r="E8" s="12"/>
      <c r="F8" s="12"/>
      <c r="G8" s="12"/>
      <c r="H8" s="153"/>
      <c r="I8" s="153"/>
      <c r="J8" s="153"/>
      <c r="K8" s="153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</row>
    <row r="9" spans="2:251" s="142" customFormat="1" ht="20.100000000000001" customHeight="1" x14ac:dyDescent="0.25">
      <c r="B9" s="12" t="s">
        <v>272</v>
      </c>
      <c r="C9" s="12"/>
      <c r="D9" s="12"/>
      <c r="E9" s="12"/>
      <c r="F9" s="12"/>
      <c r="G9" s="12"/>
      <c r="H9" s="153"/>
      <c r="I9" s="153"/>
      <c r="J9" s="153"/>
      <c r="K9" s="153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</row>
    <row r="10" spans="2:251" s="142" customFormat="1" ht="20.100000000000001" customHeight="1" x14ac:dyDescent="0.25">
      <c r="B10" s="12" t="s">
        <v>273</v>
      </c>
      <c r="C10" s="12"/>
      <c r="D10" s="12"/>
      <c r="E10" s="12"/>
      <c r="F10" s="12"/>
      <c r="G10" s="12"/>
      <c r="H10" s="153"/>
      <c r="I10" s="153"/>
      <c r="J10" s="153"/>
      <c r="K10" s="153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</row>
    <row r="11" spans="2:251" s="142" customFormat="1" ht="20.100000000000001" customHeight="1" x14ac:dyDescent="0.25">
      <c r="B11" s="12" t="s">
        <v>274</v>
      </c>
      <c r="C11" s="12"/>
      <c r="D11" s="12"/>
      <c r="E11" s="12"/>
      <c r="F11" s="12"/>
      <c r="G11" s="12"/>
      <c r="H11" s="153"/>
      <c r="I11" s="153"/>
      <c r="J11" s="153"/>
      <c r="K11" s="153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</row>
    <row r="12" spans="2:251" s="142" customFormat="1" ht="20.100000000000001" customHeight="1" x14ac:dyDescent="0.25">
      <c r="B12" s="12" t="s">
        <v>275</v>
      </c>
      <c r="C12" s="12"/>
      <c r="D12" s="12"/>
      <c r="E12" s="12"/>
      <c r="F12" s="12"/>
      <c r="G12" s="12"/>
      <c r="H12" s="153"/>
      <c r="I12" s="153"/>
      <c r="J12" s="153"/>
      <c r="K12" s="153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  <c r="II12" s="140"/>
      <c r="IJ12" s="140"/>
      <c r="IK12" s="140"/>
      <c r="IL12" s="140"/>
      <c r="IM12" s="140"/>
      <c r="IN12" s="140"/>
      <c r="IO12" s="140"/>
      <c r="IP12" s="140"/>
      <c r="IQ12" s="140"/>
    </row>
    <row r="13" spans="2:251" s="142" customFormat="1" ht="20.100000000000001" customHeight="1" x14ac:dyDescent="0.25">
      <c r="B13" s="12" t="s">
        <v>276</v>
      </c>
      <c r="C13" s="12"/>
      <c r="D13" s="12"/>
      <c r="E13" s="12"/>
      <c r="F13" s="12"/>
      <c r="G13" s="12"/>
      <c r="H13" s="153"/>
      <c r="I13" s="153"/>
      <c r="J13" s="153"/>
      <c r="K13" s="153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  <c r="II13" s="140"/>
      <c r="IJ13" s="140"/>
      <c r="IK13" s="140"/>
      <c r="IL13" s="140"/>
      <c r="IM13" s="140"/>
      <c r="IN13" s="140"/>
      <c r="IO13" s="140"/>
      <c r="IP13" s="140"/>
      <c r="IQ13" s="140"/>
    </row>
    <row r="14" spans="2:251" s="142" customFormat="1" ht="20.100000000000001" customHeight="1" x14ac:dyDescent="0.25">
      <c r="B14" s="140"/>
      <c r="C14" s="141"/>
      <c r="H14" s="141"/>
      <c r="I14" s="141"/>
      <c r="J14" s="141"/>
      <c r="K14" s="141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  <c r="IJ14" s="140"/>
      <c r="IK14" s="140"/>
      <c r="IL14" s="140"/>
      <c r="IM14" s="140"/>
      <c r="IN14" s="140"/>
      <c r="IO14" s="140"/>
      <c r="IP14" s="140"/>
      <c r="IQ14" s="140"/>
    </row>
    <row r="15" spans="2:251" s="142" customFormat="1" ht="20.100000000000001" customHeight="1" x14ac:dyDescent="0.3">
      <c r="B15" s="15" t="s">
        <v>277</v>
      </c>
      <c r="C15" s="154"/>
      <c r="D15" s="154"/>
      <c r="E15" s="154"/>
      <c r="F15" s="154"/>
      <c r="G15" s="256"/>
      <c r="H15" s="141"/>
      <c r="I15" s="141"/>
      <c r="J15" s="141"/>
      <c r="K15" s="141"/>
      <c r="L15" s="141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</row>
    <row r="16" spans="2:251" s="142" customFormat="1" ht="20.100000000000001" customHeight="1" x14ac:dyDescent="0.25">
      <c r="B16" s="155"/>
      <c r="C16" s="154"/>
      <c r="D16" s="141"/>
      <c r="E16" s="141"/>
      <c r="F16" s="141"/>
      <c r="G16" s="141"/>
      <c r="H16" s="141"/>
      <c r="I16" s="141"/>
      <c r="J16" s="141"/>
      <c r="K16" s="141"/>
      <c r="L16" s="141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</row>
    <row r="17" spans="2:251" s="156" customFormat="1" ht="51" customHeight="1" x14ac:dyDescent="0.25">
      <c r="B17" s="83" t="s">
        <v>12</v>
      </c>
      <c r="C17" s="57" t="s">
        <v>221</v>
      </c>
      <c r="D17" s="57" t="s">
        <v>75</v>
      </c>
      <c r="E17" s="57" t="s">
        <v>163</v>
      </c>
      <c r="F17" s="57" t="s">
        <v>164</v>
      </c>
      <c r="G17" s="141"/>
      <c r="H17" s="141"/>
      <c r="I17" s="141"/>
      <c r="J17" s="141"/>
      <c r="K17" s="141"/>
      <c r="L17" s="141"/>
      <c r="M17" s="141"/>
      <c r="N17" s="141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</row>
    <row r="18" spans="2:251" s="142" customFormat="1" ht="20.100000000000001" customHeight="1" x14ac:dyDescent="0.25">
      <c r="B18" s="158" t="s">
        <v>39</v>
      </c>
      <c r="C18" s="61">
        <v>243</v>
      </c>
      <c r="D18" s="254">
        <v>21</v>
      </c>
      <c r="E18" s="85">
        <v>35</v>
      </c>
      <c r="F18" s="255">
        <v>25</v>
      </c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</row>
    <row r="19" spans="2:251" s="142" customFormat="1" ht="20.100000000000001" customHeight="1" x14ac:dyDescent="0.25">
      <c r="B19" s="158" t="s">
        <v>96</v>
      </c>
      <c r="C19" s="61">
        <v>778</v>
      </c>
      <c r="D19" s="254">
        <v>63</v>
      </c>
      <c r="E19" s="85">
        <v>109</v>
      </c>
      <c r="F19" s="255">
        <v>55</v>
      </c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</row>
    <row r="20" spans="2:251" s="142" customFormat="1" ht="20.100000000000001" customHeight="1" x14ac:dyDescent="0.25">
      <c r="B20" s="158" t="s">
        <v>97</v>
      </c>
      <c r="C20" s="61">
        <v>358</v>
      </c>
      <c r="D20" s="254">
        <v>0</v>
      </c>
      <c r="E20" s="254">
        <v>0</v>
      </c>
      <c r="F20" s="254">
        <v>0</v>
      </c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</row>
    <row r="21" spans="2:251" s="142" customFormat="1" ht="20.100000000000001" customHeight="1" x14ac:dyDescent="0.25">
      <c r="B21" s="158" t="s">
        <v>98</v>
      </c>
      <c r="C21" s="61">
        <v>365</v>
      </c>
      <c r="D21" s="254">
        <v>4</v>
      </c>
      <c r="E21" s="85">
        <v>5</v>
      </c>
      <c r="F21" s="254">
        <v>8</v>
      </c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</row>
    <row r="22" spans="2:251" s="142" customFormat="1" ht="20.100000000000001" customHeight="1" x14ac:dyDescent="0.25">
      <c r="B22" s="158" t="s">
        <v>99</v>
      </c>
      <c r="C22" s="61">
        <v>391</v>
      </c>
      <c r="D22" s="254">
        <v>65</v>
      </c>
      <c r="E22" s="85">
        <v>57</v>
      </c>
      <c r="F22" s="255">
        <v>175</v>
      </c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</row>
    <row r="23" spans="2:251" s="142" customFormat="1" ht="20.100000000000001" customHeight="1" x14ac:dyDescent="0.25">
      <c r="B23" s="158" t="s">
        <v>100</v>
      </c>
      <c r="C23" s="61">
        <v>242</v>
      </c>
      <c r="D23" s="254">
        <v>0</v>
      </c>
      <c r="E23" s="254">
        <v>0</v>
      </c>
      <c r="F23" s="254">
        <v>0</v>
      </c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</row>
    <row r="24" spans="2:251" s="142" customFormat="1" ht="20.100000000000001" customHeight="1" x14ac:dyDescent="0.25">
      <c r="B24" s="158" t="s">
        <v>101</v>
      </c>
      <c r="C24" s="61">
        <v>667</v>
      </c>
      <c r="D24" s="254">
        <v>19</v>
      </c>
      <c r="E24" s="85">
        <v>20</v>
      </c>
      <c r="F24" s="255">
        <v>12</v>
      </c>
      <c r="G24" s="141"/>
      <c r="H24" s="141"/>
      <c r="I24" s="141"/>
      <c r="J24" s="141"/>
      <c r="K24" s="141"/>
      <c r="L24" s="141"/>
      <c r="M24" s="141"/>
      <c r="N24" s="141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</row>
    <row r="25" spans="2:251" s="142" customFormat="1" ht="20.100000000000001" customHeight="1" x14ac:dyDescent="0.25">
      <c r="B25" s="158" t="s">
        <v>102</v>
      </c>
      <c r="C25" s="61">
        <v>803</v>
      </c>
      <c r="D25" s="254">
        <v>0</v>
      </c>
      <c r="E25" s="254">
        <v>3</v>
      </c>
      <c r="F25" s="254">
        <v>0</v>
      </c>
      <c r="G25" s="141"/>
      <c r="H25" s="109"/>
      <c r="I25" s="141"/>
      <c r="J25" s="141"/>
      <c r="K25" s="141"/>
      <c r="L25" s="141"/>
      <c r="M25" s="141"/>
      <c r="N25" s="141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</row>
    <row r="26" spans="2:251" s="142" customFormat="1" ht="20.100000000000001" customHeight="1" thickBot="1" x14ac:dyDescent="0.3">
      <c r="B26" s="135" t="s">
        <v>4</v>
      </c>
      <c r="C26" s="65">
        <v>3847</v>
      </c>
      <c r="D26" s="65">
        <v>172</v>
      </c>
      <c r="E26" s="65">
        <f>+SUM(E18:E25)</f>
        <v>229</v>
      </c>
      <c r="F26" s="65">
        <f>+SUM(F18:F25)</f>
        <v>275</v>
      </c>
      <c r="G26" s="141"/>
      <c r="H26" s="109"/>
      <c r="I26" s="141"/>
      <c r="J26" s="141"/>
      <c r="K26" s="141"/>
      <c r="L26" s="141"/>
      <c r="M26" s="141"/>
      <c r="N26" s="141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</row>
    <row r="27" spans="2:251" s="160" customFormat="1" ht="20.100000000000001" customHeight="1" x14ac:dyDescent="0.25">
      <c r="B27" s="107"/>
      <c r="C27" s="162"/>
      <c r="D27" s="162"/>
      <c r="E27" s="162"/>
      <c r="F27" s="162"/>
      <c r="G27" s="141"/>
      <c r="H27" s="141"/>
      <c r="I27" s="157"/>
      <c r="J27" s="162"/>
      <c r="K27" s="162"/>
    </row>
    <row r="28" spans="2:251" s="160" customFormat="1" ht="20.100000000000001" customHeight="1" x14ac:dyDescent="0.25">
      <c r="B28" s="233" t="s">
        <v>220</v>
      </c>
      <c r="C28" s="161"/>
      <c r="D28" s="161"/>
      <c r="E28" s="161"/>
      <c r="F28" s="161"/>
      <c r="G28" s="157"/>
      <c r="H28" s="157"/>
      <c r="I28" s="157"/>
      <c r="J28" s="162"/>
      <c r="K28" s="162"/>
    </row>
    <row r="29" spans="2:251" s="160" customFormat="1" ht="20.100000000000001" customHeight="1" x14ac:dyDescent="0.25">
      <c r="B29" s="233" t="s">
        <v>218</v>
      </c>
      <c r="C29" s="161"/>
      <c r="D29" s="161"/>
      <c r="E29" s="161"/>
      <c r="F29" s="161"/>
      <c r="G29" s="157"/>
      <c r="H29" s="157"/>
      <c r="I29" s="157"/>
      <c r="J29" s="162"/>
      <c r="K29" s="162"/>
    </row>
    <row r="30" spans="2:251" s="233" customFormat="1" ht="20.100000000000001" customHeight="1" x14ac:dyDescent="0.25">
      <c r="B30" s="234" t="s">
        <v>219</v>
      </c>
    </row>
    <row r="31" spans="2:251" s="160" customFormat="1" ht="20.100000000000001" customHeight="1" x14ac:dyDescent="0.25">
      <c r="B31" s="107"/>
      <c r="C31" s="161"/>
      <c r="D31" s="161"/>
      <c r="E31" s="161"/>
      <c r="F31" s="161"/>
      <c r="G31" s="157"/>
      <c r="H31" s="157"/>
      <c r="I31" s="157"/>
      <c r="J31" s="162"/>
      <c r="K31" s="162"/>
    </row>
    <row r="32" spans="2:251" s="142" customFormat="1" ht="20.100000000000001" customHeight="1" x14ac:dyDescent="0.25">
      <c r="B32" s="140"/>
      <c r="C32" s="141"/>
      <c r="D32" s="141"/>
      <c r="G32" s="157"/>
      <c r="H32" s="141"/>
      <c r="I32" s="163"/>
      <c r="J32" s="163"/>
      <c r="K32" s="141"/>
      <c r="N32" s="141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40"/>
      <c r="HX32" s="140"/>
      <c r="HY32" s="140"/>
      <c r="HZ32" s="140"/>
      <c r="IA32" s="140"/>
      <c r="IB32" s="140"/>
      <c r="IC32" s="140"/>
      <c r="ID32" s="140"/>
      <c r="IE32" s="140"/>
      <c r="IF32" s="140"/>
      <c r="IG32" s="140"/>
      <c r="IH32" s="140"/>
      <c r="II32" s="140"/>
      <c r="IJ32" s="140"/>
      <c r="IK32" s="140"/>
      <c r="IL32" s="140"/>
      <c r="IM32" s="140"/>
      <c r="IN32" s="140"/>
      <c r="IO32" s="140"/>
      <c r="IP32" s="140"/>
      <c r="IQ32" s="140"/>
    </row>
    <row r="33" spans="1:251" s="142" customFormat="1" ht="20.100000000000001" customHeight="1" x14ac:dyDescent="0.3">
      <c r="B33" s="15" t="s">
        <v>278</v>
      </c>
      <c r="C33" s="154"/>
      <c r="D33" s="154"/>
      <c r="E33" s="257"/>
      <c r="F33" s="154"/>
      <c r="H33" s="141"/>
      <c r="I33" s="163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  <c r="IA33" s="140"/>
      <c r="IB33" s="140"/>
      <c r="IC33" s="140"/>
      <c r="ID33" s="140"/>
      <c r="IE33" s="140"/>
      <c r="IF33" s="140"/>
      <c r="IG33" s="140"/>
      <c r="IH33" s="140"/>
      <c r="II33" s="140"/>
      <c r="IJ33" s="140"/>
      <c r="IK33" s="140"/>
      <c r="IL33" s="140"/>
      <c r="IM33" s="140"/>
      <c r="IN33" s="140"/>
      <c r="IO33" s="140"/>
      <c r="IP33" s="140"/>
      <c r="IQ33" s="140"/>
    </row>
    <row r="34" spans="1:251" s="142" customFormat="1" ht="20.100000000000001" customHeight="1" x14ac:dyDescent="0.25">
      <c r="B34" s="155"/>
      <c r="C34" s="141"/>
      <c r="D34" s="141"/>
      <c r="E34" s="141"/>
      <c r="F34" s="141"/>
      <c r="G34" s="141"/>
      <c r="H34" s="141"/>
      <c r="I34" s="163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</row>
    <row r="35" spans="1:251" s="142" customFormat="1" ht="21.75" customHeight="1" x14ac:dyDescent="0.25">
      <c r="B35" s="337" t="s">
        <v>74</v>
      </c>
      <c r="C35" s="304" t="s">
        <v>75</v>
      </c>
      <c r="D35" s="335"/>
      <c r="E35" s="336" t="s">
        <v>163</v>
      </c>
      <c r="F35" s="335"/>
      <c r="G35" s="336" t="s">
        <v>164</v>
      </c>
      <c r="H35" s="335"/>
      <c r="I35" s="163"/>
      <c r="J35" s="163"/>
      <c r="K35" s="163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</row>
    <row r="36" spans="1:251" s="142" customFormat="1" ht="15.75" x14ac:dyDescent="0.25">
      <c r="B36" s="338"/>
      <c r="C36" s="57" t="s">
        <v>2</v>
      </c>
      <c r="D36" s="164" t="s">
        <v>3</v>
      </c>
      <c r="E36" s="165" t="s">
        <v>2</v>
      </c>
      <c r="F36" s="164" t="s">
        <v>3</v>
      </c>
      <c r="G36" s="165" t="s">
        <v>2</v>
      </c>
      <c r="H36" s="166" t="s">
        <v>3</v>
      </c>
      <c r="I36" s="163"/>
      <c r="J36" s="163"/>
      <c r="K36" s="163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  <c r="EY36" s="140"/>
      <c r="EZ36" s="140"/>
      <c r="FA36" s="140"/>
      <c r="FB36" s="140"/>
      <c r="FC36" s="140"/>
      <c r="FD36" s="140"/>
      <c r="FE36" s="140"/>
      <c r="FF36" s="140"/>
      <c r="FG36" s="140"/>
      <c r="FH36" s="140"/>
      <c r="FI36" s="140"/>
      <c r="FJ36" s="140"/>
      <c r="FK36" s="140"/>
      <c r="FL36" s="140"/>
      <c r="FM36" s="140"/>
      <c r="FN36" s="140"/>
      <c r="FO36" s="140"/>
      <c r="FP36" s="140"/>
      <c r="FQ36" s="140"/>
      <c r="FR36" s="140"/>
      <c r="FS36" s="140"/>
      <c r="FT36" s="140"/>
      <c r="FU36" s="140"/>
      <c r="FV36" s="140"/>
      <c r="FW36" s="140"/>
      <c r="FX36" s="140"/>
      <c r="FY36" s="140"/>
      <c r="FZ36" s="140"/>
      <c r="GA36" s="140"/>
      <c r="GB36" s="140"/>
      <c r="GC36" s="140"/>
      <c r="GD36" s="140"/>
      <c r="GE36" s="140"/>
      <c r="GF36" s="140"/>
      <c r="GG36" s="140"/>
      <c r="GH36" s="140"/>
      <c r="GI36" s="140"/>
      <c r="GJ36" s="140"/>
      <c r="GK36" s="140"/>
      <c r="GL36" s="140"/>
      <c r="GM36" s="140"/>
      <c r="GN36" s="140"/>
      <c r="GO36" s="140"/>
      <c r="GP36" s="140"/>
      <c r="GQ36" s="140"/>
      <c r="GR36" s="140"/>
      <c r="GS36" s="140"/>
      <c r="GT36" s="140"/>
      <c r="GU36" s="140"/>
      <c r="GV36" s="140"/>
      <c r="GW36" s="140"/>
      <c r="GX36" s="140"/>
      <c r="GY36" s="140"/>
      <c r="GZ36" s="140"/>
      <c r="HA36" s="140"/>
      <c r="HB36" s="140"/>
      <c r="HC36" s="140"/>
      <c r="HD36" s="140"/>
      <c r="HE36" s="140"/>
      <c r="HF36" s="140"/>
      <c r="HG36" s="140"/>
      <c r="HH36" s="140"/>
      <c r="HI36" s="140"/>
      <c r="HJ36" s="140"/>
      <c r="HK36" s="140"/>
      <c r="HL36" s="140"/>
      <c r="HM36" s="140"/>
      <c r="HN36" s="140"/>
      <c r="HO36" s="140"/>
      <c r="HP36" s="140"/>
      <c r="HQ36" s="140"/>
      <c r="HR36" s="140"/>
      <c r="HS36" s="140"/>
      <c r="HT36" s="140"/>
      <c r="HU36" s="140"/>
      <c r="HV36" s="140"/>
      <c r="HW36" s="140"/>
      <c r="HX36" s="140"/>
      <c r="HY36" s="140"/>
      <c r="HZ36" s="140"/>
      <c r="IA36" s="140"/>
      <c r="IB36" s="140"/>
      <c r="IC36" s="140"/>
      <c r="ID36" s="140"/>
      <c r="IE36" s="140"/>
      <c r="IF36" s="140"/>
      <c r="IG36" s="140"/>
      <c r="IH36" s="140"/>
      <c r="II36" s="140"/>
      <c r="IJ36" s="140"/>
      <c r="IK36" s="140"/>
      <c r="IL36" s="140"/>
      <c r="IM36" s="140"/>
      <c r="IN36" s="140"/>
      <c r="IO36" s="140"/>
      <c r="IP36" s="140"/>
      <c r="IQ36" s="140"/>
    </row>
    <row r="37" spans="1:251" s="142" customFormat="1" ht="20.100000000000001" customHeight="1" x14ac:dyDescent="0.25">
      <c r="B37" s="158" t="s">
        <v>39</v>
      </c>
      <c r="C37" s="159">
        <v>17</v>
      </c>
      <c r="D37" s="175">
        <v>4</v>
      </c>
      <c r="E37" s="176">
        <v>17</v>
      </c>
      <c r="F37" s="177">
        <v>18</v>
      </c>
      <c r="G37" s="176">
        <v>19</v>
      </c>
      <c r="H37" s="177">
        <v>6</v>
      </c>
      <c r="I37" s="163"/>
      <c r="J37" s="163"/>
      <c r="K37" s="163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0"/>
      <c r="FJ37" s="140"/>
      <c r="FK37" s="140"/>
      <c r="FL37" s="140"/>
      <c r="FM37" s="140"/>
      <c r="FN37" s="140"/>
      <c r="FO37" s="140"/>
      <c r="FP37" s="140"/>
      <c r="FQ37" s="140"/>
      <c r="FR37" s="140"/>
      <c r="FS37" s="140"/>
      <c r="FT37" s="140"/>
      <c r="FU37" s="140"/>
      <c r="FV37" s="140"/>
      <c r="FW37" s="140"/>
      <c r="FX37" s="140"/>
      <c r="FY37" s="140"/>
      <c r="FZ37" s="140"/>
      <c r="GA37" s="140"/>
      <c r="GB37" s="140"/>
      <c r="GC37" s="140"/>
      <c r="GD37" s="140"/>
      <c r="GE37" s="140"/>
      <c r="GF37" s="140"/>
      <c r="GG37" s="140"/>
      <c r="GH37" s="140"/>
      <c r="GI37" s="140"/>
      <c r="GJ37" s="140"/>
      <c r="GK37" s="140"/>
      <c r="GL37" s="140"/>
      <c r="GM37" s="140"/>
      <c r="GN37" s="140"/>
      <c r="GO37" s="140"/>
      <c r="GP37" s="140"/>
      <c r="GQ37" s="140"/>
      <c r="GR37" s="140"/>
      <c r="GS37" s="140"/>
      <c r="GT37" s="140"/>
      <c r="GU37" s="140"/>
      <c r="GV37" s="140"/>
      <c r="GW37" s="140"/>
      <c r="GX37" s="140"/>
      <c r="GY37" s="140"/>
      <c r="GZ37" s="140"/>
      <c r="HA37" s="140"/>
      <c r="HB37" s="140"/>
      <c r="HC37" s="140"/>
      <c r="HD37" s="140"/>
      <c r="HE37" s="140"/>
      <c r="HF37" s="140"/>
      <c r="HG37" s="140"/>
      <c r="HH37" s="140"/>
      <c r="HI37" s="140"/>
      <c r="HJ37" s="140"/>
      <c r="HK37" s="140"/>
      <c r="HL37" s="140"/>
      <c r="HM37" s="140"/>
      <c r="HN37" s="140"/>
      <c r="HO37" s="140"/>
      <c r="HP37" s="140"/>
      <c r="HQ37" s="140"/>
      <c r="HR37" s="140"/>
      <c r="HS37" s="140"/>
      <c r="HT37" s="140"/>
      <c r="HU37" s="140"/>
      <c r="HV37" s="140"/>
      <c r="HW37" s="140"/>
      <c r="HX37" s="140"/>
      <c r="HY37" s="140"/>
      <c r="HZ37" s="140"/>
      <c r="IA37" s="140"/>
      <c r="IB37" s="140"/>
      <c r="IC37" s="140"/>
      <c r="ID37" s="140"/>
      <c r="IE37" s="140"/>
      <c r="IF37" s="140"/>
      <c r="IG37" s="140"/>
      <c r="IH37" s="140"/>
      <c r="II37" s="140"/>
      <c r="IJ37" s="140"/>
      <c r="IK37" s="140"/>
      <c r="IL37" s="140"/>
      <c r="IM37" s="140"/>
      <c r="IN37" s="140"/>
      <c r="IO37" s="140"/>
      <c r="IP37" s="140"/>
      <c r="IQ37" s="140"/>
    </row>
    <row r="38" spans="1:251" s="142" customFormat="1" ht="20.100000000000001" customHeight="1" x14ac:dyDescent="0.25">
      <c r="B38" s="158" t="s">
        <v>96</v>
      </c>
      <c r="C38" s="159">
        <v>52</v>
      </c>
      <c r="D38" s="175">
        <v>11</v>
      </c>
      <c r="E38" s="176">
        <v>66</v>
      </c>
      <c r="F38" s="177">
        <v>43</v>
      </c>
      <c r="G38" s="176">
        <v>49</v>
      </c>
      <c r="H38" s="177">
        <v>5</v>
      </c>
      <c r="I38" s="163"/>
      <c r="J38" s="163"/>
      <c r="K38" s="163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  <c r="EY38" s="140"/>
      <c r="EZ38" s="140"/>
      <c r="FA38" s="140"/>
      <c r="FB38" s="140"/>
      <c r="FC38" s="140"/>
      <c r="FD38" s="140"/>
      <c r="FE38" s="140"/>
      <c r="FF38" s="140"/>
      <c r="FG38" s="140"/>
      <c r="FH38" s="140"/>
      <c r="FI38" s="140"/>
      <c r="FJ38" s="140"/>
      <c r="FK38" s="140"/>
      <c r="FL38" s="140"/>
      <c r="FM38" s="140"/>
      <c r="FN38" s="140"/>
      <c r="FO38" s="140"/>
      <c r="FP38" s="140"/>
      <c r="FQ38" s="140"/>
      <c r="FR38" s="140"/>
      <c r="FS38" s="140"/>
      <c r="FT38" s="140"/>
      <c r="FU38" s="140"/>
      <c r="FV38" s="140"/>
      <c r="FW38" s="140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/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40"/>
      <c r="II38" s="140"/>
      <c r="IJ38" s="140"/>
      <c r="IK38" s="140"/>
      <c r="IL38" s="140"/>
      <c r="IM38" s="140"/>
      <c r="IN38" s="140"/>
      <c r="IO38" s="140"/>
      <c r="IP38" s="140"/>
      <c r="IQ38" s="140"/>
    </row>
    <row r="39" spans="1:251" s="142" customFormat="1" ht="20.100000000000001" customHeight="1" x14ac:dyDescent="0.25">
      <c r="B39" s="158" t="s">
        <v>98</v>
      </c>
      <c r="C39" s="159">
        <v>2</v>
      </c>
      <c r="D39" s="175">
        <v>2</v>
      </c>
      <c r="E39" s="176">
        <v>2</v>
      </c>
      <c r="F39" s="177">
        <v>3</v>
      </c>
      <c r="G39" s="176">
        <v>8</v>
      </c>
      <c r="H39" s="177">
        <v>0</v>
      </c>
      <c r="I39" s="163"/>
      <c r="J39" s="163"/>
      <c r="K39" s="163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</row>
    <row r="40" spans="1:251" s="142" customFormat="1" ht="20.100000000000001" customHeight="1" x14ac:dyDescent="0.25">
      <c r="B40" s="158" t="s">
        <v>99</v>
      </c>
      <c r="C40" s="159">
        <v>51</v>
      </c>
      <c r="D40" s="175">
        <v>14</v>
      </c>
      <c r="E40" s="176">
        <v>38</v>
      </c>
      <c r="F40" s="177">
        <v>19</v>
      </c>
      <c r="G40" s="176">
        <v>130</v>
      </c>
      <c r="H40" s="177">
        <v>46</v>
      </c>
      <c r="I40" s="163"/>
      <c r="J40" s="163"/>
      <c r="K40" s="163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  <c r="EY40" s="140"/>
      <c r="EZ40" s="140"/>
      <c r="FA40" s="140"/>
      <c r="FB40" s="140"/>
      <c r="FC40" s="140"/>
      <c r="FD40" s="140"/>
      <c r="FE40" s="140"/>
      <c r="FF40" s="140"/>
      <c r="FG40" s="140"/>
      <c r="FH40" s="140"/>
      <c r="FI40" s="140"/>
      <c r="FJ40" s="140"/>
      <c r="FK40" s="140"/>
      <c r="FL40" s="140"/>
      <c r="FM40" s="140"/>
      <c r="FN40" s="140"/>
      <c r="FO40" s="140"/>
      <c r="FP40" s="140"/>
      <c r="FQ40" s="140"/>
      <c r="FR40" s="140"/>
      <c r="FS40" s="140"/>
      <c r="FT40" s="140"/>
      <c r="FU40" s="140"/>
      <c r="FV40" s="140"/>
      <c r="FW40" s="140"/>
      <c r="FX40" s="140"/>
      <c r="FY40" s="140"/>
      <c r="FZ40" s="140"/>
      <c r="GA40" s="140"/>
      <c r="GB40" s="140"/>
      <c r="GC40" s="140"/>
      <c r="GD40" s="140"/>
      <c r="GE40" s="140"/>
      <c r="GF40" s="140"/>
      <c r="GG40" s="140"/>
      <c r="GH40" s="140"/>
      <c r="GI40" s="140"/>
      <c r="GJ40" s="140"/>
      <c r="GK40" s="140"/>
      <c r="GL40" s="140"/>
      <c r="GM40" s="140"/>
      <c r="GN40" s="140"/>
      <c r="GO40" s="140"/>
      <c r="GP40" s="140"/>
      <c r="GQ40" s="140"/>
      <c r="GR40" s="140"/>
      <c r="GS40" s="140"/>
      <c r="GT40" s="140"/>
      <c r="GU40" s="140"/>
      <c r="GV40" s="140"/>
      <c r="GW40" s="140"/>
      <c r="GX40" s="140"/>
      <c r="GY40" s="140"/>
      <c r="GZ40" s="140"/>
      <c r="HA40" s="140"/>
      <c r="HB40" s="140"/>
      <c r="HC40" s="140"/>
      <c r="HD40" s="140"/>
      <c r="HE40" s="140"/>
      <c r="HF40" s="140"/>
      <c r="HG40" s="140"/>
      <c r="HH40" s="140"/>
      <c r="HI40" s="140"/>
      <c r="HJ40" s="140"/>
      <c r="HK40" s="140"/>
      <c r="HL40" s="140"/>
      <c r="HM40" s="140"/>
      <c r="HN40" s="140"/>
      <c r="HO40" s="140"/>
      <c r="HP40" s="140"/>
      <c r="HQ40" s="140"/>
      <c r="HR40" s="140"/>
      <c r="HS40" s="140"/>
      <c r="HT40" s="140"/>
      <c r="HU40" s="140"/>
      <c r="HV40" s="140"/>
      <c r="HW40" s="140"/>
      <c r="HX40" s="140"/>
      <c r="HY40" s="140"/>
      <c r="HZ40" s="140"/>
      <c r="IA40" s="140"/>
      <c r="IB40" s="140"/>
      <c r="IC40" s="140"/>
      <c r="ID40" s="140"/>
      <c r="IE40" s="140"/>
      <c r="IF40" s="140"/>
      <c r="IG40" s="140"/>
      <c r="IH40" s="140"/>
      <c r="II40" s="140"/>
      <c r="IJ40" s="140"/>
      <c r="IK40" s="140"/>
      <c r="IL40" s="140"/>
      <c r="IM40" s="140"/>
      <c r="IN40" s="140"/>
      <c r="IO40" s="140"/>
      <c r="IP40" s="140"/>
      <c r="IQ40" s="140"/>
    </row>
    <row r="41" spans="1:251" s="142" customFormat="1" ht="20.100000000000001" customHeight="1" x14ac:dyDescent="0.25">
      <c r="B41" s="158" t="s">
        <v>101</v>
      </c>
      <c r="C41" s="159">
        <v>16</v>
      </c>
      <c r="D41" s="175">
        <v>3</v>
      </c>
      <c r="E41" s="176">
        <v>8</v>
      </c>
      <c r="F41" s="177">
        <v>12</v>
      </c>
      <c r="G41" s="176">
        <v>7</v>
      </c>
      <c r="H41" s="177">
        <v>5</v>
      </c>
      <c r="I41" s="163"/>
      <c r="J41" s="163"/>
      <c r="K41" s="163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0"/>
      <c r="FP41" s="140"/>
      <c r="FQ41" s="140"/>
      <c r="FR41" s="140"/>
      <c r="FS41" s="140"/>
      <c r="FT41" s="140"/>
      <c r="FU41" s="140"/>
      <c r="FV41" s="140"/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/>
      <c r="GJ41" s="140"/>
      <c r="GK41" s="140"/>
      <c r="GL41" s="140"/>
      <c r="GM41" s="140"/>
      <c r="GN41" s="140"/>
      <c r="GO41" s="140"/>
      <c r="GP41" s="140"/>
      <c r="GQ41" s="140"/>
      <c r="GR41" s="140"/>
      <c r="GS41" s="140"/>
      <c r="GT41" s="140"/>
      <c r="GU41" s="140"/>
      <c r="GV41" s="140"/>
      <c r="GW41" s="140"/>
      <c r="GX41" s="140"/>
      <c r="GY41" s="140"/>
      <c r="GZ41" s="140"/>
      <c r="HA41" s="140"/>
      <c r="HB41" s="140"/>
      <c r="HC41" s="140"/>
      <c r="HD41" s="140"/>
      <c r="HE41" s="140"/>
      <c r="HF41" s="140"/>
      <c r="HG41" s="140"/>
      <c r="HH41" s="140"/>
      <c r="HI41" s="140"/>
      <c r="HJ41" s="140"/>
      <c r="HK41" s="140"/>
      <c r="HL41" s="140"/>
      <c r="HM41" s="140"/>
      <c r="HN41" s="140"/>
      <c r="HO41" s="140"/>
      <c r="HP41" s="140"/>
      <c r="HQ41" s="140"/>
      <c r="HR41" s="140"/>
      <c r="HS41" s="140"/>
      <c r="HT41" s="140"/>
      <c r="HU41" s="140"/>
      <c r="HV41" s="140"/>
      <c r="HW41" s="140"/>
      <c r="HX41" s="140"/>
      <c r="HY41" s="140"/>
      <c r="HZ41" s="140"/>
      <c r="IA41" s="140"/>
      <c r="IB41" s="140"/>
      <c r="IC41" s="140"/>
      <c r="ID41" s="140"/>
      <c r="IE41" s="140"/>
      <c r="IF41" s="140"/>
      <c r="IG41" s="140"/>
      <c r="IH41" s="140"/>
      <c r="II41" s="140"/>
      <c r="IJ41" s="140"/>
      <c r="IK41" s="140"/>
      <c r="IL41" s="140"/>
      <c r="IM41" s="140"/>
      <c r="IN41" s="140"/>
      <c r="IO41" s="140"/>
      <c r="IP41" s="140"/>
      <c r="IQ41" s="140"/>
    </row>
    <row r="42" spans="1:251" s="142" customFormat="1" ht="20.100000000000001" customHeight="1" x14ac:dyDescent="0.25">
      <c r="B42" s="18" t="s">
        <v>102</v>
      </c>
      <c r="C42" s="159">
        <v>0</v>
      </c>
      <c r="D42" s="175">
        <v>0</v>
      </c>
      <c r="E42" s="176">
        <v>2</v>
      </c>
      <c r="F42" s="177">
        <v>1</v>
      </c>
      <c r="G42" s="176">
        <v>0</v>
      </c>
      <c r="H42" s="177">
        <v>0</v>
      </c>
      <c r="I42" s="163"/>
      <c r="J42" s="163"/>
      <c r="K42" s="163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EC42" s="140"/>
      <c r="ED42" s="140"/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0"/>
      <c r="FE42" s="140"/>
      <c r="FF42" s="140"/>
      <c r="FG42" s="140"/>
      <c r="FH42" s="140"/>
      <c r="FI42" s="140"/>
      <c r="FJ42" s="140"/>
      <c r="FK42" s="140"/>
      <c r="FL42" s="140"/>
      <c r="FM42" s="140"/>
      <c r="FN42" s="140"/>
      <c r="FO42" s="140"/>
      <c r="FP42" s="140"/>
      <c r="FQ42" s="140"/>
      <c r="FR42" s="140"/>
      <c r="FS42" s="140"/>
      <c r="FT42" s="140"/>
      <c r="FU42" s="140"/>
      <c r="FV42" s="140"/>
      <c r="FW42" s="140"/>
      <c r="FX42" s="140"/>
      <c r="FY42" s="140"/>
      <c r="FZ42" s="140"/>
      <c r="GA42" s="140"/>
      <c r="GB42" s="140"/>
      <c r="GC42" s="140"/>
      <c r="GD42" s="140"/>
      <c r="GE42" s="140"/>
      <c r="GF42" s="140"/>
      <c r="GG42" s="140"/>
      <c r="GH42" s="140"/>
      <c r="GI42" s="140"/>
      <c r="GJ42" s="140"/>
      <c r="GK42" s="140"/>
      <c r="GL42" s="140"/>
      <c r="GM42" s="140"/>
      <c r="GN42" s="140"/>
      <c r="GO42" s="140"/>
      <c r="GP42" s="140"/>
      <c r="GQ42" s="140"/>
      <c r="GR42" s="140"/>
      <c r="GS42" s="140"/>
      <c r="GT42" s="140"/>
      <c r="GU42" s="140"/>
      <c r="GV42" s="140"/>
      <c r="GW42" s="140"/>
      <c r="GX42" s="140"/>
      <c r="GY42" s="140"/>
      <c r="GZ42" s="140"/>
      <c r="HA42" s="140"/>
      <c r="HB42" s="140"/>
      <c r="HC42" s="140"/>
      <c r="HD42" s="140"/>
      <c r="HE42" s="140"/>
      <c r="HF42" s="140"/>
      <c r="HG42" s="140"/>
      <c r="HH42" s="140"/>
      <c r="HI42" s="140"/>
      <c r="HJ42" s="140"/>
      <c r="HK42" s="140"/>
      <c r="HL42" s="140"/>
      <c r="HM42" s="140"/>
      <c r="HN42" s="140"/>
      <c r="HO42" s="140"/>
      <c r="HP42" s="140"/>
      <c r="HQ42" s="140"/>
      <c r="HR42" s="140"/>
      <c r="HS42" s="140"/>
      <c r="HT42" s="140"/>
      <c r="HU42" s="140"/>
      <c r="HV42" s="140"/>
      <c r="HW42" s="140"/>
      <c r="HX42" s="140"/>
      <c r="HY42" s="140"/>
      <c r="HZ42" s="140"/>
      <c r="IA42" s="140"/>
      <c r="IB42" s="140"/>
      <c r="IC42" s="140"/>
      <c r="ID42" s="140"/>
      <c r="IE42" s="140"/>
      <c r="IF42" s="140"/>
      <c r="IG42" s="140"/>
      <c r="IH42" s="140"/>
      <c r="II42" s="140"/>
      <c r="IJ42" s="140"/>
      <c r="IK42" s="140"/>
      <c r="IL42" s="140"/>
      <c r="IM42" s="140"/>
      <c r="IN42" s="140"/>
      <c r="IO42" s="140"/>
      <c r="IP42" s="140"/>
      <c r="IQ42" s="140"/>
    </row>
    <row r="43" spans="1:251" s="142" customFormat="1" ht="20.100000000000001" customHeight="1" thickBot="1" x14ac:dyDescent="0.3">
      <c r="B43" s="135" t="s">
        <v>4</v>
      </c>
      <c r="C43" s="65">
        <v>138</v>
      </c>
      <c r="D43" s="65">
        <v>34</v>
      </c>
      <c r="E43" s="65">
        <f>+SUM(E37:E42)</f>
        <v>133</v>
      </c>
      <c r="F43" s="65">
        <f>+SUM(F37:F42)</f>
        <v>96</v>
      </c>
      <c r="G43" s="172">
        <f>+SUM(G37:G42)</f>
        <v>213</v>
      </c>
      <c r="H43" s="172">
        <f>+SUM(H37:H42)</f>
        <v>62</v>
      </c>
      <c r="I43" s="163"/>
      <c r="J43" s="163"/>
      <c r="K43" s="163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0"/>
      <c r="FJ43" s="140"/>
      <c r="FK43" s="140"/>
      <c r="FL43" s="140"/>
      <c r="FM43" s="140"/>
      <c r="FN43" s="140"/>
      <c r="FO43" s="140"/>
      <c r="FP43" s="140"/>
      <c r="FQ43" s="140"/>
      <c r="FR43" s="140"/>
      <c r="FS43" s="140"/>
      <c r="FT43" s="140"/>
      <c r="FU43" s="140"/>
      <c r="FV43" s="140"/>
      <c r="FW43" s="140"/>
      <c r="FX43" s="140"/>
      <c r="FY43" s="140"/>
      <c r="FZ43" s="140"/>
      <c r="GA43" s="140"/>
      <c r="GB43" s="140"/>
      <c r="GC43" s="140"/>
      <c r="GD43" s="140"/>
      <c r="GE43" s="140"/>
      <c r="GF43" s="140"/>
      <c r="GG43" s="140"/>
      <c r="GH43" s="140"/>
      <c r="GI43" s="140"/>
      <c r="GJ43" s="140"/>
      <c r="GK43" s="140"/>
      <c r="GL43" s="140"/>
      <c r="GM43" s="140"/>
      <c r="GN43" s="140"/>
      <c r="GO43" s="140"/>
      <c r="GP43" s="140"/>
      <c r="GQ43" s="140"/>
      <c r="GR43" s="140"/>
      <c r="GS43" s="140"/>
      <c r="GT43" s="140"/>
      <c r="GU43" s="140"/>
      <c r="GV43" s="140"/>
      <c r="GW43" s="140"/>
      <c r="GX43" s="140"/>
      <c r="GY43" s="140"/>
      <c r="GZ43" s="140"/>
      <c r="HA43" s="140"/>
      <c r="HB43" s="140"/>
      <c r="HC43" s="140"/>
      <c r="HD43" s="140"/>
      <c r="HE43" s="140"/>
      <c r="HF43" s="140"/>
      <c r="HG43" s="140"/>
      <c r="HH43" s="140"/>
      <c r="HI43" s="140"/>
      <c r="HJ43" s="140"/>
      <c r="HK43" s="140"/>
      <c r="HL43" s="140"/>
      <c r="HM43" s="140"/>
      <c r="HN43" s="140"/>
      <c r="HO43" s="140"/>
      <c r="HP43" s="140"/>
      <c r="HQ43" s="140"/>
      <c r="HR43" s="140"/>
      <c r="HS43" s="140"/>
      <c r="HT43" s="140"/>
      <c r="HU43" s="140"/>
      <c r="HV43" s="140"/>
      <c r="HW43" s="140"/>
      <c r="HX43" s="140"/>
      <c r="HY43" s="140"/>
      <c r="HZ43" s="140"/>
      <c r="IA43" s="140"/>
      <c r="IB43" s="140"/>
      <c r="IC43" s="140"/>
      <c r="ID43" s="140"/>
      <c r="IE43" s="140"/>
      <c r="IF43" s="140"/>
      <c r="IG43" s="140"/>
      <c r="IH43" s="140"/>
      <c r="II43" s="140"/>
      <c r="IJ43" s="140"/>
      <c r="IK43" s="140"/>
      <c r="IL43" s="140"/>
      <c r="IM43" s="140"/>
      <c r="IN43" s="140"/>
      <c r="IO43" s="140"/>
      <c r="IP43" s="140"/>
      <c r="IQ43" s="140"/>
    </row>
    <row r="44" spans="1:251" s="142" customFormat="1" ht="20.100000000000001" customHeight="1" x14ac:dyDescent="0.25">
      <c r="B44" s="140"/>
      <c r="C44" s="141"/>
      <c r="D44" s="141"/>
      <c r="F44" s="109"/>
      <c r="G44" s="163"/>
      <c r="H44" s="163"/>
      <c r="I44" s="163"/>
      <c r="J44" s="163"/>
      <c r="K44" s="163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EC44" s="140"/>
      <c r="ED44" s="140"/>
      <c r="EE44" s="140"/>
      <c r="EF44" s="140"/>
      <c r="EG44" s="140"/>
      <c r="EH44" s="140"/>
      <c r="EI44" s="140"/>
      <c r="EJ44" s="140"/>
      <c r="EK44" s="140"/>
      <c r="EL44" s="140"/>
      <c r="EM44" s="140"/>
      <c r="EN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  <c r="EY44" s="140"/>
      <c r="EZ44" s="140"/>
      <c r="FA44" s="140"/>
      <c r="FB44" s="140"/>
      <c r="FC44" s="140"/>
      <c r="FD44" s="140"/>
      <c r="FE44" s="140"/>
      <c r="FF44" s="140"/>
      <c r="FG44" s="140"/>
      <c r="FH44" s="140"/>
      <c r="FI44" s="140"/>
      <c r="FJ44" s="140"/>
      <c r="FK44" s="140"/>
      <c r="FL44" s="140"/>
      <c r="FM44" s="140"/>
      <c r="FN44" s="140"/>
      <c r="FO44" s="140"/>
      <c r="FP44" s="140"/>
      <c r="FQ44" s="140"/>
      <c r="FR44" s="140"/>
      <c r="FS44" s="140"/>
      <c r="FT44" s="140"/>
      <c r="FU44" s="140"/>
      <c r="FV44" s="140"/>
      <c r="FW44" s="140"/>
      <c r="FX44" s="140"/>
      <c r="FY44" s="140"/>
      <c r="FZ44" s="140"/>
      <c r="GA44" s="140"/>
      <c r="GB44" s="140"/>
      <c r="GC44" s="140"/>
      <c r="GD44" s="140"/>
      <c r="GE44" s="140"/>
      <c r="GF44" s="140"/>
      <c r="GG44" s="140"/>
      <c r="GH44" s="140"/>
      <c r="GI44" s="140"/>
      <c r="GJ44" s="140"/>
      <c r="GK44" s="140"/>
      <c r="GL44" s="140"/>
      <c r="GM44" s="140"/>
      <c r="GN44" s="140"/>
      <c r="GO44" s="140"/>
      <c r="GP44" s="140"/>
      <c r="GQ44" s="140"/>
      <c r="GR44" s="140"/>
      <c r="GS44" s="140"/>
      <c r="GT44" s="140"/>
      <c r="GU44" s="140"/>
      <c r="GV44" s="140"/>
      <c r="GW44" s="140"/>
      <c r="GX44" s="140"/>
      <c r="GY44" s="140"/>
      <c r="GZ44" s="140"/>
      <c r="HA44" s="140"/>
      <c r="HB44" s="140"/>
      <c r="HC44" s="140"/>
      <c r="HD44" s="140"/>
      <c r="HE44" s="140"/>
      <c r="HF44" s="140"/>
      <c r="HG44" s="140"/>
      <c r="HH44" s="140"/>
      <c r="HI44" s="140"/>
      <c r="HJ44" s="140"/>
      <c r="HK44" s="140"/>
      <c r="HL44" s="140"/>
      <c r="HM44" s="140"/>
      <c r="HN44" s="140"/>
      <c r="HO44" s="140"/>
      <c r="HP44" s="140"/>
      <c r="HQ44" s="140"/>
      <c r="HR44" s="140"/>
      <c r="HS44" s="140"/>
      <c r="HT44" s="140"/>
      <c r="HU44" s="140"/>
      <c r="HV44" s="140"/>
      <c r="HW44" s="140"/>
      <c r="HX44" s="140"/>
      <c r="HY44" s="140"/>
      <c r="HZ44" s="140"/>
      <c r="IA44" s="140"/>
      <c r="IB44" s="140"/>
      <c r="IC44" s="140"/>
      <c r="ID44" s="140"/>
      <c r="IE44" s="140"/>
      <c r="IF44" s="140"/>
      <c r="IG44" s="140"/>
      <c r="IH44" s="140"/>
      <c r="II44" s="140"/>
      <c r="IJ44" s="140"/>
      <c r="IK44" s="140"/>
      <c r="IL44" s="140"/>
      <c r="IM44" s="140"/>
      <c r="IN44" s="140"/>
      <c r="IO44" s="140"/>
      <c r="IP44" s="140"/>
      <c r="IQ44" s="140"/>
    </row>
    <row r="45" spans="1:251" ht="20.100000000000001" customHeight="1" x14ac:dyDescent="0.25">
      <c r="A45" s="163"/>
      <c r="B45" s="19" t="s">
        <v>279</v>
      </c>
      <c r="F45" s="258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</row>
    <row r="46" spans="1:251" ht="15.75" x14ac:dyDescent="0.25">
      <c r="A46" s="163"/>
      <c r="C46" s="141"/>
      <c r="D46" s="141"/>
      <c r="E46" s="141"/>
      <c r="F46" s="141"/>
      <c r="G46" s="141"/>
      <c r="H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</row>
    <row r="47" spans="1:251" ht="21.75" customHeight="1" x14ac:dyDescent="0.25">
      <c r="A47" s="163"/>
      <c r="B47" s="328" t="s">
        <v>76</v>
      </c>
      <c r="C47" s="304" t="s">
        <v>75</v>
      </c>
      <c r="D47" s="305"/>
      <c r="E47" s="336" t="s">
        <v>163</v>
      </c>
      <c r="F47" s="335"/>
      <c r="G47" s="336" t="s">
        <v>164</v>
      </c>
      <c r="H47" s="335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</row>
    <row r="48" spans="1:251" ht="20.100000000000001" customHeight="1" x14ac:dyDescent="0.25">
      <c r="A48" s="163"/>
      <c r="B48" s="329"/>
      <c r="C48" s="57" t="s">
        <v>2</v>
      </c>
      <c r="D48" s="174" t="s">
        <v>3</v>
      </c>
      <c r="E48" s="165" t="s">
        <v>2</v>
      </c>
      <c r="F48" s="164" t="s">
        <v>3</v>
      </c>
      <c r="G48" s="165" t="s">
        <v>2</v>
      </c>
      <c r="H48" s="166" t="s">
        <v>3</v>
      </c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</row>
    <row r="49" spans="1:54" ht="20.100000000000001" customHeight="1" x14ac:dyDescent="0.25">
      <c r="A49" s="163"/>
      <c r="B49" s="167" t="s">
        <v>43</v>
      </c>
      <c r="C49" s="159">
        <v>20</v>
      </c>
      <c r="D49" s="175">
        <v>4</v>
      </c>
      <c r="E49" s="176">
        <v>5</v>
      </c>
      <c r="F49" s="177">
        <v>5</v>
      </c>
      <c r="G49" s="176">
        <v>15</v>
      </c>
      <c r="H49" s="177">
        <v>2</v>
      </c>
      <c r="J49" s="108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</row>
    <row r="50" spans="1:54" ht="20.100000000000001" customHeight="1" x14ac:dyDescent="0.25">
      <c r="A50" s="163"/>
      <c r="B50" s="167" t="s">
        <v>44</v>
      </c>
      <c r="C50" s="159">
        <v>48</v>
      </c>
      <c r="D50" s="175">
        <v>11</v>
      </c>
      <c r="E50" s="176">
        <v>37</v>
      </c>
      <c r="F50" s="177">
        <v>32</v>
      </c>
      <c r="G50" s="176">
        <v>97</v>
      </c>
      <c r="H50" s="177">
        <v>40</v>
      </c>
      <c r="J50" s="108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</row>
    <row r="51" spans="1:54" ht="20.100000000000001" customHeight="1" x14ac:dyDescent="0.25">
      <c r="A51" s="163"/>
      <c r="B51" s="167" t="s">
        <v>45</v>
      </c>
      <c r="C51" s="159">
        <v>68</v>
      </c>
      <c r="D51" s="175">
        <v>19</v>
      </c>
      <c r="E51" s="176">
        <v>89</v>
      </c>
      <c r="F51" s="177">
        <v>59</v>
      </c>
      <c r="G51" s="176">
        <v>97</v>
      </c>
      <c r="H51" s="177">
        <v>20</v>
      </c>
      <c r="J51" s="108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</row>
    <row r="52" spans="1:54" ht="20.100000000000001" customHeight="1" x14ac:dyDescent="0.25">
      <c r="A52" s="163"/>
      <c r="B52" s="167" t="s">
        <v>46</v>
      </c>
      <c r="C52" s="159">
        <v>2</v>
      </c>
      <c r="D52" s="175">
        <v>0</v>
      </c>
      <c r="E52" s="176">
        <v>2</v>
      </c>
      <c r="F52" s="177">
        <v>0</v>
      </c>
      <c r="G52" s="176">
        <v>4</v>
      </c>
      <c r="H52" s="177">
        <v>0</v>
      </c>
      <c r="J52" s="108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</row>
    <row r="53" spans="1:54" ht="20.100000000000001" customHeight="1" x14ac:dyDescent="0.25">
      <c r="A53" s="163"/>
      <c r="B53" s="64" t="s">
        <v>4</v>
      </c>
      <c r="C53" s="65">
        <v>138</v>
      </c>
      <c r="D53" s="65">
        <v>34</v>
      </c>
      <c r="E53" s="171">
        <v>133</v>
      </c>
      <c r="F53" s="171">
        <f>+SUM(F49:F52)</f>
        <v>96</v>
      </c>
      <c r="G53" s="171">
        <v>213</v>
      </c>
      <c r="H53" s="171">
        <v>62</v>
      </c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</row>
    <row r="54" spans="1:54" ht="20.100000000000001" customHeight="1" x14ac:dyDescent="0.25">
      <c r="A54" s="163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</row>
    <row r="55" spans="1:54" s="15" customFormat="1" ht="20.100000000000001" customHeight="1" x14ac:dyDescent="0.3">
      <c r="A55" s="163"/>
      <c r="B55" s="19" t="s">
        <v>280</v>
      </c>
      <c r="G55" s="259"/>
      <c r="H55" s="178"/>
      <c r="I55" s="163"/>
      <c r="J55" s="163"/>
      <c r="K55" s="163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</row>
    <row r="56" spans="1:54" ht="15.75" x14ac:dyDescent="0.25">
      <c r="A56" s="163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</row>
    <row r="57" spans="1:54" ht="24" customHeight="1" x14ac:dyDescent="0.25">
      <c r="B57" s="328" t="s">
        <v>77</v>
      </c>
      <c r="C57" s="304" t="s">
        <v>75</v>
      </c>
      <c r="D57" s="305"/>
      <c r="E57" s="336" t="s">
        <v>163</v>
      </c>
      <c r="F57" s="335"/>
      <c r="G57" s="336" t="s">
        <v>164</v>
      </c>
      <c r="H57" s="335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</row>
    <row r="58" spans="1:54" ht="20.100000000000001" customHeight="1" x14ac:dyDescent="0.25">
      <c r="B58" s="329"/>
      <c r="C58" s="57" t="s">
        <v>2</v>
      </c>
      <c r="D58" s="174" t="s">
        <v>3</v>
      </c>
      <c r="E58" s="165" t="s">
        <v>2</v>
      </c>
      <c r="F58" s="164" t="s">
        <v>3</v>
      </c>
      <c r="G58" s="165" t="s">
        <v>2</v>
      </c>
      <c r="H58" s="166" t="s">
        <v>3</v>
      </c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</row>
    <row r="59" spans="1:54" ht="20.100000000000001" customHeight="1" x14ac:dyDescent="0.25">
      <c r="B59" s="167" t="s">
        <v>145</v>
      </c>
      <c r="C59" s="250">
        <v>132</v>
      </c>
      <c r="D59" s="251">
        <v>24</v>
      </c>
      <c r="E59" s="179">
        <v>125</v>
      </c>
      <c r="F59" s="180">
        <v>67</v>
      </c>
      <c r="G59" s="179">
        <v>206</v>
      </c>
      <c r="H59" s="180">
        <v>56</v>
      </c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</row>
    <row r="60" spans="1:54" ht="20.100000000000001" customHeight="1" x14ac:dyDescent="0.25">
      <c r="B60" s="167" t="s">
        <v>146</v>
      </c>
      <c r="C60" s="250">
        <v>6</v>
      </c>
      <c r="D60" s="251">
        <v>10</v>
      </c>
      <c r="E60" s="179">
        <v>8</v>
      </c>
      <c r="F60" s="180">
        <v>29</v>
      </c>
      <c r="G60" s="179">
        <v>7</v>
      </c>
      <c r="H60" s="180">
        <v>6</v>
      </c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</row>
    <row r="61" spans="1:54" ht="20.100000000000001" customHeight="1" x14ac:dyDescent="0.25">
      <c r="B61" s="64" t="s">
        <v>4</v>
      </c>
      <c r="C61" s="252">
        <v>138</v>
      </c>
      <c r="D61" s="253">
        <v>34</v>
      </c>
      <c r="E61" s="171">
        <f>+E60+E59</f>
        <v>133</v>
      </c>
      <c r="F61" s="170">
        <f>+F60+F59</f>
        <v>96</v>
      </c>
      <c r="G61" s="171">
        <v>213</v>
      </c>
      <c r="H61" s="171">
        <v>62</v>
      </c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</row>
    <row r="62" spans="1:54" ht="20.100000000000001" customHeight="1" x14ac:dyDescent="0.25"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</row>
    <row r="63" spans="1:54" s="15" customFormat="1" ht="20.100000000000001" customHeight="1" x14ac:dyDescent="0.3">
      <c r="B63" s="19" t="s">
        <v>281</v>
      </c>
      <c r="G63" s="259"/>
      <c r="H63" s="178"/>
      <c r="I63" s="178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</row>
    <row r="64" spans="1:54" ht="15.75" x14ac:dyDescent="0.25"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</row>
    <row r="65" spans="1:54" ht="26.25" customHeight="1" x14ac:dyDescent="0.25">
      <c r="B65" s="328" t="s">
        <v>78</v>
      </c>
      <c r="C65" s="304" t="s">
        <v>75</v>
      </c>
      <c r="D65" s="305"/>
      <c r="E65" s="336" t="s">
        <v>163</v>
      </c>
      <c r="F65" s="335"/>
      <c r="G65" s="336" t="s">
        <v>164</v>
      </c>
      <c r="H65" s="335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</row>
    <row r="66" spans="1:54" ht="20.100000000000001" customHeight="1" x14ac:dyDescent="0.25">
      <c r="B66" s="329"/>
      <c r="C66" s="57" t="s">
        <v>2</v>
      </c>
      <c r="D66" s="57" t="s">
        <v>3</v>
      </c>
      <c r="E66" s="165" t="s">
        <v>2</v>
      </c>
      <c r="F66" s="164" t="s">
        <v>3</v>
      </c>
      <c r="G66" s="165" t="s">
        <v>2</v>
      </c>
      <c r="H66" s="166" t="s">
        <v>3</v>
      </c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</row>
    <row r="67" spans="1:54" ht="20.100000000000001" customHeight="1" x14ac:dyDescent="0.25">
      <c r="B67" s="167" t="s">
        <v>147</v>
      </c>
      <c r="C67" s="179">
        <v>126</v>
      </c>
      <c r="D67" s="180">
        <v>26.787878787878785</v>
      </c>
      <c r="E67" s="179">
        <v>130</v>
      </c>
      <c r="F67" s="180">
        <v>93</v>
      </c>
      <c r="G67" s="179">
        <v>170</v>
      </c>
      <c r="H67" s="180">
        <v>41</v>
      </c>
      <c r="J67" s="108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</row>
    <row r="68" spans="1:54" ht="20.100000000000001" customHeight="1" x14ac:dyDescent="0.25">
      <c r="B68" s="167" t="s">
        <v>148</v>
      </c>
      <c r="C68" s="179">
        <v>2</v>
      </c>
      <c r="D68" s="180">
        <v>0</v>
      </c>
      <c r="E68" s="179">
        <v>2</v>
      </c>
      <c r="F68" s="180">
        <v>0</v>
      </c>
      <c r="G68" s="179">
        <v>10</v>
      </c>
      <c r="H68" s="180">
        <v>10</v>
      </c>
      <c r="J68" s="108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</row>
    <row r="69" spans="1:54" ht="20.100000000000001" customHeight="1" x14ac:dyDescent="0.25">
      <c r="B69" s="167" t="s">
        <v>149</v>
      </c>
      <c r="C69" s="179">
        <v>10</v>
      </c>
      <c r="D69" s="180">
        <v>7.2121212121212119</v>
      </c>
      <c r="E69" s="179">
        <v>1</v>
      </c>
      <c r="F69" s="180">
        <v>3</v>
      </c>
      <c r="G69" s="179">
        <v>33</v>
      </c>
      <c r="H69" s="180">
        <v>11</v>
      </c>
      <c r="J69" s="108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</row>
    <row r="70" spans="1:54" ht="20.100000000000001" customHeight="1" x14ac:dyDescent="0.25">
      <c r="B70" s="64" t="s">
        <v>4</v>
      </c>
      <c r="C70" s="171">
        <v>138</v>
      </c>
      <c r="D70" s="171">
        <v>34</v>
      </c>
      <c r="E70" s="171">
        <f>+SUM(E67:E69)</f>
        <v>133</v>
      </c>
      <c r="F70" s="171">
        <f>+SUM(F67:F69)</f>
        <v>96</v>
      </c>
      <c r="G70" s="171">
        <v>213</v>
      </c>
      <c r="H70" s="171">
        <v>62</v>
      </c>
      <c r="J70" s="108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</row>
    <row r="71" spans="1:54" ht="20.100000000000001" customHeight="1" x14ac:dyDescent="0.25"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</row>
    <row r="72" spans="1:54" s="15" customFormat="1" ht="20.100000000000001" customHeight="1" x14ac:dyDescent="0.3">
      <c r="B72" s="19" t="s">
        <v>282</v>
      </c>
      <c r="G72" s="259"/>
      <c r="H72" s="178"/>
      <c r="I72" s="163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</row>
    <row r="73" spans="1:54" ht="15.75" x14ac:dyDescent="0.25"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</row>
    <row r="74" spans="1:54" ht="23.25" customHeight="1" x14ac:dyDescent="0.25">
      <c r="B74" s="328" t="s">
        <v>79</v>
      </c>
      <c r="C74" s="304" t="s">
        <v>75</v>
      </c>
      <c r="D74" s="305"/>
      <c r="E74" s="336" t="s">
        <v>163</v>
      </c>
      <c r="F74" s="335"/>
      <c r="G74" s="336" t="s">
        <v>164</v>
      </c>
      <c r="H74" s="335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</row>
    <row r="75" spans="1:54" ht="20.100000000000001" customHeight="1" x14ac:dyDescent="0.25">
      <c r="B75" s="329"/>
      <c r="C75" s="57" t="s">
        <v>2</v>
      </c>
      <c r="D75" s="57" t="s">
        <v>3</v>
      </c>
      <c r="E75" s="165" t="s">
        <v>2</v>
      </c>
      <c r="F75" s="164" t="s">
        <v>3</v>
      </c>
      <c r="G75" s="165" t="s">
        <v>2</v>
      </c>
      <c r="H75" s="166" t="s">
        <v>3</v>
      </c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</row>
    <row r="76" spans="1:54" ht="20.100000000000001" customHeight="1" x14ac:dyDescent="0.25">
      <c r="B76" s="158" t="s">
        <v>150</v>
      </c>
      <c r="C76" s="159">
        <v>24</v>
      </c>
      <c r="D76" s="180">
        <v>2.0606060606060606</v>
      </c>
      <c r="E76" s="169">
        <v>37</v>
      </c>
      <c r="F76" s="168">
        <v>13</v>
      </c>
      <c r="G76" s="179">
        <v>24</v>
      </c>
      <c r="H76" s="180">
        <v>6</v>
      </c>
      <c r="J76" s="108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</row>
    <row r="77" spans="1:54" ht="20.100000000000001" customHeight="1" x14ac:dyDescent="0.25">
      <c r="B77" s="158" t="s">
        <v>58</v>
      </c>
      <c r="C77" s="159">
        <v>10</v>
      </c>
      <c r="D77" s="180">
        <v>3.0909090909090908</v>
      </c>
      <c r="E77" s="169">
        <v>25</v>
      </c>
      <c r="F77" s="168">
        <v>15</v>
      </c>
      <c r="G77" s="179">
        <v>36</v>
      </c>
      <c r="H77" s="180">
        <v>4</v>
      </c>
      <c r="J77" s="108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</row>
    <row r="78" spans="1:54" ht="20.100000000000001" customHeight="1" x14ac:dyDescent="0.25">
      <c r="B78" s="158" t="s">
        <v>151</v>
      </c>
      <c r="C78" s="159">
        <v>2</v>
      </c>
      <c r="D78" s="180">
        <v>13.393939393939393</v>
      </c>
      <c r="E78" s="169">
        <v>37</v>
      </c>
      <c r="F78" s="168">
        <v>56</v>
      </c>
      <c r="G78" s="179">
        <v>17</v>
      </c>
      <c r="H78" s="180">
        <v>36</v>
      </c>
      <c r="J78" s="108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</row>
    <row r="79" spans="1:54" ht="20.100000000000001" customHeight="1" x14ac:dyDescent="0.25">
      <c r="A79" s="163"/>
      <c r="B79" s="158" t="s">
        <v>152</v>
      </c>
      <c r="C79" s="159">
        <v>79</v>
      </c>
      <c r="D79" s="180">
        <v>3.0909090909090908</v>
      </c>
      <c r="E79" s="169">
        <v>8</v>
      </c>
      <c r="F79" s="168">
        <v>0</v>
      </c>
      <c r="G79" s="179">
        <v>89</v>
      </c>
      <c r="H79" s="180">
        <v>8</v>
      </c>
      <c r="J79" s="108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</row>
    <row r="80" spans="1:54" ht="20.100000000000001" customHeight="1" x14ac:dyDescent="0.25">
      <c r="A80" s="163"/>
      <c r="B80" s="158" t="s">
        <v>153</v>
      </c>
      <c r="C80" s="159">
        <v>17</v>
      </c>
      <c r="D80" s="180">
        <v>9.2727272727272716</v>
      </c>
      <c r="E80" s="169">
        <v>5</v>
      </c>
      <c r="F80" s="168">
        <v>3</v>
      </c>
      <c r="G80" s="179">
        <v>47</v>
      </c>
      <c r="H80" s="180">
        <v>6</v>
      </c>
      <c r="J80" s="108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</row>
    <row r="81" spans="1:54" ht="20.100000000000001" customHeight="1" x14ac:dyDescent="0.25">
      <c r="A81" s="163"/>
      <c r="B81" s="158" t="s">
        <v>154</v>
      </c>
      <c r="C81" s="159">
        <v>6</v>
      </c>
      <c r="D81" s="180">
        <v>3.0909090909090908</v>
      </c>
      <c r="E81" s="169">
        <v>21</v>
      </c>
      <c r="F81" s="168">
        <v>9</v>
      </c>
      <c r="G81" s="179">
        <v>0</v>
      </c>
      <c r="H81" s="180">
        <v>2</v>
      </c>
      <c r="J81" s="108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</row>
    <row r="82" spans="1:54" ht="20.100000000000001" customHeight="1" thickBot="1" x14ac:dyDescent="0.3">
      <c r="A82" s="163"/>
      <c r="B82" s="135" t="s">
        <v>4</v>
      </c>
      <c r="C82" s="65">
        <v>138</v>
      </c>
      <c r="D82" s="65">
        <v>34</v>
      </c>
      <c r="E82" s="65">
        <f>+SUM(E76:E81)</f>
        <v>133</v>
      </c>
      <c r="F82" s="65">
        <f>+SUM(F76:F81)</f>
        <v>96</v>
      </c>
      <c r="G82" s="171">
        <v>213</v>
      </c>
      <c r="H82" s="171">
        <v>62</v>
      </c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</row>
    <row r="83" spans="1:54" ht="20.100000000000001" customHeight="1" x14ac:dyDescent="0.25">
      <c r="A83" s="163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</row>
    <row r="84" spans="1:54" s="15" customFormat="1" ht="20.100000000000001" customHeight="1" x14ac:dyDescent="0.3">
      <c r="A84" s="163"/>
      <c r="B84" s="19" t="s">
        <v>283</v>
      </c>
      <c r="H84" s="178"/>
      <c r="I84" s="163"/>
      <c r="J84" s="163"/>
      <c r="K84" s="163"/>
      <c r="L84" s="163"/>
      <c r="M84" s="163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</row>
    <row r="85" spans="1:54" ht="15.75" x14ac:dyDescent="0.25">
      <c r="A85" s="163"/>
      <c r="B85" s="181"/>
      <c r="L85" s="163"/>
      <c r="M85" s="163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</row>
    <row r="86" spans="1:54" ht="25.5" customHeight="1" x14ac:dyDescent="0.25">
      <c r="A86" s="163"/>
      <c r="B86" s="328" t="s">
        <v>47</v>
      </c>
      <c r="C86" s="304" t="s">
        <v>75</v>
      </c>
      <c r="D86" s="305"/>
      <c r="E86" s="336" t="s">
        <v>163</v>
      </c>
      <c r="F86" s="335"/>
      <c r="G86" s="336" t="s">
        <v>164</v>
      </c>
      <c r="H86" s="335"/>
      <c r="L86" s="163"/>
      <c r="M86" s="163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</row>
    <row r="87" spans="1:54" ht="20.100000000000001" customHeight="1" x14ac:dyDescent="0.25">
      <c r="B87" s="329"/>
      <c r="C87" s="57" t="s">
        <v>2</v>
      </c>
      <c r="D87" s="57" t="s">
        <v>3</v>
      </c>
      <c r="E87" s="165" t="s">
        <v>2</v>
      </c>
      <c r="F87" s="164" t="s">
        <v>3</v>
      </c>
      <c r="G87" s="165" t="s">
        <v>2</v>
      </c>
      <c r="H87" s="166" t="s">
        <v>3</v>
      </c>
      <c r="L87" s="163"/>
      <c r="M87" s="163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</row>
    <row r="88" spans="1:54" ht="20.100000000000001" customHeight="1" x14ac:dyDescent="0.25">
      <c r="A88" s="182"/>
      <c r="B88" s="158" t="s">
        <v>155</v>
      </c>
      <c r="C88" s="159">
        <v>8</v>
      </c>
      <c r="D88" s="180">
        <v>13.161290322580644</v>
      </c>
      <c r="E88" s="169">
        <v>46</v>
      </c>
      <c r="F88" s="168">
        <v>50</v>
      </c>
      <c r="G88" s="176">
        <v>19</v>
      </c>
      <c r="H88" s="180">
        <v>18</v>
      </c>
      <c r="L88" s="163"/>
      <c r="M88" s="163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</row>
    <row r="89" spans="1:54" ht="20.100000000000001" customHeight="1" x14ac:dyDescent="0.25">
      <c r="A89" s="182"/>
      <c r="B89" s="158" t="s">
        <v>161</v>
      </c>
      <c r="C89" s="159">
        <v>12</v>
      </c>
      <c r="D89" s="180">
        <v>7.6774193548387091</v>
      </c>
      <c r="E89" s="169">
        <v>12</v>
      </c>
      <c r="F89" s="168">
        <v>16</v>
      </c>
      <c r="G89" s="176">
        <v>24</v>
      </c>
      <c r="H89" s="180">
        <v>6</v>
      </c>
      <c r="L89" s="163"/>
      <c r="M89" s="163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</row>
    <row r="90" spans="1:54" ht="20.100000000000001" customHeight="1" x14ac:dyDescent="0.25">
      <c r="A90" s="182"/>
      <c r="B90" s="158" t="s">
        <v>157</v>
      </c>
      <c r="C90" s="159">
        <v>10</v>
      </c>
      <c r="D90" s="180">
        <v>0</v>
      </c>
      <c r="E90" s="169">
        <v>17</v>
      </c>
      <c r="F90" s="168">
        <v>3</v>
      </c>
      <c r="G90" s="176">
        <v>24</v>
      </c>
      <c r="H90" s="180">
        <v>10</v>
      </c>
      <c r="L90" s="163"/>
      <c r="M90" s="163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</row>
    <row r="91" spans="1:54" ht="20.100000000000001" customHeight="1" x14ac:dyDescent="0.25">
      <c r="A91" s="182"/>
      <c r="B91" s="158" t="s">
        <v>158</v>
      </c>
      <c r="C91" s="159">
        <v>21</v>
      </c>
      <c r="D91" s="180">
        <v>3.290322580645161</v>
      </c>
      <c r="E91" s="169">
        <v>17</v>
      </c>
      <c r="F91" s="168">
        <v>14</v>
      </c>
      <c r="G91" s="176">
        <v>26</v>
      </c>
      <c r="H91" s="180">
        <v>4</v>
      </c>
      <c r="L91" s="163"/>
      <c r="M91" s="163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</row>
    <row r="92" spans="1:54" ht="20.100000000000001" customHeight="1" x14ac:dyDescent="0.25">
      <c r="A92" s="182"/>
      <c r="B92" s="158" t="s">
        <v>49</v>
      </c>
      <c r="C92" s="159">
        <v>74</v>
      </c>
      <c r="D92" s="180">
        <v>8.7741935483870961</v>
      </c>
      <c r="E92" s="169">
        <v>39</v>
      </c>
      <c r="F92" s="168">
        <v>10</v>
      </c>
      <c r="G92" s="176">
        <v>110</v>
      </c>
      <c r="H92" s="180">
        <v>20</v>
      </c>
      <c r="L92" s="163"/>
      <c r="M92" s="163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</row>
    <row r="93" spans="1:54" ht="20.100000000000001" customHeight="1" x14ac:dyDescent="0.25">
      <c r="A93" s="182"/>
      <c r="B93" s="158" t="s">
        <v>162</v>
      </c>
      <c r="C93" s="159">
        <v>13</v>
      </c>
      <c r="D93" s="180">
        <v>1.096774193548387</v>
      </c>
      <c r="E93" s="169">
        <v>2</v>
      </c>
      <c r="F93" s="168">
        <v>3</v>
      </c>
      <c r="G93" s="176">
        <v>10</v>
      </c>
      <c r="H93" s="180">
        <v>4</v>
      </c>
      <c r="L93" s="163"/>
      <c r="M93" s="163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</row>
    <row r="94" spans="1:54" ht="20.100000000000001" customHeight="1" thickBot="1" x14ac:dyDescent="0.3">
      <c r="B94" s="135" t="s">
        <v>4</v>
      </c>
      <c r="C94" s="65">
        <v>138</v>
      </c>
      <c r="D94" s="65">
        <v>33.999999999999993</v>
      </c>
      <c r="E94" s="171">
        <f>+SUM(E88:E93)</f>
        <v>133</v>
      </c>
      <c r="F94" s="171">
        <f>+SUM(F88:F93)</f>
        <v>96</v>
      </c>
      <c r="G94" s="171">
        <v>213</v>
      </c>
      <c r="H94" s="171">
        <v>62</v>
      </c>
      <c r="L94" s="163"/>
      <c r="M94" s="163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</row>
    <row r="95" spans="1:54" ht="20.100000000000001" customHeight="1" x14ac:dyDescent="0.25">
      <c r="L95" s="163"/>
      <c r="M95" s="163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</row>
    <row r="96" spans="1:54" s="15" customFormat="1" ht="20.100000000000001" customHeight="1" x14ac:dyDescent="0.3">
      <c r="B96" s="19" t="s">
        <v>284</v>
      </c>
      <c r="H96" s="178"/>
      <c r="I96" s="163"/>
      <c r="J96" s="163"/>
      <c r="K96" s="163"/>
      <c r="L96" s="163"/>
      <c r="M96" s="163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</row>
    <row r="97" spans="2:54" ht="15.75" x14ac:dyDescent="0.25">
      <c r="B97" s="181"/>
      <c r="L97" s="163"/>
      <c r="M97" s="163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</row>
    <row r="98" spans="2:54" ht="26.25" customHeight="1" x14ac:dyDescent="0.25">
      <c r="B98" s="328" t="s">
        <v>80</v>
      </c>
      <c r="C98" s="304" t="s">
        <v>75</v>
      </c>
      <c r="D98" s="305"/>
      <c r="E98" s="336" t="s">
        <v>163</v>
      </c>
      <c r="F98" s="335"/>
      <c r="G98" s="336" t="s">
        <v>164</v>
      </c>
      <c r="H98" s="335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</row>
    <row r="99" spans="2:54" ht="20.100000000000001" customHeight="1" x14ac:dyDescent="0.25">
      <c r="B99" s="329"/>
      <c r="C99" s="57" t="s">
        <v>2</v>
      </c>
      <c r="D99" s="57" t="s">
        <v>3</v>
      </c>
      <c r="E99" s="165" t="s">
        <v>2</v>
      </c>
      <c r="F99" s="164" t="s">
        <v>3</v>
      </c>
      <c r="G99" s="165" t="s">
        <v>2</v>
      </c>
      <c r="H99" s="166" t="s">
        <v>3</v>
      </c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</row>
    <row r="100" spans="2:54" ht="20.100000000000001" customHeight="1" x14ac:dyDescent="0.25">
      <c r="B100" s="167" t="s">
        <v>137</v>
      </c>
      <c r="C100" s="159">
        <v>136</v>
      </c>
      <c r="D100" s="159">
        <v>34</v>
      </c>
      <c r="E100" s="179">
        <v>132</v>
      </c>
      <c r="F100" s="180">
        <v>95</v>
      </c>
      <c r="G100" s="179">
        <v>204</v>
      </c>
      <c r="H100" s="180">
        <v>58</v>
      </c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</row>
    <row r="101" spans="2:54" ht="20.100000000000001" customHeight="1" x14ac:dyDescent="0.25">
      <c r="B101" s="167" t="s">
        <v>138</v>
      </c>
      <c r="C101" s="159">
        <v>1</v>
      </c>
      <c r="D101" s="159">
        <v>0</v>
      </c>
      <c r="E101" s="179">
        <v>0</v>
      </c>
      <c r="F101" s="180">
        <v>1</v>
      </c>
      <c r="G101" s="179">
        <v>1</v>
      </c>
      <c r="H101" s="180">
        <v>1</v>
      </c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</row>
    <row r="102" spans="2:54" ht="20.100000000000001" customHeight="1" x14ac:dyDescent="0.25">
      <c r="B102" s="167" t="s">
        <v>142</v>
      </c>
      <c r="C102" s="159">
        <v>1</v>
      </c>
      <c r="D102" s="159">
        <v>0</v>
      </c>
      <c r="E102" s="179">
        <v>1</v>
      </c>
      <c r="F102" s="180">
        <v>0</v>
      </c>
      <c r="G102" s="179">
        <v>8</v>
      </c>
      <c r="H102" s="180">
        <v>3</v>
      </c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</row>
    <row r="103" spans="2:54" ht="20.100000000000001" customHeight="1" x14ac:dyDescent="0.25">
      <c r="B103" s="64" t="s">
        <v>4</v>
      </c>
      <c r="C103" s="65">
        <v>138</v>
      </c>
      <c r="D103" s="65">
        <v>34</v>
      </c>
      <c r="E103" s="65">
        <f>+SUM(E100:E102)</f>
        <v>133</v>
      </c>
      <c r="F103" s="65">
        <f>+SUM(F100:F102)</f>
        <v>96</v>
      </c>
      <c r="G103" s="171">
        <v>213</v>
      </c>
      <c r="H103" s="171">
        <v>62</v>
      </c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</row>
    <row r="104" spans="2:54" s="160" customFormat="1" ht="20.100000000000001" customHeight="1" x14ac:dyDescent="0.25">
      <c r="B104" s="107"/>
      <c r="C104" s="161"/>
      <c r="D104" s="161"/>
      <c r="E104" s="161"/>
      <c r="F104" s="161"/>
      <c r="G104" s="161"/>
      <c r="H104" s="161"/>
      <c r="I104" s="16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</row>
    <row r="105" spans="2:54" s="130" customFormat="1" ht="14.25" customHeight="1" x14ac:dyDescent="0.25">
      <c r="B105" s="107" t="s">
        <v>217</v>
      </c>
      <c r="C105" s="129"/>
      <c r="D105" s="129"/>
      <c r="E105" s="129"/>
      <c r="F105" s="129"/>
      <c r="G105" s="129"/>
      <c r="H105" s="129"/>
      <c r="I105" s="129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</row>
    <row r="106" spans="2:54" s="160" customFormat="1" ht="20.100000000000001" customHeight="1" x14ac:dyDescent="0.25">
      <c r="B106" s="107"/>
      <c r="C106" s="161"/>
      <c r="D106" s="161"/>
      <c r="E106" s="161"/>
      <c r="F106" s="161"/>
      <c r="G106" s="161"/>
      <c r="H106" s="161"/>
      <c r="I106" s="16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</row>
    <row r="107" spans="2:54" ht="20.100000000000001" customHeight="1" x14ac:dyDescent="0.25"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</row>
    <row r="108" spans="2:54" ht="20.100000000000001" customHeight="1" x14ac:dyDescent="0.25"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</row>
    <row r="109" spans="2:54" ht="20.100000000000001" customHeight="1" x14ac:dyDescent="0.25"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</row>
    <row r="110" spans="2:54" ht="20.100000000000001" customHeight="1" x14ac:dyDescent="0.25"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</row>
    <row r="111" spans="2:54" ht="20.100000000000001" customHeight="1" x14ac:dyDescent="0.25"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</row>
    <row r="112" spans="2:54" ht="20.100000000000001" customHeight="1" x14ac:dyDescent="0.25"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</row>
    <row r="113" spans="10:54" ht="20.100000000000001" customHeight="1" x14ac:dyDescent="0.25"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1"/>
      <c r="AZ113" s="141"/>
      <c r="BA113" s="141"/>
      <c r="BB113" s="141"/>
    </row>
    <row r="114" spans="10:54" ht="20.100000000000001" customHeight="1" x14ac:dyDescent="0.25"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  <c r="AY114" s="141"/>
      <c r="AZ114" s="141"/>
      <c r="BA114" s="141"/>
      <c r="BB114" s="141"/>
    </row>
    <row r="115" spans="10:54" ht="20.100000000000001" customHeight="1" x14ac:dyDescent="0.25"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</row>
    <row r="116" spans="10:54" ht="20.100000000000001" customHeight="1" x14ac:dyDescent="0.25"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41"/>
      <c r="BA116" s="141"/>
      <c r="BB116" s="141"/>
    </row>
    <row r="117" spans="10:54" ht="20.100000000000001" customHeight="1" x14ac:dyDescent="0.25"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1"/>
      <c r="AI117" s="141"/>
      <c r="AJ117" s="141"/>
      <c r="AK117" s="141"/>
      <c r="AL117" s="141"/>
      <c r="AM117" s="141"/>
      <c r="AN117" s="141"/>
      <c r="AO117" s="141"/>
      <c r="AP117" s="141"/>
      <c r="AQ117" s="141"/>
      <c r="AR117" s="141"/>
      <c r="AS117" s="141"/>
      <c r="AT117" s="141"/>
      <c r="AU117" s="141"/>
      <c r="AV117" s="141"/>
      <c r="AW117" s="141"/>
      <c r="AX117" s="141"/>
      <c r="AY117" s="141"/>
      <c r="AZ117" s="141"/>
      <c r="BA117" s="141"/>
      <c r="BB117" s="141"/>
    </row>
    <row r="118" spans="10:54" ht="20.100000000000001" customHeight="1" x14ac:dyDescent="0.25"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141"/>
      <c r="AU118" s="141"/>
      <c r="AV118" s="141"/>
      <c r="AW118" s="141"/>
      <c r="AX118" s="141"/>
      <c r="AY118" s="141"/>
      <c r="AZ118" s="141"/>
      <c r="BA118" s="141"/>
      <c r="BB118" s="141"/>
    </row>
    <row r="119" spans="10:54" ht="20.100000000000001" customHeight="1" x14ac:dyDescent="0.25"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141"/>
      <c r="AU119" s="141"/>
      <c r="AV119" s="141"/>
      <c r="AW119" s="141"/>
      <c r="AX119" s="141"/>
      <c r="AY119" s="141"/>
      <c r="AZ119" s="141"/>
      <c r="BA119" s="141"/>
      <c r="BB119" s="141"/>
    </row>
    <row r="120" spans="10:54" ht="20.100000000000001" customHeight="1" x14ac:dyDescent="0.25"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  <c r="AY120" s="141"/>
      <c r="AZ120" s="141"/>
      <c r="BA120" s="141"/>
      <c r="BB120" s="141"/>
    </row>
    <row r="121" spans="10:54" ht="20.100000000000001" customHeight="1" x14ac:dyDescent="0.25"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1"/>
      <c r="AW121" s="141"/>
      <c r="AX121" s="141"/>
      <c r="AY121" s="141"/>
      <c r="AZ121" s="141"/>
      <c r="BA121" s="141"/>
      <c r="BB121" s="141"/>
    </row>
    <row r="122" spans="10:54" ht="20.100000000000001" customHeight="1" x14ac:dyDescent="0.25"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  <c r="AQ122" s="141"/>
      <c r="AR122" s="141"/>
      <c r="AS122" s="141"/>
      <c r="AT122" s="141"/>
      <c r="AU122" s="141"/>
      <c r="AV122" s="141"/>
      <c r="AW122" s="141"/>
      <c r="AX122" s="141"/>
      <c r="AY122" s="141"/>
      <c r="AZ122" s="141"/>
      <c r="BA122" s="141"/>
      <c r="BB122" s="141"/>
    </row>
    <row r="123" spans="10:54" ht="20.100000000000001" customHeight="1" x14ac:dyDescent="0.25"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141"/>
      <c r="AN123" s="141"/>
      <c r="AO123" s="141"/>
      <c r="AP123" s="141"/>
      <c r="AQ123" s="141"/>
      <c r="AR123" s="141"/>
      <c r="AS123" s="141"/>
      <c r="AT123" s="141"/>
      <c r="AU123" s="141"/>
      <c r="AV123" s="141"/>
      <c r="AW123" s="141"/>
      <c r="AX123" s="141"/>
      <c r="AY123" s="141"/>
      <c r="AZ123" s="141"/>
      <c r="BA123" s="141"/>
      <c r="BB123" s="141"/>
    </row>
    <row r="124" spans="10:54" ht="20.100000000000001" customHeight="1" x14ac:dyDescent="0.25"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1"/>
      <c r="AP124" s="141"/>
      <c r="AQ124" s="141"/>
      <c r="AR124" s="141"/>
      <c r="AS124" s="141"/>
      <c r="AT124" s="141"/>
      <c r="AU124" s="141"/>
      <c r="AV124" s="141"/>
      <c r="AW124" s="141"/>
      <c r="AX124" s="141"/>
      <c r="AY124" s="141"/>
      <c r="AZ124" s="141"/>
      <c r="BA124" s="141"/>
      <c r="BB124" s="141"/>
    </row>
    <row r="125" spans="10:54" ht="20.100000000000001" customHeight="1" x14ac:dyDescent="0.25"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1"/>
      <c r="AP125" s="141"/>
      <c r="AQ125" s="141"/>
      <c r="AR125" s="141"/>
      <c r="AS125" s="141"/>
      <c r="AT125" s="141"/>
      <c r="AU125" s="141"/>
      <c r="AV125" s="141"/>
      <c r="AW125" s="141"/>
      <c r="AX125" s="141"/>
      <c r="AY125" s="141"/>
      <c r="AZ125" s="141"/>
      <c r="BA125" s="141"/>
      <c r="BB125" s="141"/>
    </row>
    <row r="126" spans="10:54" ht="20.100000000000001" customHeight="1" x14ac:dyDescent="0.25"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1"/>
      <c r="AP126" s="141"/>
      <c r="AQ126" s="141"/>
      <c r="AR126" s="141"/>
      <c r="AS126" s="141"/>
      <c r="AT126" s="141"/>
      <c r="AU126" s="141"/>
      <c r="AV126" s="141"/>
      <c r="AW126" s="141"/>
      <c r="AX126" s="141"/>
      <c r="AY126" s="141"/>
      <c r="AZ126" s="141"/>
      <c r="BA126" s="141"/>
      <c r="BB126" s="141"/>
    </row>
    <row r="127" spans="10:54" ht="20.100000000000001" customHeight="1" x14ac:dyDescent="0.25"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41"/>
      <c r="AS127" s="141"/>
      <c r="AT127" s="141"/>
      <c r="AU127" s="141"/>
      <c r="AV127" s="141"/>
      <c r="AW127" s="141"/>
      <c r="AX127" s="141"/>
      <c r="AY127" s="141"/>
      <c r="AZ127" s="141"/>
      <c r="BA127" s="141"/>
      <c r="BB127" s="141"/>
    </row>
    <row r="128" spans="10:54" ht="20.100000000000001" customHeight="1" x14ac:dyDescent="0.25"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1"/>
      <c r="AQ128" s="141"/>
      <c r="AR128" s="141"/>
      <c r="AS128" s="141"/>
      <c r="AT128" s="141"/>
      <c r="AU128" s="141"/>
      <c r="AV128" s="141"/>
      <c r="AW128" s="141"/>
      <c r="AX128" s="141"/>
      <c r="AY128" s="141"/>
      <c r="AZ128" s="141"/>
      <c r="BA128" s="141"/>
      <c r="BB128" s="141"/>
    </row>
    <row r="129" spans="10:54" ht="20.100000000000001" customHeight="1" x14ac:dyDescent="0.25"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  <c r="AQ129" s="141"/>
      <c r="AR129" s="141"/>
      <c r="AS129" s="141"/>
      <c r="AT129" s="141"/>
      <c r="AU129" s="141"/>
      <c r="AV129" s="141"/>
      <c r="AW129" s="141"/>
      <c r="AX129" s="141"/>
      <c r="AY129" s="141"/>
      <c r="AZ129" s="141"/>
      <c r="BA129" s="141"/>
      <c r="BB129" s="141"/>
    </row>
    <row r="130" spans="10:54" ht="20.100000000000001" customHeight="1" x14ac:dyDescent="0.25"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  <c r="BA130" s="141"/>
      <c r="BB130" s="141"/>
    </row>
    <row r="131" spans="10:54" ht="20.100000000000001" customHeight="1" x14ac:dyDescent="0.25"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141"/>
      <c r="BB131" s="141"/>
    </row>
    <row r="132" spans="10:54" ht="20.100000000000001" customHeight="1" x14ac:dyDescent="0.25"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1"/>
      <c r="AP132" s="141"/>
      <c r="AQ132" s="141"/>
      <c r="AR132" s="141"/>
      <c r="AS132" s="141"/>
      <c r="AT132" s="141"/>
      <c r="AU132" s="141"/>
      <c r="AV132" s="141"/>
      <c r="AW132" s="141"/>
      <c r="AX132" s="141"/>
      <c r="AY132" s="141"/>
      <c r="AZ132" s="141"/>
      <c r="BA132" s="141"/>
      <c r="BB132" s="141"/>
    </row>
    <row r="133" spans="10:54" ht="20.100000000000001" customHeight="1" x14ac:dyDescent="0.25"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  <c r="AQ133" s="141"/>
      <c r="AR133" s="141"/>
      <c r="AS133" s="141"/>
      <c r="AT133" s="141"/>
      <c r="AU133" s="141"/>
      <c r="AV133" s="141"/>
      <c r="AW133" s="141"/>
      <c r="AX133" s="141"/>
      <c r="AY133" s="141"/>
      <c r="AZ133" s="141"/>
      <c r="BA133" s="141"/>
      <c r="BB133" s="141"/>
    </row>
    <row r="134" spans="10:54" ht="20.100000000000001" customHeight="1" x14ac:dyDescent="0.25"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  <c r="AQ134" s="141"/>
      <c r="AR134" s="141"/>
      <c r="AS134" s="141"/>
      <c r="AT134" s="141"/>
      <c r="AU134" s="141"/>
      <c r="AV134" s="141"/>
      <c r="AW134" s="141"/>
      <c r="AX134" s="141"/>
      <c r="AY134" s="141"/>
      <c r="AZ134" s="141"/>
      <c r="BA134" s="141"/>
      <c r="BB134" s="141"/>
    </row>
    <row r="135" spans="10:54" ht="20.100000000000001" customHeight="1" x14ac:dyDescent="0.25"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1"/>
      <c r="AU135" s="141"/>
      <c r="AV135" s="141"/>
      <c r="AW135" s="141"/>
      <c r="AX135" s="141"/>
      <c r="AY135" s="141"/>
      <c r="AZ135" s="141"/>
      <c r="BA135" s="141"/>
      <c r="BB135" s="141"/>
    </row>
    <row r="136" spans="10:54" ht="20.100000000000001" customHeight="1" x14ac:dyDescent="0.25"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K136" s="141"/>
      <c r="AL136" s="141"/>
      <c r="AM136" s="141"/>
      <c r="AN136" s="141"/>
      <c r="AO136" s="141"/>
      <c r="AP136" s="141"/>
      <c r="AQ136" s="141"/>
      <c r="AR136" s="141"/>
      <c r="AS136" s="141"/>
      <c r="AT136" s="141"/>
      <c r="AU136" s="141"/>
      <c r="AV136" s="141"/>
      <c r="AW136" s="141"/>
      <c r="AX136" s="141"/>
      <c r="AY136" s="141"/>
      <c r="AZ136" s="141"/>
      <c r="BA136" s="141"/>
      <c r="BB136" s="141"/>
    </row>
    <row r="137" spans="10:54" ht="20.100000000000001" customHeight="1" x14ac:dyDescent="0.25"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  <c r="AJ137" s="141"/>
      <c r="AK137" s="141"/>
      <c r="AL137" s="141"/>
      <c r="AM137" s="141"/>
      <c r="AN137" s="141"/>
      <c r="AO137" s="141"/>
      <c r="AP137" s="141"/>
      <c r="AQ137" s="141"/>
      <c r="AR137" s="141"/>
      <c r="AS137" s="141"/>
      <c r="AT137" s="141"/>
      <c r="AU137" s="141"/>
      <c r="AV137" s="141"/>
      <c r="AW137" s="141"/>
      <c r="AX137" s="141"/>
      <c r="AY137" s="141"/>
      <c r="AZ137" s="141"/>
      <c r="BA137" s="141"/>
      <c r="BB137" s="141"/>
    </row>
    <row r="138" spans="10:54" ht="20.100000000000001" customHeight="1" x14ac:dyDescent="0.25"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  <c r="AF138" s="141"/>
      <c r="AG138" s="141"/>
      <c r="AH138" s="141"/>
      <c r="AI138" s="141"/>
      <c r="AJ138" s="141"/>
      <c r="AK138" s="141"/>
      <c r="AL138" s="141"/>
      <c r="AM138" s="141"/>
      <c r="AN138" s="141"/>
      <c r="AO138" s="141"/>
      <c r="AP138" s="141"/>
      <c r="AQ138" s="141"/>
      <c r="AR138" s="141"/>
      <c r="AS138" s="141"/>
      <c r="AT138" s="141"/>
      <c r="AU138" s="141"/>
      <c r="AV138" s="141"/>
      <c r="AW138" s="141"/>
      <c r="AX138" s="141"/>
      <c r="AY138" s="141"/>
      <c r="AZ138" s="141"/>
      <c r="BA138" s="141"/>
      <c r="BB138" s="141"/>
    </row>
    <row r="139" spans="10:54" ht="20.100000000000001" customHeight="1" x14ac:dyDescent="0.25"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1"/>
      <c r="AT139" s="141"/>
      <c r="AU139" s="141"/>
      <c r="AV139" s="141"/>
      <c r="AW139" s="141"/>
      <c r="AX139" s="141"/>
      <c r="AY139" s="141"/>
      <c r="AZ139" s="141"/>
      <c r="BA139" s="141"/>
      <c r="BB139" s="141"/>
    </row>
    <row r="140" spans="10:54" ht="20.100000000000001" customHeight="1" x14ac:dyDescent="0.25"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1"/>
      <c r="AE140" s="141"/>
      <c r="AF140" s="141"/>
      <c r="AG140" s="141"/>
      <c r="AH140" s="141"/>
      <c r="AI140" s="141"/>
      <c r="AJ140" s="141"/>
      <c r="AK140" s="141"/>
      <c r="AL140" s="141"/>
      <c r="AM140" s="141"/>
      <c r="AN140" s="141"/>
      <c r="AO140" s="141"/>
      <c r="AP140" s="141"/>
      <c r="AQ140" s="141"/>
      <c r="AR140" s="141"/>
      <c r="AS140" s="141"/>
      <c r="AT140" s="141"/>
      <c r="AU140" s="141"/>
      <c r="AV140" s="141"/>
      <c r="AW140" s="141"/>
      <c r="AX140" s="141"/>
      <c r="AY140" s="141"/>
      <c r="AZ140" s="141"/>
      <c r="BA140" s="141"/>
      <c r="BB140" s="141"/>
    </row>
    <row r="141" spans="10:54" ht="20.100000000000001" customHeight="1" x14ac:dyDescent="0.25"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  <c r="AF141" s="141"/>
      <c r="AG141" s="141"/>
      <c r="AH141" s="141"/>
      <c r="AI141" s="141"/>
      <c r="AJ141" s="141"/>
      <c r="AK141" s="141"/>
      <c r="AL141" s="141"/>
      <c r="AM141" s="141"/>
      <c r="AN141" s="141"/>
      <c r="AO141" s="141"/>
      <c r="AP141" s="141"/>
      <c r="AQ141" s="141"/>
      <c r="AR141" s="141"/>
      <c r="AS141" s="141"/>
      <c r="AT141" s="141"/>
      <c r="AU141" s="141"/>
      <c r="AV141" s="141"/>
      <c r="AW141" s="141"/>
      <c r="AX141" s="141"/>
      <c r="AY141" s="141"/>
      <c r="AZ141" s="141"/>
      <c r="BA141" s="141"/>
      <c r="BB141" s="141"/>
    </row>
    <row r="142" spans="10:54" ht="20.100000000000001" customHeight="1" x14ac:dyDescent="0.25"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</row>
    <row r="143" spans="10:54" ht="20.100000000000001" customHeight="1" x14ac:dyDescent="0.25"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1"/>
      <c r="AU143" s="141"/>
      <c r="AV143" s="141"/>
      <c r="AW143" s="141"/>
      <c r="AX143" s="141"/>
      <c r="AY143" s="141"/>
      <c r="AZ143" s="141"/>
      <c r="BA143" s="141"/>
      <c r="BB143" s="141"/>
    </row>
    <row r="144" spans="10:54" ht="20.100000000000001" customHeight="1" x14ac:dyDescent="0.25"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41"/>
      <c r="AE144" s="141"/>
      <c r="AF144" s="141"/>
      <c r="AG144" s="141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  <c r="AR144" s="141"/>
      <c r="AS144" s="141"/>
      <c r="AT144" s="141"/>
      <c r="AU144" s="141"/>
      <c r="AV144" s="141"/>
      <c r="AW144" s="141"/>
      <c r="AX144" s="141"/>
      <c r="AY144" s="141"/>
      <c r="AZ144" s="141"/>
      <c r="BA144" s="141"/>
      <c r="BB144" s="141"/>
    </row>
    <row r="145" spans="10:54" ht="20.100000000000001" customHeight="1" x14ac:dyDescent="0.25"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1"/>
      <c r="AW145" s="141"/>
      <c r="AX145" s="141"/>
      <c r="AY145" s="141"/>
      <c r="AZ145" s="141"/>
      <c r="BA145" s="141"/>
      <c r="BB145" s="141"/>
    </row>
    <row r="146" spans="10:54" ht="20.100000000000001" customHeight="1" x14ac:dyDescent="0.25"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1"/>
      <c r="BB146" s="141"/>
    </row>
    <row r="147" spans="10:54" ht="20.100000000000001" customHeight="1" x14ac:dyDescent="0.25"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1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  <c r="AR147" s="141"/>
      <c r="AS147" s="141"/>
      <c r="AT147" s="141"/>
      <c r="AU147" s="141"/>
      <c r="AV147" s="141"/>
      <c r="AW147" s="141"/>
      <c r="AX147" s="141"/>
      <c r="AY147" s="141"/>
      <c r="AZ147" s="141"/>
      <c r="BA147" s="141"/>
      <c r="BB147" s="141"/>
    </row>
    <row r="148" spans="10:54" ht="20.100000000000001" customHeight="1" x14ac:dyDescent="0.25"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1"/>
      <c r="AX148" s="141"/>
      <c r="AY148" s="141"/>
      <c r="AZ148" s="141"/>
      <c r="BA148" s="141"/>
      <c r="BB148" s="141"/>
    </row>
    <row r="149" spans="10:54" ht="20.100000000000001" customHeight="1" x14ac:dyDescent="0.25"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41"/>
      <c r="AE149" s="141"/>
      <c r="AF149" s="141"/>
      <c r="AG149" s="141"/>
      <c r="AH149" s="141"/>
      <c r="AI149" s="141"/>
      <c r="AJ149" s="141"/>
      <c r="AK149" s="141"/>
      <c r="AL149" s="141"/>
      <c r="AM149" s="141"/>
      <c r="AN149" s="141"/>
      <c r="AO149" s="141"/>
      <c r="AP149" s="141"/>
      <c r="AQ149" s="141"/>
      <c r="AR149" s="141"/>
      <c r="AS149" s="141"/>
      <c r="AT149" s="141"/>
      <c r="AU149" s="141"/>
      <c r="AV149" s="141"/>
      <c r="AW149" s="141"/>
      <c r="AX149" s="141"/>
      <c r="AY149" s="141"/>
      <c r="AZ149" s="141"/>
      <c r="BA149" s="141"/>
      <c r="BB149" s="141"/>
    </row>
    <row r="150" spans="10:54" ht="20.100000000000001" customHeight="1" x14ac:dyDescent="0.25"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  <c r="AR150" s="141"/>
      <c r="AS150" s="141"/>
      <c r="AT150" s="141"/>
      <c r="AU150" s="141"/>
      <c r="AV150" s="141"/>
      <c r="AW150" s="141"/>
      <c r="AX150" s="141"/>
      <c r="AY150" s="141"/>
      <c r="AZ150" s="141"/>
      <c r="BA150" s="141"/>
      <c r="BB150" s="141"/>
    </row>
    <row r="151" spans="10:54" ht="20.100000000000001" customHeight="1" x14ac:dyDescent="0.25"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/>
      <c r="AG151" s="141"/>
      <c r="AH151" s="141"/>
      <c r="AI151" s="141"/>
      <c r="AJ151" s="141"/>
      <c r="AK151" s="141"/>
      <c r="AL151" s="141"/>
      <c r="AM151" s="141"/>
      <c r="AN151" s="141"/>
      <c r="AO151" s="141"/>
      <c r="AP151" s="141"/>
      <c r="AQ151" s="141"/>
      <c r="AR151" s="141"/>
      <c r="AS151" s="141"/>
      <c r="AT151" s="141"/>
      <c r="AU151" s="141"/>
      <c r="AV151" s="141"/>
      <c r="AW151" s="141"/>
      <c r="AX151" s="141"/>
      <c r="AY151" s="141"/>
      <c r="AZ151" s="141"/>
      <c r="BA151" s="141"/>
      <c r="BB151" s="141"/>
    </row>
    <row r="152" spans="10:54" ht="20.100000000000001" customHeight="1" x14ac:dyDescent="0.25"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1"/>
      <c r="AF152" s="141"/>
      <c r="AG152" s="141"/>
      <c r="AH152" s="141"/>
      <c r="AI152" s="141"/>
      <c r="AJ152" s="141"/>
      <c r="AK152" s="141"/>
      <c r="AL152" s="141"/>
      <c r="AM152" s="141"/>
      <c r="AN152" s="141"/>
      <c r="AO152" s="141"/>
      <c r="AP152" s="141"/>
      <c r="AQ152" s="141"/>
      <c r="AR152" s="141"/>
      <c r="AS152" s="141"/>
      <c r="AT152" s="141"/>
      <c r="AU152" s="141"/>
      <c r="AV152" s="141"/>
      <c r="AW152" s="141"/>
      <c r="AX152" s="141"/>
      <c r="AY152" s="141"/>
      <c r="AZ152" s="141"/>
      <c r="BA152" s="141"/>
      <c r="BB152" s="141"/>
    </row>
    <row r="153" spans="10:54" ht="20.100000000000001" customHeight="1" x14ac:dyDescent="0.25"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1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  <c r="AQ153" s="141"/>
      <c r="AR153" s="141"/>
      <c r="AS153" s="141"/>
      <c r="AT153" s="141"/>
      <c r="AU153" s="141"/>
      <c r="AV153" s="141"/>
      <c r="AW153" s="141"/>
      <c r="AX153" s="141"/>
      <c r="AY153" s="141"/>
      <c r="AZ153" s="141"/>
      <c r="BA153" s="141"/>
      <c r="BB153" s="141"/>
    </row>
    <row r="154" spans="10:54" ht="20.100000000000001" customHeight="1" x14ac:dyDescent="0.25"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1"/>
      <c r="AU154" s="141"/>
      <c r="AV154" s="141"/>
      <c r="AW154" s="141"/>
      <c r="AX154" s="141"/>
      <c r="AY154" s="141"/>
      <c r="AZ154" s="141"/>
      <c r="BA154" s="141"/>
      <c r="BB154" s="141"/>
    </row>
    <row r="155" spans="10:54" ht="20.100000000000001" customHeight="1" x14ac:dyDescent="0.25"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41"/>
      <c r="AW155" s="141"/>
      <c r="AX155" s="141"/>
      <c r="AY155" s="141"/>
      <c r="AZ155" s="141"/>
      <c r="BA155" s="141"/>
      <c r="BB155" s="141"/>
    </row>
    <row r="156" spans="10:54" ht="20.100000000000001" customHeight="1" x14ac:dyDescent="0.25"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  <c r="AP156" s="141"/>
      <c r="AQ156" s="141"/>
      <c r="AR156" s="141"/>
      <c r="AS156" s="141"/>
      <c r="AT156" s="141"/>
      <c r="AU156" s="141"/>
      <c r="AV156" s="141"/>
      <c r="AW156" s="141"/>
      <c r="AX156" s="141"/>
      <c r="AY156" s="141"/>
      <c r="AZ156" s="141"/>
      <c r="BA156" s="141"/>
      <c r="BB156" s="141"/>
    </row>
    <row r="157" spans="10:54" ht="20.100000000000001" customHeight="1" x14ac:dyDescent="0.25"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</row>
    <row r="158" spans="10:54" ht="20.100000000000001" customHeight="1" x14ac:dyDescent="0.25"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1"/>
      <c r="AU158" s="141"/>
      <c r="AV158" s="141"/>
      <c r="AW158" s="141"/>
      <c r="AX158" s="141"/>
      <c r="AY158" s="141"/>
      <c r="AZ158" s="141"/>
      <c r="BA158" s="141"/>
      <c r="BB158" s="141"/>
    </row>
    <row r="159" spans="10:54" ht="20.100000000000001" customHeight="1" x14ac:dyDescent="0.25"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41"/>
      <c r="AW159" s="141"/>
      <c r="AX159" s="141"/>
      <c r="AY159" s="141"/>
      <c r="AZ159" s="141"/>
      <c r="BA159" s="141"/>
      <c r="BB159" s="141"/>
    </row>
    <row r="160" spans="10:54" ht="20.100000000000001" customHeight="1" x14ac:dyDescent="0.25"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  <c r="AQ160" s="141"/>
      <c r="AR160" s="141"/>
      <c r="AS160" s="141"/>
      <c r="AT160" s="141"/>
      <c r="AU160" s="141"/>
      <c r="AV160" s="141"/>
      <c r="AW160" s="141"/>
      <c r="AX160" s="141"/>
      <c r="AY160" s="141"/>
      <c r="AZ160" s="141"/>
      <c r="BA160" s="141"/>
      <c r="BB160" s="141"/>
    </row>
    <row r="161" spans="10:54" ht="20.100000000000001" customHeight="1" x14ac:dyDescent="0.25"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  <c r="AQ161" s="141"/>
      <c r="AR161" s="141"/>
      <c r="AS161" s="141"/>
      <c r="AT161" s="141"/>
      <c r="AU161" s="141"/>
      <c r="AV161" s="141"/>
      <c r="AW161" s="141"/>
      <c r="AX161" s="141"/>
      <c r="AY161" s="141"/>
      <c r="AZ161" s="141"/>
      <c r="BA161" s="141"/>
      <c r="BB161" s="141"/>
    </row>
    <row r="162" spans="10:54" ht="20.100000000000001" customHeight="1" x14ac:dyDescent="0.25"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  <c r="AP162" s="141"/>
      <c r="AQ162" s="141"/>
      <c r="AR162" s="141"/>
      <c r="AS162" s="141"/>
      <c r="AT162" s="141"/>
      <c r="AU162" s="141"/>
      <c r="AV162" s="141"/>
      <c r="AW162" s="141"/>
      <c r="AX162" s="141"/>
      <c r="AY162" s="141"/>
      <c r="AZ162" s="141"/>
      <c r="BA162" s="141"/>
      <c r="BB162" s="141"/>
    </row>
    <row r="163" spans="10:54" ht="20.100000000000001" customHeight="1" x14ac:dyDescent="0.25"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  <c r="AP163" s="141"/>
      <c r="AQ163" s="141"/>
      <c r="AR163" s="141"/>
      <c r="AS163" s="141"/>
      <c r="AT163" s="141"/>
      <c r="AU163" s="141"/>
      <c r="AV163" s="141"/>
      <c r="AW163" s="141"/>
      <c r="AX163" s="141"/>
      <c r="AY163" s="141"/>
      <c r="AZ163" s="141"/>
      <c r="BA163" s="141"/>
      <c r="BB163" s="141"/>
    </row>
    <row r="164" spans="10:54" ht="20.100000000000001" customHeight="1" x14ac:dyDescent="0.25"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  <c r="AJ164" s="141"/>
      <c r="AK164" s="141"/>
      <c r="AL164" s="141"/>
      <c r="AM164" s="141"/>
      <c r="AN164" s="141"/>
      <c r="AO164" s="141"/>
      <c r="AP164" s="141"/>
      <c r="AQ164" s="141"/>
      <c r="AR164" s="141"/>
      <c r="AS164" s="141"/>
      <c r="AT164" s="141"/>
      <c r="AU164" s="141"/>
      <c r="AV164" s="141"/>
      <c r="AW164" s="141"/>
      <c r="AX164" s="141"/>
      <c r="AY164" s="141"/>
      <c r="AZ164" s="141"/>
      <c r="BA164" s="141"/>
      <c r="BB164" s="141"/>
    </row>
    <row r="165" spans="10:54" ht="20.100000000000001" customHeight="1" x14ac:dyDescent="0.25"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  <c r="AK165" s="141"/>
      <c r="AL165" s="141"/>
      <c r="AM165" s="141"/>
      <c r="AN165" s="141"/>
      <c r="AO165" s="141"/>
      <c r="AP165" s="141"/>
      <c r="AQ165" s="141"/>
      <c r="AR165" s="141"/>
      <c r="AS165" s="141"/>
      <c r="AT165" s="141"/>
      <c r="AU165" s="141"/>
      <c r="AV165" s="141"/>
      <c r="AW165" s="141"/>
      <c r="AX165" s="141"/>
      <c r="AY165" s="141"/>
      <c r="AZ165" s="141"/>
      <c r="BA165" s="141"/>
      <c r="BB165" s="141"/>
    </row>
    <row r="166" spans="10:54" ht="20.100000000000001" customHeight="1" x14ac:dyDescent="0.25"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  <c r="AK166" s="141"/>
      <c r="AL166" s="141"/>
      <c r="AM166" s="141"/>
      <c r="AN166" s="141"/>
      <c r="AO166" s="141"/>
      <c r="AP166" s="141"/>
      <c r="AQ166" s="141"/>
      <c r="AR166" s="141"/>
      <c r="AS166" s="141"/>
      <c r="AT166" s="141"/>
      <c r="AU166" s="141"/>
      <c r="AV166" s="141"/>
      <c r="AW166" s="141"/>
      <c r="AX166" s="141"/>
      <c r="AY166" s="141"/>
      <c r="AZ166" s="141"/>
      <c r="BA166" s="141"/>
      <c r="BB166" s="141"/>
    </row>
    <row r="167" spans="10:54" ht="20.100000000000001" customHeight="1" x14ac:dyDescent="0.25"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  <c r="AK167" s="141"/>
      <c r="AL167" s="141"/>
      <c r="AM167" s="141"/>
      <c r="AN167" s="141"/>
      <c r="AO167" s="141"/>
      <c r="AP167" s="141"/>
      <c r="AQ167" s="141"/>
      <c r="AR167" s="141"/>
      <c r="AS167" s="141"/>
      <c r="AT167" s="141"/>
      <c r="AU167" s="141"/>
      <c r="AV167" s="141"/>
      <c r="AW167" s="141"/>
      <c r="AX167" s="141"/>
      <c r="AY167" s="141"/>
      <c r="AZ167" s="141"/>
      <c r="BA167" s="141"/>
      <c r="BB167" s="141"/>
    </row>
    <row r="168" spans="10:54" ht="20.100000000000001" customHeight="1" x14ac:dyDescent="0.25"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  <c r="AF168" s="141"/>
      <c r="AG168" s="141"/>
      <c r="AH168" s="141"/>
      <c r="AI168" s="141"/>
      <c r="AJ168" s="141"/>
      <c r="AK168" s="141"/>
      <c r="AL168" s="141"/>
      <c r="AM168" s="141"/>
      <c r="AN168" s="141"/>
      <c r="AO168" s="141"/>
      <c r="AP168" s="141"/>
      <c r="AQ168" s="141"/>
      <c r="AR168" s="141"/>
      <c r="AS168" s="141"/>
      <c r="AT168" s="141"/>
      <c r="AU168" s="141"/>
      <c r="AV168" s="141"/>
      <c r="AW168" s="141"/>
      <c r="AX168" s="141"/>
      <c r="AY168" s="141"/>
      <c r="AZ168" s="141"/>
      <c r="BA168" s="141"/>
      <c r="BB168" s="141"/>
    </row>
    <row r="169" spans="10:54" ht="20.100000000000001" customHeight="1" x14ac:dyDescent="0.25"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  <c r="AJ169" s="141"/>
      <c r="AK169" s="141"/>
      <c r="AL169" s="141"/>
      <c r="AM169" s="141"/>
      <c r="AN169" s="141"/>
      <c r="AO169" s="141"/>
      <c r="AP169" s="141"/>
      <c r="AQ169" s="141"/>
      <c r="AR169" s="141"/>
      <c r="AS169" s="141"/>
      <c r="AT169" s="141"/>
      <c r="AU169" s="141"/>
      <c r="AV169" s="141"/>
      <c r="AW169" s="141"/>
      <c r="AX169" s="141"/>
      <c r="AY169" s="141"/>
      <c r="AZ169" s="141"/>
      <c r="BA169" s="141"/>
      <c r="BB169" s="141"/>
    </row>
    <row r="170" spans="10:54" ht="20.100000000000001" customHeight="1" x14ac:dyDescent="0.25"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1"/>
      <c r="AT170" s="141"/>
      <c r="AU170" s="141"/>
      <c r="AV170" s="141"/>
      <c r="AW170" s="141"/>
      <c r="AX170" s="141"/>
      <c r="AY170" s="141"/>
      <c r="AZ170" s="141"/>
      <c r="BA170" s="141"/>
      <c r="BB170" s="141"/>
    </row>
    <row r="171" spans="10:54" ht="20.100000000000001" customHeight="1" x14ac:dyDescent="0.25"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  <c r="AC171" s="141"/>
      <c r="AD171" s="141"/>
      <c r="AE171" s="141"/>
      <c r="AF171" s="141"/>
      <c r="AG171" s="141"/>
      <c r="AH171" s="141"/>
      <c r="AI171" s="141"/>
      <c r="AJ171" s="141"/>
      <c r="AK171" s="141"/>
      <c r="AL171" s="141"/>
      <c r="AM171" s="141"/>
      <c r="AN171" s="141"/>
      <c r="AO171" s="141"/>
      <c r="AP171" s="141"/>
      <c r="AQ171" s="141"/>
      <c r="AR171" s="141"/>
      <c r="AS171" s="141"/>
      <c r="AT171" s="141"/>
      <c r="AU171" s="141"/>
      <c r="AV171" s="141"/>
      <c r="AW171" s="141"/>
      <c r="AX171" s="141"/>
      <c r="AY171" s="141"/>
      <c r="AZ171" s="141"/>
      <c r="BA171" s="141"/>
      <c r="BB171" s="141"/>
    </row>
    <row r="172" spans="10:54" ht="20.100000000000001" customHeight="1" x14ac:dyDescent="0.25"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  <c r="AD172" s="141"/>
      <c r="AE172" s="141"/>
      <c r="AF172" s="141"/>
      <c r="AG172" s="141"/>
      <c r="AH172" s="141"/>
      <c r="AI172" s="141"/>
      <c r="AJ172" s="141"/>
      <c r="AK172" s="141"/>
      <c r="AL172" s="141"/>
      <c r="AM172" s="141"/>
      <c r="AN172" s="141"/>
      <c r="AO172" s="141"/>
      <c r="AP172" s="141"/>
      <c r="AQ172" s="141"/>
      <c r="AR172" s="141"/>
      <c r="AS172" s="141"/>
      <c r="AT172" s="141"/>
      <c r="AU172" s="141"/>
      <c r="AV172" s="141"/>
      <c r="AW172" s="141"/>
      <c r="AX172" s="141"/>
      <c r="AY172" s="141"/>
      <c r="AZ172" s="141"/>
      <c r="BA172" s="141"/>
      <c r="BB172" s="141"/>
    </row>
    <row r="173" spans="10:54" ht="20.100000000000001" customHeight="1" x14ac:dyDescent="0.25"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1"/>
      <c r="AG173" s="141"/>
      <c r="AH173" s="141"/>
      <c r="AI173" s="141"/>
      <c r="AJ173" s="141"/>
      <c r="AK173" s="141"/>
      <c r="AL173" s="141"/>
      <c r="AM173" s="141"/>
      <c r="AN173" s="141"/>
      <c r="AO173" s="141"/>
      <c r="AP173" s="141"/>
      <c r="AQ173" s="141"/>
      <c r="AR173" s="141"/>
      <c r="AS173" s="141"/>
      <c r="AT173" s="141"/>
      <c r="AU173" s="141"/>
      <c r="AV173" s="141"/>
      <c r="AW173" s="141"/>
      <c r="AX173" s="141"/>
      <c r="AY173" s="141"/>
      <c r="AZ173" s="141"/>
      <c r="BA173" s="141"/>
      <c r="BB173" s="141"/>
    </row>
    <row r="174" spans="10:54" ht="20.100000000000001" customHeight="1" x14ac:dyDescent="0.25"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  <c r="AJ174" s="141"/>
      <c r="AK174" s="141"/>
      <c r="AL174" s="141"/>
      <c r="AM174" s="141"/>
      <c r="AN174" s="141"/>
      <c r="AO174" s="141"/>
      <c r="AP174" s="141"/>
      <c r="AQ174" s="141"/>
      <c r="AR174" s="141"/>
      <c r="AS174" s="141"/>
      <c r="AT174" s="141"/>
      <c r="AU174" s="141"/>
      <c r="AV174" s="141"/>
      <c r="AW174" s="141"/>
      <c r="AX174" s="141"/>
      <c r="AY174" s="141"/>
      <c r="AZ174" s="141"/>
      <c r="BA174" s="141"/>
      <c r="BB174" s="141"/>
    </row>
    <row r="175" spans="10:54" ht="20.100000000000001" customHeight="1" x14ac:dyDescent="0.25"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141"/>
      <c r="AI175" s="141"/>
      <c r="AJ175" s="141"/>
      <c r="AK175" s="141"/>
      <c r="AL175" s="141"/>
      <c r="AM175" s="141"/>
      <c r="AN175" s="141"/>
      <c r="AO175" s="141"/>
      <c r="AP175" s="141"/>
      <c r="AQ175" s="141"/>
      <c r="AR175" s="141"/>
      <c r="AS175" s="141"/>
      <c r="AT175" s="141"/>
      <c r="AU175" s="141"/>
      <c r="AV175" s="141"/>
      <c r="AW175" s="141"/>
      <c r="AX175" s="141"/>
      <c r="AY175" s="141"/>
      <c r="AZ175" s="141"/>
      <c r="BA175" s="141"/>
      <c r="BB175" s="141"/>
    </row>
    <row r="176" spans="10:54" ht="20.100000000000001" customHeight="1" x14ac:dyDescent="0.25"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  <c r="AF176" s="141"/>
      <c r="AG176" s="141"/>
      <c r="AH176" s="141"/>
      <c r="AI176" s="141"/>
      <c r="AJ176" s="141"/>
      <c r="AK176" s="141"/>
      <c r="AL176" s="141"/>
      <c r="AM176" s="141"/>
      <c r="AN176" s="141"/>
      <c r="AO176" s="141"/>
      <c r="AP176" s="141"/>
      <c r="AQ176" s="141"/>
      <c r="AR176" s="141"/>
      <c r="AS176" s="141"/>
      <c r="AT176" s="141"/>
      <c r="AU176" s="141"/>
      <c r="AV176" s="141"/>
      <c r="AW176" s="141"/>
      <c r="AX176" s="141"/>
      <c r="AY176" s="141"/>
      <c r="AZ176" s="141"/>
      <c r="BA176" s="141"/>
      <c r="BB176" s="141"/>
    </row>
    <row r="177" spans="10:54" ht="20.100000000000001" customHeight="1" x14ac:dyDescent="0.25"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141"/>
      <c r="AL177" s="141"/>
      <c r="AM177" s="141"/>
      <c r="AN177" s="141"/>
      <c r="AO177" s="141"/>
      <c r="AP177" s="141"/>
      <c r="AQ177" s="141"/>
      <c r="AR177" s="141"/>
      <c r="AS177" s="141"/>
      <c r="AT177" s="141"/>
      <c r="AU177" s="141"/>
      <c r="AV177" s="141"/>
      <c r="AW177" s="141"/>
      <c r="AX177" s="141"/>
      <c r="AY177" s="141"/>
      <c r="AZ177" s="141"/>
      <c r="BA177" s="141"/>
      <c r="BB177" s="141"/>
    </row>
    <row r="178" spans="10:54" ht="20.100000000000001" customHeight="1" x14ac:dyDescent="0.25"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41"/>
      <c r="AW178" s="141"/>
      <c r="AX178" s="141"/>
      <c r="AY178" s="141"/>
      <c r="AZ178" s="141"/>
      <c r="BA178" s="141"/>
      <c r="BB178" s="141"/>
    </row>
    <row r="179" spans="10:54" ht="20.100000000000001" customHeight="1" x14ac:dyDescent="0.25"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141"/>
      <c r="AL179" s="141"/>
      <c r="AM179" s="141"/>
      <c r="AN179" s="141"/>
      <c r="AO179" s="141"/>
      <c r="AP179" s="141"/>
      <c r="AQ179" s="141"/>
      <c r="AR179" s="141"/>
      <c r="AS179" s="141"/>
      <c r="AT179" s="141"/>
      <c r="AU179" s="141"/>
      <c r="AV179" s="141"/>
      <c r="AW179" s="141"/>
      <c r="AX179" s="141"/>
      <c r="AY179" s="141"/>
      <c r="AZ179" s="141"/>
      <c r="BA179" s="141"/>
      <c r="BB179" s="141"/>
    </row>
    <row r="180" spans="10:54" ht="20.100000000000001" customHeight="1" x14ac:dyDescent="0.25"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141"/>
      <c r="AL180" s="141"/>
      <c r="AM180" s="141"/>
      <c r="AN180" s="141"/>
      <c r="AO180" s="141"/>
      <c r="AP180" s="141"/>
      <c r="AQ180" s="141"/>
      <c r="AR180" s="141"/>
      <c r="AS180" s="141"/>
      <c r="AT180" s="141"/>
      <c r="AU180" s="141"/>
      <c r="AV180" s="141"/>
      <c r="AW180" s="141"/>
      <c r="AX180" s="141"/>
      <c r="AY180" s="141"/>
      <c r="AZ180" s="141"/>
      <c r="BA180" s="141"/>
      <c r="BB180" s="141"/>
    </row>
    <row r="181" spans="10:54" ht="20.100000000000001" customHeight="1" x14ac:dyDescent="0.25"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  <c r="AC181" s="141"/>
      <c r="AD181" s="141"/>
      <c r="AE181" s="141"/>
      <c r="AF181" s="141"/>
      <c r="AG181" s="141"/>
      <c r="AH181" s="141"/>
      <c r="AI181" s="141"/>
      <c r="AJ181" s="141"/>
      <c r="AK181" s="141"/>
      <c r="AL181" s="141"/>
      <c r="AM181" s="141"/>
      <c r="AN181" s="141"/>
      <c r="AO181" s="141"/>
      <c r="AP181" s="141"/>
      <c r="AQ181" s="141"/>
      <c r="AR181" s="141"/>
      <c r="AS181" s="141"/>
      <c r="AT181" s="141"/>
      <c r="AU181" s="141"/>
      <c r="AV181" s="141"/>
      <c r="AW181" s="141"/>
      <c r="AX181" s="141"/>
      <c r="AY181" s="141"/>
      <c r="AZ181" s="141"/>
      <c r="BA181" s="141"/>
      <c r="BB181" s="141"/>
    </row>
    <row r="182" spans="10:54" ht="20.100000000000001" customHeight="1" x14ac:dyDescent="0.25"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  <c r="AC182" s="141"/>
      <c r="AD182" s="141"/>
      <c r="AE182" s="141"/>
      <c r="AF182" s="141"/>
      <c r="AG182" s="141"/>
      <c r="AH182" s="141"/>
      <c r="AI182" s="141"/>
      <c r="AJ182" s="141"/>
      <c r="AK182" s="141"/>
      <c r="AL182" s="141"/>
      <c r="AM182" s="141"/>
      <c r="AN182" s="141"/>
      <c r="AO182" s="141"/>
      <c r="AP182" s="141"/>
      <c r="AQ182" s="141"/>
      <c r="AR182" s="141"/>
      <c r="AS182" s="141"/>
      <c r="AT182" s="141"/>
      <c r="AU182" s="141"/>
      <c r="AV182" s="141"/>
      <c r="AW182" s="141"/>
      <c r="AX182" s="141"/>
      <c r="AY182" s="141"/>
      <c r="AZ182" s="141"/>
      <c r="BA182" s="141"/>
      <c r="BB182" s="141"/>
    </row>
    <row r="183" spans="10:54" ht="20.100000000000001" customHeight="1" x14ac:dyDescent="0.25"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D183" s="141"/>
      <c r="AE183" s="141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41"/>
      <c r="AT183" s="141"/>
      <c r="AU183" s="141"/>
      <c r="AV183" s="141"/>
      <c r="AW183" s="141"/>
      <c r="AX183" s="141"/>
      <c r="AY183" s="141"/>
      <c r="AZ183" s="141"/>
      <c r="BA183" s="141"/>
      <c r="BB183" s="141"/>
    </row>
    <row r="184" spans="10:54" ht="20.100000000000001" customHeight="1" x14ac:dyDescent="0.25"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141"/>
      <c r="AL184" s="141"/>
      <c r="AM184" s="141"/>
      <c r="AN184" s="141"/>
      <c r="AO184" s="141"/>
      <c r="AP184" s="141"/>
      <c r="AQ184" s="141"/>
      <c r="AR184" s="141"/>
      <c r="AS184" s="141"/>
      <c r="AT184" s="141"/>
      <c r="AU184" s="141"/>
      <c r="AV184" s="141"/>
      <c r="AW184" s="141"/>
      <c r="AX184" s="141"/>
      <c r="AY184" s="141"/>
      <c r="AZ184" s="141"/>
      <c r="BA184" s="141"/>
      <c r="BB184" s="141"/>
    </row>
    <row r="185" spans="10:54" ht="20.100000000000001" customHeight="1" x14ac:dyDescent="0.25"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  <c r="AJ185" s="141"/>
      <c r="AK185" s="141"/>
      <c r="AL185" s="141"/>
      <c r="AM185" s="141"/>
      <c r="AN185" s="141"/>
      <c r="AO185" s="141"/>
      <c r="AP185" s="141"/>
      <c r="AQ185" s="141"/>
      <c r="AR185" s="141"/>
      <c r="AS185" s="141"/>
      <c r="AT185" s="141"/>
      <c r="AU185" s="141"/>
      <c r="AV185" s="141"/>
      <c r="AW185" s="141"/>
      <c r="AX185" s="141"/>
      <c r="AY185" s="141"/>
      <c r="AZ185" s="141"/>
      <c r="BA185" s="141"/>
      <c r="BB185" s="141"/>
    </row>
    <row r="186" spans="10:54" ht="20.100000000000001" customHeight="1" x14ac:dyDescent="0.25"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  <c r="AC186" s="141"/>
      <c r="AD186" s="141"/>
      <c r="AE186" s="141"/>
      <c r="AF186" s="141"/>
      <c r="AG186" s="141"/>
      <c r="AH186" s="141"/>
      <c r="AI186" s="141"/>
      <c r="AJ186" s="141"/>
      <c r="AK186" s="141"/>
      <c r="AL186" s="141"/>
      <c r="AM186" s="141"/>
      <c r="AN186" s="141"/>
      <c r="AO186" s="141"/>
      <c r="AP186" s="141"/>
      <c r="AQ186" s="141"/>
      <c r="AR186" s="141"/>
      <c r="AS186" s="141"/>
      <c r="AT186" s="141"/>
      <c r="AU186" s="141"/>
      <c r="AV186" s="141"/>
      <c r="AW186" s="141"/>
      <c r="AX186" s="141"/>
      <c r="AY186" s="141"/>
      <c r="AZ186" s="141"/>
      <c r="BA186" s="141"/>
      <c r="BB186" s="141"/>
    </row>
    <row r="187" spans="10:54" ht="20.100000000000001" customHeight="1" x14ac:dyDescent="0.25"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  <c r="AC187" s="141"/>
      <c r="AD187" s="141"/>
      <c r="AE187" s="141"/>
      <c r="AF187" s="141"/>
      <c r="AG187" s="141"/>
      <c r="AH187" s="141"/>
      <c r="AI187" s="141"/>
      <c r="AJ187" s="141"/>
      <c r="AK187" s="141"/>
      <c r="AL187" s="141"/>
      <c r="AM187" s="141"/>
      <c r="AN187" s="141"/>
      <c r="AO187" s="141"/>
      <c r="AP187" s="141"/>
      <c r="AQ187" s="141"/>
      <c r="AR187" s="141"/>
      <c r="AS187" s="141"/>
      <c r="AT187" s="141"/>
      <c r="AU187" s="141"/>
      <c r="AV187" s="141"/>
      <c r="AW187" s="141"/>
      <c r="AX187" s="141"/>
      <c r="AY187" s="141"/>
      <c r="AZ187" s="141"/>
      <c r="BA187" s="141"/>
      <c r="BB187" s="141"/>
    </row>
    <row r="188" spans="10:54" ht="20.100000000000001" customHeight="1" x14ac:dyDescent="0.25"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  <c r="AC188" s="141"/>
      <c r="AD188" s="141"/>
      <c r="AE188" s="141"/>
      <c r="AF188" s="141"/>
      <c r="AG188" s="141"/>
      <c r="AH188" s="141"/>
      <c r="AI188" s="141"/>
      <c r="AJ188" s="141"/>
      <c r="AK188" s="141"/>
      <c r="AL188" s="141"/>
      <c r="AM188" s="141"/>
      <c r="AN188" s="141"/>
      <c r="AO188" s="141"/>
      <c r="AP188" s="141"/>
      <c r="AQ188" s="141"/>
      <c r="AR188" s="141"/>
      <c r="AS188" s="141"/>
      <c r="AT188" s="141"/>
      <c r="AU188" s="141"/>
      <c r="AV188" s="141"/>
      <c r="AW188" s="141"/>
      <c r="AX188" s="141"/>
      <c r="AY188" s="141"/>
      <c r="AZ188" s="141"/>
      <c r="BA188" s="141"/>
      <c r="BB188" s="141"/>
    </row>
    <row r="189" spans="10:54" ht="20.100000000000001" customHeight="1" x14ac:dyDescent="0.25"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  <c r="AB189" s="141"/>
      <c r="AC189" s="141"/>
      <c r="AD189" s="141"/>
      <c r="AE189" s="141"/>
      <c r="AF189" s="141"/>
      <c r="AG189" s="141"/>
      <c r="AH189" s="141"/>
      <c r="AI189" s="141"/>
      <c r="AJ189" s="141"/>
      <c r="AK189" s="141"/>
      <c r="AL189" s="141"/>
      <c r="AM189" s="141"/>
      <c r="AN189" s="141"/>
      <c r="AO189" s="141"/>
      <c r="AP189" s="141"/>
      <c r="AQ189" s="141"/>
      <c r="AR189" s="141"/>
      <c r="AS189" s="141"/>
      <c r="AT189" s="141"/>
      <c r="AU189" s="141"/>
      <c r="AV189" s="141"/>
      <c r="AW189" s="141"/>
      <c r="AX189" s="141"/>
      <c r="AY189" s="141"/>
      <c r="AZ189" s="141"/>
      <c r="BA189" s="141"/>
      <c r="BB189" s="141"/>
    </row>
    <row r="190" spans="10:54" ht="20.100000000000001" customHeight="1" x14ac:dyDescent="0.25"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  <c r="AJ190" s="141"/>
      <c r="AK190" s="141"/>
      <c r="AL190" s="141"/>
      <c r="AM190" s="141"/>
      <c r="AN190" s="141"/>
      <c r="AO190" s="141"/>
      <c r="AP190" s="141"/>
      <c r="AQ190" s="141"/>
      <c r="AR190" s="141"/>
      <c r="AS190" s="141"/>
      <c r="AT190" s="141"/>
      <c r="AU190" s="141"/>
      <c r="AV190" s="141"/>
      <c r="AW190" s="141"/>
      <c r="AX190" s="141"/>
      <c r="AY190" s="141"/>
      <c r="AZ190" s="141"/>
      <c r="BA190" s="141"/>
      <c r="BB190" s="141"/>
    </row>
    <row r="191" spans="10:54" ht="20.100000000000001" customHeight="1" x14ac:dyDescent="0.25"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1"/>
      <c r="AI191" s="141"/>
      <c r="AJ191" s="141"/>
      <c r="AK191" s="141"/>
      <c r="AL191" s="141"/>
      <c r="AM191" s="141"/>
      <c r="AN191" s="141"/>
      <c r="AO191" s="141"/>
      <c r="AP191" s="141"/>
      <c r="AQ191" s="141"/>
      <c r="AR191" s="141"/>
      <c r="AS191" s="141"/>
      <c r="AT191" s="141"/>
      <c r="AU191" s="141"/>
      <c r="AV191" s="141"/>
      <c r="AW191" s="141"/>
      <c r="AX191" s="141"/>
      <c r="AY191" s="141"/>
      <c r="AZ191" s="141"/>
      <c r="BA191" s="141"/>
      <c r="BB191" s="141"/>
    </row>
    <row r="192" spans="10:54" ht="20.100000000000001" customHeight="1" x14ac:dyDescent="0.25"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  <c r="AC192" s="141"/>
      <c r="AD192" s="141"/>
      <c r="AE192" s="141"/>
      <c r="AF192" s="141"/>
      <c r="AG192" s="141"/>
      <c r="AH192" s="141"/>
      <c r="AI192" s="141"/>
      <c r="AJ192" s="141"/>
      <c r="AK192" s="141"/>
      <c r="AL192" s="141"/>
      <c r="AM192" s="141"/>
      <c r="AN192" s="141"/>
      <c r="AO192" s="141"/>
      <c r="AP192" s="141"/>
      <c r="AQ192" s="141"/>
      <c r="AR192" s="141"/>
      <c r="AS192" s="141"/>
      <c r="AT192" s="141"/>
      <c r="AU192" s="141"/>
      <c r="AV192" s="141"/>
      <c r="AW192" s="141"/>
      <c r="AX192" s="141"/>
      <c r="AY192" s="141"/>
      <c r="AZ192" s="141"/>
      <c r="BA192" s="141"/>
      <c r="BB192" s="141"/>
    </row>
    <row r="193" spans="10:54" ht="20.100000000000001" customHeight="1" x14ac:dyDescent="0.25"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41"/>
      <c r="AC193" s="141"/>
      <c r="AD193" s="141"/>
      <c r="AE193" s="141"/>
      <c r="AF193" s="141"/>
      <c r="AG193" s="141"/>
      <c r="AH193" s="141"/>
      <c r="AI193" s="141"/>
      <c r="AJ193" s="141"/>
      <c r="AK193" s="141"/>
      <c r="AL193" s="141"/>
      <c r="AM193" s="141"/>
      <c r="AN193" s="141"/>
      <c r="AO193" s="141"/>
      <c r="AP193" s="141"/>
      <c r="AQ193" s="141"/>
      <c r="AR193" s="141"/>
      <c r="AS193" s="141"/>
      <c r="AT193" s="141"/>
      <c r="AU193" s="141"/>
      <c r="AV193" s="141"/>
      <c r="AW193" s="141"/>
      <c r="AX193" s="141"/>
      <c r="AY193" s="141"/>
      <c r="AZ193" s="141"/>
      <c r="BA193" s="141"/>
      <c r="BB193" s="141"/>
    </row>
    <row r="194" spans="10:54" ht="20.100000000000001" customHeight="1" x14ac:dyDescent="0.25"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  <c r="AC194" s="141"/>
      <c r="AD194" s="141"/>
      <c r="AE194" s="141"/>
      <c r="AF194" s="141"/>
      <c r="AG194" s="141"/>
      <c r="AH194" s="141"/>
      <c r="AI194" s="141"/>
      <c r="AJ194" s="141"/>
      <c r="AK194" s="141"/>
      <c r="AL194" s="141"/>
      <c r="AM194" s="141"/>
      <c r="AN194" s="141"/>
      <c r="AO194" s="141"/>
      <c r="AP194" s="141"/>
      <c r="AQ194" s="141"/>
      <c r="AR194" s="141"/>
      <c r="AS194" s="141"/>
      <c r="AT194" s="141"/>
      <c r="AU194" s="141"/>
      <c r="AV194" s="141"/>
      <c r="AW194" s="141"/>
      <c r="AX194" s="141"/>
      <c r="AY194" s="141"/>
      <c r="AZ194" s="141"/>
      <c r="BA194" s="141"/>
      <c r="BB194" s="141"/>
    </row>
    <row r="195" spans="10:54" ht="20.100000000000001" customHeight="1" x14ac:dyDescent="0.25"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  <c r="AJ195" s="141"/>
      <c r="AK195" s="141"/>
      <c r="AL195" s="141"/>
      <c r="AM195" s="141"/>
      <c r="AN195" s="141"/>
      <c r="AO195" s="141"/>
      <c r="AP195" s="141"/>
      <c r="AQ195" s="141"/>
      <c r="AR195" s="141"/>
      <c r="AS195" s="141"/>
      <c r="AT195" s="141"/>
      <c r="AU195" s="141"/>
      <c r="AV195" s="141"/>
      <c r="AW195" s="141"/>
      <c r="AX195" s="141"/>
      <c r="AY195" s="141"/>
      <c r="AZ195" s="141"/>
      <c r="BA195" s="141"/>
      <c r="BB195" s="141"/>
    </row>
    <row r="196" spans="10:54" ht="20.100000000000001" customHeight="1" x14ac:dyDescent="0.25"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D196" s="141"/>
      <c r="AE196" s="141"/>
      <c r="AF196" s="141"/>
      <c r="AG196" s="141"/>
      <c r="AH196" s="141"/>
      <c r="AI196" s="141"/>
      <c r="AJ196" s="141"/>
      <c r="AK196" s="141"/>
      <c r="AL196" s="141"/>
      <c r="AM196" s="141"/>
      <c r="AN196" s="141"/>
      <c r="AO196" s="141"/>
      <c r="AP196" s="141"/>
      <c r="AQ196" s="141"/>
      <c r="AR196" s="141"/>
      <c r="AS196" s="141"/>
      <c r="AT196" s="141"/>
      <c r="AU196" s="141"/>
      <c r="AV196" s="141"/>
      <c r="AW196" s="141"/>
      <c r="AX196" s="141"/>
      <c r="AY196" s="141"/>
      <c r="AZ196" s="141"/>
      <c r="BA196" s="141"/>
      <c r="BB196" s="141"/>
    </row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</sheetData>
  <sheetProtection selectLockedCells="1" selectUnlockedCells="1"/>
  <mergeCells count="28">
    <mergeCell ref="B98:B99"/>
    <mergeCell ref="C98:D98"/>
    <mergeCell ref="E98:F98"/>
    <mergeCell ref="G98:H98"/>
    <mergeCell ref="B74:B75"/>
    <mergeCell ref="C74:D74"/>
    <mergeCell ref="E74:F74"/>
    <mergeCell ref="G74:H74"/>
    <mergeCell ref="B86:B87"/>
    <mergeCell ref="C86:D86"/>
    <mergeCell ref="B57:B58"/>
    <mergeCell ref="E86:F86"/>
    <mergeCell ref="G86:H86"/>
    <mergeCell ref="C57:D57"/>
    <mergeCell ref="E57:F57"/>
    <mergeCell ref="G57:H57"/>
    <mergeCell ref="B65:B66"/>
    <mergeCell ref="C65:D65"/>
    <mergeCell ref="E65:F65"/>
    <mergeCell ref="G65:H65"/>
    <mergeCell ref="C35:D35"/>
    <mergeCell ref="E35:F35"/>
    <mergeCell ref="G35:H35"/>
    <mergeCell ref="B35:B36"/>
    <mergeCell ref="B47:B48"/>
    <mergeCell ref="C47:D47"/>
    <mergeCell ref="E47:F47"/>
    <mergeCell ref="G47:H4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</vt:lpstr>
      <vt:lpstr>SECTOR PESQUERO</vt:lpstr>
      <vt:lpstr>BUQUES (CNAE 03.11)</vt:lpstr>
      <vt:lpstr>MARISQUEO 2024 (CNAE 03.11)</vt:lpstr>
      <vt:lpstr>ACUICULTURA MAR (CNAE 03.21)</vt:lpstr>
      <vt:lpstr>TRANSFORMACIÓN (CNAE 10.2)</vt:lpstr>
      <vt:lpstr>C. MAYORISTA 2024 (CNAE 46.38)</vt:lpstr>
      <vt:lpstr>ACT. AUXILIARES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Abreu Fernández</dc:creator>
  <cp:lastModifiedBy>ANTONIO GALISTEO DELGADO</cp:lastModifiedBy>
  <cp:lastPrinted>2021-06-07T10:33:00Z</cp:lastPrinted>
  <dcterms:created xsi:type="dcterms:W3CDTF">2019-10-22T09:49:45Z</dcterms:created>
  <dcterms:modified xsi:type="dcterms:W3CDTF">2026-01-14T11:25:45Z</dcterms:modified>
</cp:coreProperties>
</file>