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5\02. CORTOMETRAJES\01. ANEXOS\"/>
    </mc:Choice>
  </mc:AlternateContent>
  <xr:revisionPtr revIDLastSave="0" documentId="14_{76E3B2F0-4DC8-4E99-88B4-D51BCCA62192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activeTab="8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BL_1!$B$1:$L$73</definedName>
    <definedName name="_xlnm.Print_Area" localSheetId="2">BL_2!$B$1:$L$35</definedName>
    <definedName name="_xlnm.Print_Area" localSheetId="3">BL_3!$B$1:$L$37</definedName>
    <definedName name="_xlnm.Print_Area" localSheetId="4">BL_4!$B$1:$L$49</definedName>
    <definedName name="_xlnm.Print_Area" localSheetId="5">BL_5!$B$1:$J$31</definedName>
    <definedName name="_xlnm.Print_Area" localSheetId="6">BL_6!$B$2:$J$38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J18" i="7"/>
  <c r="J19" i="7"/>
  <c r="J20" i="7"/>
  <c r="J21" i="7"/>
  <c r="J22" i="7"/>
  <c r="J23" i="7"/>
  <c r="J17" i="7"/>
  <c r="J14" i="7"/>
  <c r="H14" i="7"/>
  <c r="F14" i="7"/>
  <c r="E14" i="7"/>
  <c r="J26" i="6" l="1"/>
  <c r="J27" i="6"/>
  <c r="J25" i="6"/>
  <c r="J18" i="6"/>
  <c r="J19" i="6"/>
  <c r="J20" i="6"/>
  <c r="J17" i="6"/>
  <c r="H22" i="6"/>
  <c r="F22" i="6"/>
  <c r="E22" i="6"/>
  <c r="H14" i="6"/>
  <c r="F14" i="6"/>
  <c r="E14" i="6"/>
  <c r="L14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17" i="5"/>
  <c r="J14" i="5"/>
  <c r="H14" i="5"/>
  <c r="G14" i="5"/>
  <c r="L14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17" i="4"/>
  <c r="J14" i="4"/>
  <c r="H14" i="4"/>
  <c r="G14" i="4"/>
  <c r="J64" i="3"/>
  <c r="J62" i="3"/>
  <c r="J61" i="3"/>
  <c r="J60" i="3"/>
  <c r="H64" i="3"/>
  <c r="H62" i="3"/>
  <c r="H61" i="3"/>
  <c r="H60" i="3"/>
  <c r="G64" i="3"/>
  <c r="G62" i="3"/>
  <c r="G61" i="3"/>
  <c r="G6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40" i="3"/>
  <c r="J37" i="3"/>
  <c r="H37" i="3"/>
  <c r="G3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17" i="3"/>
  <c r="J14" i="3"/>
  <c r="H14" i="3"/>
  <c r="G14" i="3"/>
  <c r="L52" i="2"/>
  <c r="L53" i="2"/>
  <c r="L54" i="2"/>
  <c r="L55" i="2"/>
  <c r="L56" i="2"/>
  <c r="L57" i="2"/>
  <c r="L58" i="2"/>
  <c r="L59" i="2"/>
  <c r="L60" i="2"/>
  <c r="L61" i="2"/>
  <c r="L62" i="2"/>
  <c r="L51" i="2"/>
  <c r="J48" i="2"/>
  <c r="H48" i="2"/>
  <c r="G48" i="2"/>
  <c r="L18" i="2"/>
  <c r="L14" i="2" s="1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17" i="2"/>
  <c r="J14" i="2"/>
  <c r="H14" i="2"/>
  <c r="G14" i="2"/>
  <c r="M19" i="11"/>
  <c r="J22" i="6" l="1"/>
  <c r="J14" i="6"/>
  <c r="E37" i="3"/>
  <c r="E14" i="3"/>
  <c r="L64" i="2"/>
  <c r="E48" i="2"/>
  <c r="E14" i="2"/>
  <c r="L56" i="3" l="1"/>
  <c r="E62" i="3"/>
  <c r="E60" i="3"/>
  <c r="F32" i="7"/>
  <c r="L14" i="3"/>
  <c r="L37" i="3"/>
  <c r="E61" i="3"/>
  <c r="BC19" i="11"/>
  <c r="BC21" i="11"/>
  <c r="CB34" i="11"/>
  <c r="BH32" i="11"/>
  <c r="CB63" i="11"/>
  <c r="CB62" i="11"/>
  <c r="CB61" i="11"/>
  <c r="CB60" i="11"/>
  <c r="CB59" i="11"/>
  <c r="CB58" i="1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36" i="7"/>
  <c r="F36" i="7"/>
  <c r="H29" i="6"/>
  <c r="H31" i="6" s="1"/>
  <c r="H35" i="7" s="1"/>
  <c r="H34" i="7"/>
  <c r="F34" i="7"/>
  <c r="E34" i="7"/>
  <c r="H33" i="7"/>
  <c r="F33" i="7"/>
  <c r="E33" i="7"/>
  <c r="E32" i="7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5" i="8" s="1"/>
  <c r="J31" i="8"/>
  <c r="H29" i="8"/>
  <c r="F29" i="8"/>
  <c r="E29" i="8"/>
  <c r="J29" i="8" s="1"/>
  <c r="J25" i="8"/>
  <c r="J23" i="8"/>
  <c r="H21" i="8"/>
  <c r="F21" i="8"/>
  <c r="E21" i="8"/>
  <c r="J21" i="8" s="1"/>
  <c r="J17" i="8"/>
  <c r="J16" i="8"/>
  <c r="H14" i="8"/>
  <c r="F14" i="8"/>
  <c r="E14" i="8"/>
  <c r="J14" i="8"/>
  <c r="E14" i="5"/>
  <c r="E14" i="4"/>
  <c r="J71" i="2"/>
  <c r="H71" i="2"/>
  <c r="G71" i="2"/>
  <c r="L71" i="2" s="1"/>
  <c r="J70" i="2"/>
  <c r="H70" i="2"/>
  <c r="G70" i="2"/>
  <c r="J69" i="2"/>
  <c r="H69" i="2"/>
  <c r="E69" i="2"/>
  <c r="E70" i="2"/>
  <c r="BH56" i="11"/>
  <c r="F29" i="6"/>
  <c r="F31" i="6" s="1"/>
  <c r="F35" i="7" s="1"/>
  <c r="E29" i="6"/>
  <c r="E31" i="6" s="1"/>
  <c r="E35" i="7" s="1"/>
  <c r="G69" i="2"/>
  <c r="H42" i="8"/>
  <c r="E36" i="7"/>
  <c r="CB32" i="11"/>
  <c r="CB56" i="11"/>
  <c r="BR67" i="11"/>
  <c r="BH67" i="11"/>
  <c r="L70" i="2" l="1"/>
  <c r="J29" i="6"/>
  <c r="L61" i="3"/>
  <c r="E73" i="2"/>
  <c r="CB39" i="11"/>
  <c r="CB67" i="11" s="1"/>
  <c r="L62" i="3"/>
  <c r="H73" i="2"/>
  <c r="F31" i="7" s="1"/>
  <c r="F38" i="7" s="1"/>
  <c r="F27" i="8" s="1"/>
  <c r="G73" i="2"/>
  <c r="L48" i="2"/>
  <c r="J31" i="6"/>
  <c r="J35" i="7" s="1"/>
  <c r="J36" i="7"/>
  <c r="J34" i="7"/>
  <c r="J33" i="7"/>
  <c r="L69" i="2"/>
  <c r="J73" i="2"/>
  <c r="H31" i="7" s="1"/>
  <c r="J32" i="7"/>
  <c r="E64" i="3"/>
  <c r="H32" i="7"/>
  <c r="L64" i="3" l="1"/>
  <c r="E38" i="7"/>
  <c r="E27" i="8" s="1"/>
  <c r="L73" i="2"/>
  <c r="J31" i="7" s="1"/>
  <c r="J38" i="7" s="1"/>
  <c r="L60" i="3"/>
  <c r="H38" i="7"/>
  <c r="H44" i="8" s="1"/>
  <c r="BR69" i="11" s="1"/>
  <c r="F33" i="8"/>
  <c r="F19" i="8"/>
  <c r="F40" i="8"/>
  <c r="E33" i="8" l="1"/>
  <c r="E19" i="8"/>
  <c r="E40" i="8"/>
  <c r="F42" i="8"/>
  <c r="F44" i="8" s="1"/>
  <c r="E42" i="8" l="1"/>
  <c r="J42" i="8" s="1"/>
  <c r="E44" i="8" l="1"/>
  <c r="BH69" i="11" s="1"/>
  <c r="J44" i="8" l="1"/>
  <c r="CB69" i="11" s="1"/>
</calcChain>
</file>

<file path=xl/sharedStrings.xml><?xml version="1.0" encoding="utf-8"?>
<sst xmlns="http://schemas.openxmlformats.org/spreadsheetml/2006/main" count="419" uniqueCount="221">
  <si>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</si>
  <si>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</si>
  <si>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</si>
  <si>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</si>
  <si>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</si>
  <si>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</si>
  <si>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</si>
  <si>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</si>
  <si>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</si>
  <si>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</si>
  <si>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</si>
  <si>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</si>
  <si>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</si>
  <si>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</si>
  <si>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</si>
  <si>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</si>
  <si>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</si>
  <si>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</si>
  <si>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</si>
  <si>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</si>
  <si>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</si>
  <si>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</si>
  <si>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</si>
  <si>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</si>
  <si>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</si>
  <si>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</si>
  <si>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</si>
  <si>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</si>
  <si>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</si>
  <si>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</si>
  <si>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</si>
  <si>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</si>
  <si>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</si>
  <si>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</si>
  <si>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</si>
  <si>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</si>
  <si>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</si>
  <si>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</si>
  <si>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</si>
  <si>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</si>
  <si>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</si>
  <si>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</si>
  <si>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</si>
  <si>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</si>
  <si>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</si>
  <si>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</si>
  <si>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</si>
  <si>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</si>
  <si>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</si>
  <si>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</si>
  <si>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</si>
  <si>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</si>
  <si>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</si>
  <si>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</si>
  <si>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</si>
  <si>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</si>
  <si>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</si>
  <si>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</si>
  <si>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</si>
  <si>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</si>
  <si>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</si>
  <si>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</si>
  <si>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</si>
  <si>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</si>
  <si>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02.01 Gastos de preproducción</t>
  </si>
  <si>
    <t>03.01 Gastos de producción</t>
  </si>
  <si>
    <t>Otros perfiles asociados a gastos de preproducción</t>
  </si>
  <si>
    <t>Otros perfiles asociados a gastos de producción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</si>
  <si>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</si>
  <si>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</si>
  <si>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</si>
  <si>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</si>
  <si>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</si>
  <si>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</si>
  <si>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</si>
  <si>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</si>
  <si>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</si>
  <si>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</si>
  <si>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05.01 Gastos de viaje, alojamiento y manutención</t>
  </si>
  <si>
    <t>Viajes</t>
  </si>
  <si>
    <t>Desplazamientos</t>
  </si>
  <si>
    <t>Alojamiento</t>
  </si>
  <si>
    <t>Manutención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</si>
  <si>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</si>
  <si>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</si>
  <si>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</si>
  <si>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</si>
  <si>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</si>
  <si>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</si>
  <si>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</si>
  <si>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</si>
  <si>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</si>
  <si>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</si>
  <si>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</si>
  <si>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</si>
  <si>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</si>
  <si>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</si>
  <si>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</si>
  <si>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</si>
  <si>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</si>
  <si>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</si>
  <si>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</si>
  <si>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</si>
  <si>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</si>
  <si>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</si>
  <si>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</si>
  <si>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</si>
  <si>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</si>
  <si>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</si>
  <si>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</si>
  <si>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</si>
  <si>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</si>
  <si>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</si>
  <si>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</si>
  <si>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</si>
  <si>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</si>
  <si>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</si>
  <si>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</si>
  <si>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</si>
  <si>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</si>
  <si>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</si>
  <si>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</si>
  <si>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</si>
  <si>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</si>
  <si>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</si>
  <si>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</si>
  <si>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</si>
  <si>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</si>
  <si>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</si>
  <si>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</si>
  <si>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</si>
  <si>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</si>
  <si>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</si>
  <si>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</si>
  <si>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</si>
  <si>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</si>
  <si>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</si>
  <si>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</si>
  <si>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</si>
  <si>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</si>
  <si>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</si>
  <si>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</si>
  <si>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</si>
  <si>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</si>
  <si>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</si>
  <si>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</si>
  <si>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</si>
  <si>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</si>
  <si>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</si>
  <si>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</si>
  <si>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</si>
  <si>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</si>
  <si>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</si>
  <si>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</si>
  <si>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</si>
  <si>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</si>
  <si>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</si>
  <si>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</si>
  <si>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</si>
  <si>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</si>
  <si>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</si>
  <si>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</si>
  <si>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</si>
  <si>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</si>
  <si>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</si>
  <si>
    <t>Director desarrollo concepto</t>
  </si>
  <si>
    <t>Director artístico (desarrollo)</t>
  </si>
  <si>
    <t>Coordinador de producción (desarrollo)</t>
  </si>
  <si>
    <t>Ayudante de producción (desarrollo)</t>
  </si>
  <si>
    <t>Arte conceptual</t>
  </si>
  <si>
    <t>Diseños personajes</t>
  </si>
  <si>
    <t>Diseños escenarios</t>
  </si>
  <si>
    <t>Amortización licencias programas para desarrollo (software 2D, 3D)</t>
  </si>
  <si>
    <t>Amortización equipos informáticos (workstations)</t>
  </si>
  <si>
    <t>Alquiler de equipos informáticos y licencias</t>
  </si>
  <si>
    <t>Alquiler salas y platós</t>
  </si>
  <si>
    <t>Copyright patente /registros</t>
  </si>
  <si>
    <t>Otros gastos de preproducción</t>
  </si>
  <si>
    <t>RESUMEN BLOQUE 02</t>
  </si>
  <si>
    <t>Cuotas empresariales de Seguridad Social derivadas de la contratación del personal de desarrollo implicado en el proyecto.</t>
  </si>
  <si>
    <t>Storyboarder</t>
  </si>
  <si>
    <t>Animáticas</t>
  </si>
  <si>
    <t>Layout 2D / 3D</t>
  </si>
  <si>
    <t>02.01 Gastos preproducción perfiles</t>
  </si>
  <si>
    <t>02.03 Seguros Sociales</t>
  </si>
  <si>
    <t>Guionista</t>
  </si>
  <si>
    <t>PERFIL DOBLAJE</t>
  </si>
  <si>
    <t>Actor/acriz</t>
  </si>
  <si>
    <t>Supervisor animación</t>
  </si>
  <si>
    <t>Supervisión personajes</t>
  </si>
  <si>
    <t>Supervisión color</t>
  </si>
  <si>
    <t>Supervisión efectos</t>
  </si>
  <si>
    <t>Supervisión captura moimiento</t>
  </si>
  <si>
    <t>Escaner y Color</t>
  </si>
  <si>
    <t>Render</t>
  </si>
  <si>
    <t>Composición multicapa</t>
  </si>
  <si>
    <t>BLOQUE 04. GASTOS DE POSTPRODUCCIÓN -  LABORATORIO</t>
  </si>
  <si>
    <t>Otros perfiles asociados a gastos de postproducción</t>
  </si>
  <si>
    <t xml:space="preserve">Transfer </t>
  </si>
  <si>
    <t>Masters</t>
  </si>
  <si>
    <t>Almacenamiento</t>
  </si>
  <si>
    <t>04.01 Gastos de postproducción</t>
  </si>
  <si>
    <t xml:space="preserve">DVD materiales </t>
  </si>
  <si>
    <t>Copias de seguridad</t>
  </si>
  <si>
    <t>Alquiler Magnetoscopios</t>
  </si>
  <si>
    <t>Alquiler sala maquinas</t>
  </si>
  <si>
    <t>Amortización sala maquinas</t>
  </si>
  <si>
    <t>Amortización de hardware y software de volcado</t>
  </si>
  <si>
    <t>Materiales</t>
  </si>
  <si>
    <t>Créditos</t>
  </si>
  <si>
    <t>Efectos de sonido</t>
  </si>
  <si>
    <t>Seguro hardware y software</t>
  </si>
  <si>
    <t>Seguro de buen fin</t>
  </si>
  <si>
    <t>Seguros prevención  riesgos laborales/ Revisiones medicas</t>
  </si>
  <si>
    <t>05.02 Participación en festivales, mercados, busqueda de financiación, ventas y coproducción</t>
  </si>
  <si>
    <t>BLOQUE 04. GASTOS DE POSTPRODUCCIÓN - LABORATORIO</t>
  </si>
  <si>
    <t xml:space="preserve">CORTOMETRAJES DE ANIMACIÓN </t>
  </si>
  <si>
    <t>Voces provisionales animáticas</t>
  </si>
  <si>
    <t>02.02  Otros gastos de preproducción</t>
  </si>
  <si>
    <t>02.02 Otros gastos de preproducción</t>
  </si>
  <si>
    <r>
      <rPr>
        <b/>
        <u/>
        <sz val="11"/>
        <color rgb="FF007A3D"/>
        <rFont val="Calibri"/>
        <family val="2"/>
      </rPr>
      <t>NOTA</t>
    </r>
    <r>
      <rPr>
        <b/>
        <sz val="11"/>
        <color rgb="FF007A3D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</si>
</sst>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1"/>
      <color rgb="FF007A3D"/>
      <name val="Calibri"/>
      <family val="2"/>
    </font>
    <font>
      <b/>
      <sz val="11"/>
      <color rgb="FF007A3D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64" fontId="7" fillId="0" borderId="1" xfId="1" applyNumberFormat="1" applyFont="1" applyBorder="1" applyAlignment="1" applyProtection="1">
      <alignment horizontal="right" indent="1"/>
      <protection locked="0"/>
    </xf>
    <xf numFmtId="164" fontId="7" fillId="0" borderId="2" xfId="1" applyNumberFormat="1" applyFont="1" applyBorder="1" applyAlignment="1" applyProtection="1">
      <alignment horizontal="right" indent="1"/>
      <protection locked="0"/>
    </xf>
    <xf numFmtId="164" fontId="7" fillId="0" borderId="3" xfId="1" applyNumberFormat="1" applyFont="1" applyBorder="1" applyAlignment="1" applyProtection="1">
      <alignment horizontal="right" indent="1"/>
      <protection locked="0"/>
    </xf>
    <xf numFmtId="164" fontId="7" fillId="0" borderId="4" xfId="1" applyNumberFormat="1" applyFont="1" applyBorder="1" applyAlignment="1" applyProtection="1">
      <alignment horizontal="right" indent="1"/>
      <protection locked="0"/>
    </xf>
    <xf numFmtId="164" fontId="7" fillId="0" borderId="5" xfId="1" applyNumberFormat="1" applyFont="1" applyBorder="1" applyAlignment="1" applyProtection="1">
      <alignment horizontal="right" indent="1"/>
      <protection locked="0"/>
    </xf>
    <xf numFmtId="164" fontId="7" fillId="2" borderId="5" xfId="1" applyNumberFormat="1" applyFont="1" applyFill="1" applyBorder="1" applyAlignment="1" applyProtection="1">
      <alignment horizontal="right" indent="1"/>
      <protection locked="0"/>
    </xf>
    <xf numFmtId="164" fontId="7" fillId="0" borderId="6" xfId="1" applyNumberFormat="1" applyFont="1" applyBorder="1" applyAlignment="1" applyProtection="1">
      <alignment horizontal="right" indent="1"/>
      <protection locked="0"/>
    </xf>
    <xf numFmtId="164" fontId="7" fillId="0" borderId="7" xfId="1" applyNumberFormat="1" applyFont="1" applyBorder="1" applyAlignment="1" applyProtection="1">
      <alignment horizontal="right" indent="1"/>
      <protection locked="0"/>
    </xf>
    <xf numFmtId="164" fontId="7" fillId="0" borderId="8" xfId="1" applyNumberFormat="1" applyFont="1" applyBorder="1" applyAlignment="1" applyProtection="1">
      <alignment horizontal="right" indent="1"/>
      <protection locked="0"/>
    </xf>
    <xf numFmtId="164" fontId="7" fillId="0" borderId="9" xfId="1" applyNumberFormat="1" applyFont="1" applyBorder="1" applyAlignment="1" applyProtection="1">
      <alignment horizontal="right" indent="1"/>
      <protection locked="0"/>
    </xf>
    <xf numFmtId="49" fontId="7" fillId="0" borderId="10" xfId="1" applyNumberFormat="1" applyFont="1" applyBorder="1" applyAlignment="1" applyProtection="1">
      <alignment horizontal="left"/>
      <protection locked="0"/>
    </xf>
    <xf numFmtId="49" fontId="7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4" borderId="0" xfId="0" applyFont="1" applyFill="1"/>
    <xf numFmtId="0" fontId="1" fillId="0" borderId="0" xfId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3" fontId="10" fillId="4" borderId="1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4" borderId="15" xfId="1" applyFont="1" applyFill="1" applyBorder="1" applyAlignment="1">
      <alignment horizontal="center" vertical="center" wrapText="1"/>
    </xf>
    <xf numFmtId="3" fontId="10" fillId="4" borderId="16" xfId="1" applyNumberFormat="1" applyFont="1" applyFill="1" applyBorder="1" applyAlignment="1">
      <alignment horizontal="centerContinuous" vertical="center" wrapText="1"/>
    </xf>
    <xf numFmtId="3" fontId="10" fillId="4" borderId="0" xfId="1" applyNumberFormat="1" applyFont="1" applyFill="1" applyAlignment="1">
      <alignment horizontal="centerContinuous" vertical="center" wrapText="1"/>
    </xf>
    <xf numFmtId="0" fontId="10" fillId="4" borderId="17" xfId="1" applyFont="1" applyFill="1" applyBorder="1" applyAlignment="1">
      <alignment horizontal="center" vertical="center" wrapText="1"/>
    </xf>
    <xf numFmtId="164" fontId="10" fillId="4" borderId="18" xfId="1" applyNumberFormat="1" applyFont="1" applyFill="1" applyBorder="1" applyAlignment="1">
      <alignment horizontal="right" vertical="center" indent="1"/>
    </xf>
    <xf numFmtId="164" fontId="10" fillId="4" borderId="19" xfId="1" applyNumberFormat="1" applyFont="1" applyFill="1" applyBorder="1" applyAlignment="1">
      <alignment horizontal="right" vertical="center" indent="1"/>
    </xf>
    <xf numFmtId="0" fontId="8" fillId="4" borderId="0" xfId="1" applyFont="1" applyFill="1" applyAlignment="1">
      <alignment vertical="center"/>
    </xf>
    <xf numFmtId="4" fontId="8" fillId="4" borderId="0" xfId="1" applyNumberFormat="1" applyFont="1" applyFill="1" applyAlignment="1">
      <alignment horizontal="right" vertical="center" indent="1"/>
    </xf>
    <xf numFmtId="0" fontId="13" fillId="4" borderId="0" xfId="1" applyFont="1" applyFill="1" applyAlignment="1">
      <alignment horizontal="left" vertical="center"/>
    </xf>
    <xf numFmtId="4" fontId="8" fillId="4" borderId="17" xfId="1" applyNumberFormat="1" applyFont="1" applyFill="1" applyBorder="1" applyAlignment="1">
      <alignment horizontal="right" vertical="center" indent="1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4" borderId="0" xfId="1" applyNumberFormat="1" applyFont="1" applyFill="1" applyAlignment="1">
      <alignment horizontal="left" wrapText="1"/>
    </xf>
    <xf numFmtId="0" fontId="7" fillId="0" borderId="0" xfId="1" applyFont="1" applyAlignment="1">
      <alignment horizontal="left" vertical="center"/>
    </xf>
    <xf numFmtId="164" fontId="7" fillId="4" borderId="0" xfId="1" applyNumberFormat="1" applyFont="1" applyFill="1" applyAlignment="1">
      <alignment horizontal="right" indent="1"/>
    </xf>
    <xf numFmtId="164" fontId="8" fillId="4" borderId="16" xfId="1" applyNumberFormat="1" applyFont="1" applyFill="1" applyBorder="1" applyAlignment="1">
      <alignment horizontal="right" indent="1"/>
    </xf>
    <xf numFmtId="49" fontId="7" fillId="4" borderId="0" xfId="1" applyNumberFormat="1" applyFont="1" applyFill="1" applyAlignment="1">
      <alignment horizontal="left" wrapText="1"/>
    </xf>
    <xf numFmtId="49" fontId="7" fillId="4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4" fillId="0" borderId="0" xfId="1" applyNumberFormat="1" applyFont="1" applyAlignment="1">
      <alignment horizontal="left"/>
    </xf>
    <xf numFmtId="164" fontId="16" fillId="4" borderId="21" xfId="1" applyNumberFormat="1" applyFont="1" applyFill="1" applyBorder="1" applyAlignment="1" applyProtection="1">
      <alignment horizontal="right" vertical="center" indent="1"/>
      <protection locked="0"/>
    </xf>
    <xf numFmtId="164" fontId="15" fillId="4" borderId="18" xfId="1" applyNumberFormat="1" applyFont="1" applyFill="1" applyBorder="1" applyAlignment="1">
      <alignment horizontal="right" vertical="center" indent="1"/>
    </xf>
    <xf numFmtId="164" fontId="15" fillId="4" borderId="19" xfId="1" applyNumberFormat="1" applyFont="1" applyFill="1" applyBorder="1" applyAlignment="1">
      <alignment horizontal="right" vertical="center" indent="1"/>
    </xf>
    <xf numFmtId="3" fontId="7" fillId="0" borderId="1" xfId="1" applyNumberFormat="1" applyFont="1" applyBorder="1" applyAlignment="1" applyProtection="1">
      <alignment horizontal="right" indent="1"/>
      <protection locked="0"/>
    </xf>
    <xf numFmtId="3" fontId="7" fillId="0" borderId="2" xfId="1" applyNumberFormat="1" applyFont="1" applyBorder="1" applyAlignment="1" applyProtection="1">
      <alignment horizontal="right" indent="1"/>
      <protection locked="0"/>
    </xf>
    <xf numFmtId="3" fontId="7" fillId="0" borderId="3" xfId="1" applyNumberFormat="1" applyFont="1" applyBorder="1" applyAlignment="1" applyProtection="1">
      <alignment horizontal="right" indent="1"/>
      <protection locked="0"/>
    </xf>
    <xf numFmtId="0" fontId="12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4" borderId="23" xfId="1" applyFont="1" applyFill="1" applyBorder="1" applyAlignment="1">
      <alignment vertical="center"/>
    </xf>
    <xf numFmtId="3" fontId="12" fillId="4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3" fillId="4" borderId="0" xfId="1" applyFont="1" applyFill="1" applyAlignment="1">
      <alignment horizontal="left"/>
    </xf>
    <xf numFmtId="0" fontId="12" fillId="4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4" borderId="0" xfId="1" applyFont="1" applyFill="1" applyAlignment="1">
      <alignment vertical="top"/>
    </xf>
    <xf numFmtId="164" fontId="7" fillId="0" borderId="12" xfId="1" applyNumberFormat="1" applyFont="1" applyBorder="1" applyAlignment="1" applyProtection="1">
      <alignment horizontal="right" indent="1"/>
      <protection locked="0"/>
    </xf>
    <xf numFmtId="164" fontId="7" fillId="0" borderId="29" xfId="1" applyNumberFormat="1" applyFont="1" applyBorder="1" applyAlignment="1" applyProtection="1">
      <alignment horizontal="right" indent="1"/>
      <protection locked="0"/>
    </xf>
    <xf numFmtId="164" fontId="7" fillId="0" borderId="16" xfId="1" applyNumberFormat="1" applyFont="1" applyBorder="1" applyAlignment="1" applyProtection="1">
      <alignment horizontal="right" indent="1"/>
      <protection locked="0"/>
    </xf>
    <xf numFmtId="164" fontId="10" fillId="4" borderId="0" xfId="1" applyNumberFormat="1" applyFont="1" applyFill="1" applyAlignment="1">
      <alignment horizontal="right" vertical="center" indent="1"/>
    </xf>
    <xf numFmtId="49" fontId="18" fillId="0" borderId="0" xfId="1" applyNumberFormat="1" applyFont="1" applyAlignment="1">
      <alignment horizontal="left"/>
    </xf>
    <xf numFmtId="164" fontId="7" fillId="0" borderId="27" xfId="1" applyNumberFormat="1" applyFont="1" applyBorder="1" applyAlignment="1" applyProtection="1">
      <alignment horizontal="right" indent="1"/>
      <protection locked="0"/>
    </xf>
    <xf numFmtId="164" fontId="7" fillId="0" borderId="28" xfId="1" applyNumberFormat="1" applyFont="1" applyBorder="1" applyAlignment="1" applyProtection="1">
      <alignment horizontal="right" indent="1"/>
      <protection locked="0"/>
    </xf>
    <xf numFmtId="164" fontId="7" fillId="0" borderId="22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19" fillId="4" borderId="0" xfId="0" applyFont="1" applyFill="1" applyAlignment="1">
      <alignment vertical="center"/>
    </xf>
    <xf numFmtId="0" fontId="10" fillId="4" borderId="0" xfId="0" applyFont="1" applyFill="1"/>
    <xf numFmtId="0" fontId="11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30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center"/>
    </xf>
    <xf numFmtId="0" fontId="21" fillId="3" borderId="34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21" fillId="3" borderId="36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9" fillId="4" borderId="0" xfId="0" applyFont="1" applyFill="1" applyAlignment="1">
      <alignment vertical="top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right" vertical="center" indent="1"/>
    </xf>
    <xf numFmtId="164" fontId="11" fillId="4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5" fillId="4" borderId="0" xfId="1" applyNumberFormat="1" applyFont="1" applyFill="1" applyAlignment="1">
      <alignment horizontal="right" vertical="center" indent="1"/>
    </xf>
    <xf numFmtId="164" fontId="16" fillId="4" borderId="28" xfId="1" applyNumberFormat="1" applyFont="1" applyFill="1" applyBorder="1" applyAlignment="1" applyProtection="1">
      <alignment horizontal="right" vertical="center" indent="1"/>
      <protection locked="0"/>
    </xf>
    <xf numFmtId="0" fontId="10" fillId="3" borderId="10" xfId="0" applyFont="1" applyFill="1" applyBorder="1" applyAlignment="1">
      <alignment horizontal="right" vertical="center" indent="1"/>
    </xf>
    <xf numFmtId="49" fontId="11" fillId="4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9" fillId="4" borderId="0" xfId="0" applyNumberFormat="1" applyFont="1" applyFill="1" applyAlignment="1" applyProtection="1">
      <alignment horizontal="right" vertical="center" indent="1"/>
      <protection locked="0"/>
    </xf>
    <xf numFmtId="0" fontId="15" fillId="3" borderId="37" xfId="0" applyFont="1" applyFill="1" applyBorder="1" applyAlignment="1">
      <alignment vertical="center"/>
    </xf>
    <xf numFmtId="0" fontId="15" fillId="3" borderId="38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49" fontId="9" fillId="4" borderId="0" xfId="0" applyNumberFormat="1" applyFont="1" applyFill="1" applyAlignment="1" applyProtection="1">
      <alignment horizontal="left" vertical="center" indent="1"/>
      <protection locked="0"/>
    </xf>
    <xf numFmtId="0" fontId="21" fillId="3" borderId="14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49" fontId="9" fillId="4" borderId="0" xfId="0" applyNumberFormat="1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164" fontId="9" fillId="4" borderId="0" xfId="0" applyNumberFormat="1" applyFont="1" applyFill="1" applyAlignment="1">
      <alignment horizontal="right" vertical="center" indent="1"/>
    </xf>
    <xf numFmtId="49" fontId="8" fillId="0" borderId="10" xfId="1" applyNumberFormat="1" applyFont="1" applyBorder="1" applyAlignment="1" applyProtection="1">
      <alignment horizontal="left"/>
      <protection locked="0"/>
    </xf>
    <xf numFmtId="0" fontId="8" fillId="4" borderId="0" xfId="0" applyFont="1" applyFill="1" applyAlignment="1">
      <alignment vertical="center"/>
    </xf>
    <xf numFmtId="49" fontId="8" fillId="0" borderId="11" xfId="1" applyNumberFormat="1" applyFont="1" applyBorder="1" applyAlignment="1" applyProtection="1">
      <alignment horizontal="left"/>
      <protection locked="0"/>
    </xf>
    <xf numFmtId="3" fontId="10" fillId="4" borderId="0" xfId="1" applyNumberFormat="1" applyFont="1" applyFill="1" applyAlignment="1">
      <alignment horizontal="center" vertical="center" wrapText="1"/>
    </xf>
    <xf numFmtId="3" fontId="17" fillId="3" borderId="22" xfId="1" applyNumberFormat="1" applyFont="1" applyFill="1" applyBorder="1" applyAlignment="1">
      <alignment horizontal="right" vertical="center" indent="1"/>
    </xf>
    <xf numFmtId="164" fontId="16" fillId="3" borderId="21" xfId="1" applyNumberFormat="1" applyFont="1" applyFill="1" applyBorder="1" applyAlignment="1">
      <alignment horizontal="right" vertical="center" indent="1"/>
    </xf>
    <xf numFmtId="164" fontId="16" fillId="3" borderId="28" xfId="1" applyNumberFormat="1" applyFont="1" applyFill="1" applyBorder="1" applyAlignment="1">
      <alignment horizontal="right" vertical="center" indent="1"/>
    </xf>
    <xf numFmtId="164" fontId="16" fillId="3" borderId="22" xfId="1" applyNumberFormat="1" applyFont="1" applyFill="1" applyBorder="1" applyAlignment="1">
      <alignment horizontal="right" vertical="center" indent="1"/>
    </xf>
    <xf numFmtId="164" fontId="7" fillId="3" borderId="1" xfId="1" applyNumberFormat="1" applyFont="1" applyFill="1" applyBorder="1" applyAlignment="1">
      <alignment horizontal="right" indent="1"/>
    </xf>
    <xf numFmtId="164" fontId="7" fillId="3" borderId="3" xfId="1" applyNumberFormat="1" applyFont="1" applyFill="1" applyBorder="1" applyAlignment="1">
      <alignment horizontal="right" indent="1"/>
    </xf>
    <xf numFmtId="164" fontId="27" fillId="4" borderId="19" xfId="1" applyNumberFormat="1" applyFont="1" applyFill="1" applyBorder="1" applyAlignment="1">
      <alignment horizontal="right" vertical="center" indent="1"/>
    </xf>
    <xf numFmtId="3" fontId="16" fillId="3" borderId="1" xfId="1" applyNumberFormat="1" applyFont="1" applyFill="1" applyBorder="1" applyAlignment="1">
      <alignment horizontal="right" vertical="center" indent="1"/>
    </xf>
    <xf numFmtId="3" fontId="16" fillId="3" borderId="3" xfId="1" applyNumberFormat="1" applyFont="1" applyFill="1" applyBorder="1" applyAlignment="1">
      <alignment horizontal="right" vertical="center" indent="1"/>
    </xf>
    <xf numFmtId="3" fontId="16" fillId="3" borderId="22" xfId="1" applyNumberFormat="1" applyFont="1" applyFill="1" applyBorder="1" applyAlignment="1">
      <alignment horizontal="right" vertical="center" indent="1"/>
    </xf>
    <xf numFmtId="164" fontId="16" fillId="3" borderId="24" xfId="1" applyNumberFormat="1" applyFont="1" applyFill="1" applyBorder="1" applyAlignment="1">
      <alignment horizontal="right" vertical="center" indent="1"/>
    </xf>
    <xf numFmtId="164" fontId="16" fillId="3" borderId="7" xfId="1" applyNumberFormat="1" applyFont="1" applyFill="1" applyBorder="1" applyAlignment="1">
      <alignment horizontal="right" vertical="center" indent="1"/>
    </xf>
    <xf numFmtId="164" fontId="16" fillId="3" borderId="25" xfId="1" applyNumberFormat="1" applyFont="1" applyFill="1" applyBorder="1" applyAlignment="1">
      <alignment horizontal="right" vertical="center" indent="1"/>
    </xf>
    <xf numFmtId="164" fontId="16" fillId="3" borderId="8" xfId="1" applyNumberFormat="1" applyFont="1" applyFill="1" applyBorder="1" applyAlignment="1">
      <alignment horizontal="right" vertical="center" indent="1"/>
    </xf>
    <xf numFmtId="164" fontId="16" fillId="3" borderId="26" xfId="1" applyNumberFormat="1" applyFont="1" applyFill="1" applyBorder="1" applyAlignment="1">
      <alignment horizontal="right" vertical="center" indent="1"/>
    </xf>
    <xf numFmtId="164" fontId="16" fillId="3" borderId="9" xfId="1" applyNumberFormat="1" applyFont="1" applyFill="1" applyBorder="1" applyAlignment="1">
      <alignment horizontal="right" vertical="center" indent="1"/>
    </xf>
    <xf numFmtId="164" fontId="16" fillId="3" borderId="1" xfId="1" applyNumberFormat="1" applyFont="1" applyFill="1" applyBorder="1" applyAlignment="1">
      <alignment horizontal="right" vertical="center" indent="1"/>
    </xf>
    <xf numFmtId="164" fontId="16" fillId="3" borderId="2" xfId="1" applyNumberFormat="1" applyFont="1" applyFill="1" applyBorder="1" applyAlignment="1">
      <alignment horizontal="right" vertical="center" indent="1"/>
    </xf>
    <xf numFmtId="164" fontId="16" fillId="3" borderId="3" xfId="1" applyNumberFormat="1" applyFont="1" applyFill="1" applyBorder="1" applyAlignment="1">
      <alignment horizontal="right" vertical="center" indent="1"/>
    </xf>
    <xf numFmtId="3" fontId="16" fillId="3" borderId="2" xfId="1" applyNumberFormat="1" applyFont="1" applyFill="1" applyBorder="1" applyAlignment="1">
      <alignment horizontal="right" vertical="center" indent="1"/>
    </xf>
    <xf numFmtId="164" fontId="16" fillId="3" borderId="4" xfId="1" applyNumberFormat="1" applyFont="1" applyFill="1" applyBorder="1" applyAlignment="1">
      <alignment horizontal="right" vertical="center" indent="1"/>
    </xf>
    <xf numFmtId="164" fontId="16" fillId="3" borderId="5" xfId="1" applyNumberFormat="1" applyFont="1" applyFill="1" applyBorder="1" applyAlignment="1">
      <alignment horizontal="right" vertical="center" indent="1"/>
    </xf>
    <xf numFmtId="164" fontId="16" fillId="3" borderId="6" xfId="1" applyNumberFormat="1" applyFont="1" applyFill="1" applyBorder="1" applyAlignment="1">
      <alignment horizontal="right" vertical="center" indent="1"/>
    </xf>
    <xf numFmtId="164" fontId="16" fillId="3" borderId="27" xfId="1" applyNumberFormat="1" applyFont="1" applyFill="1" applyBorder="1" applyAlignment="1">
      <alignment horizontal="right" vertical="center" indent="1"/>
    </xf>
    <xf numFmtId="164" fontId="7" fillId="3" borderId="16" xfId="1" applyNumberFormat="1" applyFont="1" applyFill="1" applyBorder="1" applyAlignment="1">
      <alignment horizontal="right" indent="1"/>
    </xf>
    <xf numFmtId="164" fontId="7" fillId="3" borderId="22" xfId="1" applyNumberFormat="1" applyFont="1" applyFill="1" applyBorder="1" applyAlignment="1">
      <alignment horizontal="right" indent="1"/>
    </xf>
    <xf numFmtId="0" fontId="27" fillId="4" borderId="0" xfId="1" applyFont="1" applyFill="1" applyAlignment="1">
      <alignment horizontal="center" vertical="center" wrapText="1"/>
    </xf>
    <xf numFmtId="164" fontId="17" fillId="3" borderId="21" xfId="1" applyNumberFormat="1" applyFont="1" applyFill="1" applyBorder="1" applyAlignment="1">
      <alignment horizontal="right" vertical="center" indent="1"/>
    </xf>
    <xf numFmtId="164" fontId="17" fillId="3" borderId="28" xfId="1" applyNumberFormat="1" applyFont="1" applyFill="1" applyBorder="1" applyAlignment="1">
      <alignment horizontal="right" vertical="center" indent="1"/>
    </xf>
    <xf numFmtId="164" fontId="17" fillId="3" borderId="22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horizontal="left" vertical="center" wrapText="1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 indent="1"/>
    </xf>
    <xf numFmtId="0" fontId="15" fillId="3" borderId="38" xfId="0" applyFont="1" applyFill="1" applyBorder="1" applyAlignment="1">
      <alignment horizontal="left" vertical="center" indent="1"/>
    </xf>
    <xf numFmtId="0" fontId="15" fillId="3" borderId="39" xfId="0" applyFont="1" applyFill="1" applyBorder="1" applyAlignment="1">
      <alignment horizontal="left" vertical="center" indent="1"/>
    </xf>
    <xf numFmtId="0" fontId="16" fillId="4" borderId="37" xfId="0" applyFont="1" applyFill="1" applyBorder="1" applyAlignment="1" applyProtection="1">
      <alignment horizontal="left" vertical="center" indent="1"/>
      <protection locked="0"/>
    </xf>
    <xf numFmtId="0" fontId="16" fillId="4" borderId="38" xfId="0" applyFont="1" applyFill="1" applyBorder="1" applyAlignment="1" applyProtection="1">
      <alignment horizontal="left" vertical="center" indent="1"/>
      <protection locked="0"/>
    </xf>
    <xf numFmtId="0" fontId="16" fillId="4" borderId="39" xfId="0" applyFont="1" applyFill="1" applyBorder="1" applyAlignment="1" applyProtection="1">
      <alignment horizontal="left" vertical="center" indent="1"/>
      <protection locked="0"/>
    </xf>
    <xf numFmtId="0" fontId="16" fillId="4" borderId="37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 applyProtection="1">
      <alignment horizontal="center" vertical="center"/>
      <protection locked="0"/>
    </xf>
    <xf numFmtId="0" fontId="15" fillId="3" borderId="27" xfId="1" applyFont="1" applyFill="1" applyBorder="1" applyAlignment="1">
      <alignment horizontal="left" vertical="center" indent="1"/>
    </xf>
    <xf numFmtId="0" fontId="15" fillId="3" borderId="43" xfId="1" applyFont="1" applyFill="1" applyBorder="1" applyAlignment="1">
      <alignment horizontal="left" vertical="center" indent="1"/>
    </xf>
    <xf numFmtId="0" fontId="19" fillId="4" borderId="0" xfId="1" applyFont="1" applyFill="1" applyAlignment="1">
      <alignment horizontal="left" vertical="center"/>
    </xf>
    <xf numFmtId="0" fontId="10" fillId="4" borderId="44" xfId="1" applyFont="1" applyFill="1" applyBorder="1" applyAlignment="1">
      <alignment horizontal="center" vertical="center" wrapText="1"/>
    </xf>
    <xf numFmtId="0" fontId="10" fillId="4" borderId="45" xfId="1" applyFont="1" applyFill="1" applyBorder="1" applyAlignment="1">
      <alignment horizontal="center" vertical="center" wrapText="1"/>
    </xf>
    <xf numFmtId="0" fontId="12" fillId="3" borderId="40" xfId="1" applyFont="1" applyFill="1" applyBorder="1" applyAlignment="1">
      <alignment horizontal="left" vertical="center" indent="1"/>
    </xf>
    <xf numFmtId="0" fontId="12" fillId="3" borderId="42" xfId="1" applyFont="1" applyFill="1" applyBorder="1" applyAlignment="1">
      <alignment horizontal="left" vertical="center" indent="1"/>
    </xf>
    <xf numFmtId="0" fontId="15" fillId="3" borderId="4" xfId="1" applyFont="1" applyFill="1" applyBorder="1" applyAlignment="1">
      <alignment horizontal="left" vertical="center" indent="1"/>
    </xf>
    <xf numFmtId="0" fontId="15" fillId="3" borderId="46" xfId="1" applyFont="1" applyFill="1" applyBorder="1" applyAlignment="1">
      <alignment horizontal="left" vertical="center" indent="1"/>
    </xf>
    <xf numFmtId="0" fontId="15" fillId="3" borderId="5" xfId="1" applyFont="1" applyFill="1" applyBorder="1" applyAlignment="1">
      <alignment horizontal="left" vertical="center" indent="1"/>
    </xf>
    <xf numFmtId="0" fontId="15" fillId="3" borderId="47" xfId="1" applyFont="1" applyFill="1" applyBorder="1" applyAlignment="1">
      <alignment horizontal="left" vertical="center" indent="1"/>
    </xf>
    <xf numFmtId="3" fontId="10" fillId="4" borderId="22" xfId="1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left" vertical="center" indent="1"/>
    </xf>
    <xf numFmtId="0" fontId="15" fillId="3" borderId="48" xfId="1" applyFont="1" applyFill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15" fillId="3" borderId="40" xfId="1" applyFont="1" applyFill="1" applyBorder="1" applyAlignment="1">
      <alignment horizontal="left" vertical="center" indent="1"/>
    </xf>
    <xf numFmtId="0" fontId="15" fillId="3" borderId="42" xfId="1" applyFont="1" applyFill="1" applyBorder="1" applyAlignment="1">
      <alignment horizontal="left" vertical="center" indent="1"/>
    </xf>
    <xf numFmtId="0" fontId="15" fillId="4" borderId="0" xfId="1" applyFont="1" applyFill="1" applyAlignment="1">
      <alignment horizontal="left" vertical="center"/>
    </xf>
    <xf numFmtId="0" fontId="19" fillId="3" borderId="40" xfId="0" applyFont="1" applyFill="1" applyBorder="1" applyAlignment="1">
      <alignment horizontal="left" vertical="center" indent="1"/>
    </xf>
    <xf numFmtId="0" fontId="19" fillId="3" borderId="41" xfId="0" applyFont="1" applyFill="1" applyBorder="1" applyAlignment="1">
      <alignment horizontal="left" vertical="center" indent="1"/>
    </xf>
    <xf numFmtId="0" fontId="19" fillId="3" borderId="42" xfId="0" applyFont="1" applyFill="1" applyBorder="1" applyAlignment="1">
      <alignment horizontal="left" vertical="center" indent="1"/>
    </xf>
    <xf numFmtId="0" fontId="19" fillId="3" borderId="40" xfId="1" applyFont="1" applyFill="1" applyBorder="1" applyAlignment="1">
      <alignment horizontal="left" vertical="center" indent="1"/>
    </xf>
    <xf numFmtId="0" fontId="19" fillId="3" borderId="42" xfId="1" applyFont="1" applyFill="1" applyBorder="1" applyAlignment="1">
      <alignment horizontal="left" vertical="center" indent="1"/>
    </xf>
    <xf numFmtId="164" fontId="7" fillId="3" borderId="40" xfId="0" applyNumberFormat="1" applyFont="1" applyFill="1" applyBorder="1" applyAlignment="1">
      <alignment horizontal="right" vertical="center" indent="1"/>
    </xf>
    <xf numFmtId="164" fontId="7" fillId="3" borderId="41" xfId="0" applyNumberFormat="1" applyFont="1" applyFill="1" applyBorder="1" applyAlignment="1">
      <alignment horizontal="right" vertical="center" indent="1"/>
    </xf>
    <xf numFmtId="164" fontId="7" fillId="3" borderId="42" xfId="0" applyNumberFormat="1" applyFont="1" applyFill="1" applyBorder="1" applyAlignment="1">
      <alignment horizontal="right" vertical="center" indent="1"/>
    </xf>
    <xf numFmtId="0" fontId="21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/>
    </xf>
    <xf numFmtId="0" fontId="12" fillId="3" borderId="40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49" fontId="7" fillId="4" borderId="40" xfId="0" applyNumberFormat="1" applyFont="1" applyFill="1" applyBorder="1" applyAlignment="1" applyProtection="1">
      <alignment horizontal="left" vertical="center" indent="1"/>
      <protection locked="0"/>
    </xf>
    <xf numFmtId="49" fontId="7" fillId="4" borderId="41" xfId="0" applyNumberFormat="1" applyFont="1" applyFill="1" applyBorder="1" applyAlignment="1" applyProtection="1">
      <alignment horizontal="left" vertical="center" indent="1"/>
      <protection locked="0"/>
    </xf>
    <xf numFmtId="49" fontId="7" fillId="4" borderId="42" xfId="0" applyNumberFormat="1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>
      <alignment horizontal="center" vertical="center"/>
    </xf>
    <xf numFmtId="0" fontId="12" fillId="3" borderId="49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2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/>
    </xf>
    <xf numFmtId="49" fontId="10" fillId="4" borderId="0" xfId="0" applyNumberFormat="1" applyFont="1" applyFill="1" applyAlignment="1">
      <alignment horizontal="left" vertical="center" indent="1"/>
    </xf>
    <xf numFmtId="49" fontId="9" fillId="3" borderId="40" xfId="0" applyNumberFormat="1" applyFont="1" applyFill="1" applyBorder="1" applyAlignment="1">
      <alignment horizontal="left" vertical="center" indent="1"/>
    </xf>
    <xf numFmtId="49" fontId="9" fillId="3" borderId="41" xfId="0" applyNumberFormat="1" applyFont="1" applyFill="1" applyBorder="1" applyAlignment="1">
      <alignment horizontal="left" vertical="center" indent="1"/>
    </xf>
    <xf numFmtId="49" fontId="9" fillId="3" borderId="42" xfId="0" applyNumberFormat="1" applyFont="1" applyFill="1" applyBorder="1" applyAlignment="1">
      <alignment horizontal="left" vertical="center" indent="1"/>
    </xf>
    <xf numFmtId="164" fontId="16" fillId="3" borderId="27" xfId="0" applyNumberFormat="1" applyFont="1" applyFill="1" applyBorder="1" applyAlignment="1">
      <alignment horizontal="right" vertical="center" indent="1"/>
    </xf>
    <xf numFmtId="164" fontId="16" fillId="3" borderId="55" xfId="0" applyNumberFormat="1" applyFont="1" applyFill="1" applyBorder="1" applyAlignment="1">
      <alignment horizontal="right" vertical="center" indent="1"/>
    </xf>
    <xf numFmtId="164" fontId="16" fillId="3" borderId="43" xfId="0" applyNumberFormat="1" applyFont="1" applyFill="1" applyBorder="1" applyAlignment="1">
      <alignment horizontal="right" vertical="center" indent="1"/>
    </xf>
    <xf numFmtId="164" fontId="0" fillId="4" borderId="41" xfId="0" applyNumberFormat="1" applyFill="1" applyBorder="1" applyAlignment="1">
      <alignment horizontal="right" vertical="center" indent="1"/>
    </xf>
    <xf numFmtId="164" fontId="27" fillId="3" borderId="27" xfId="0" applyNumberFormat="1" applyFont="1" applyFill="1" applyBorder="1" applyAlignment="1">
      <alignment horizontal="right" vertical="center" indent="1"/>
    </xf>
    <xf numFmtId="164" fontId="27" fillId="3" borderId="55" xfId="0" applyNumberFormat="1" applyFont="1" applyFill="1" applyBorder="1" applyAlignment="1">
      <alignment horizontal="right" vertical="center" indent="1"/>
    </xf>
    <xf numFmtId="164" fontId="27" fillId="3" borderId="43" xfId="0" applyNumberFormat="1" applyFont="1" applyFill="1" applyBorder="1" applyAlignment="1">
      <alignment horizontal="right" vertical="center" indent="1"/>
    </xf>
    <xf numFmtId="0" fontId="26" fillId="4" borderId="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7" xfId="0" applyFont="1" applyFill="1" applyBorder="1" applyAlignment="1">
      <alignment horizontal="center" vertical="top" wrapText="1"/>
    </xf>
    <xf numFmtId="0" fontId="8" fillId="4" borderId="48" xfId="0" applyFont="1" applyFill="1" applyBorder="1" applyAlignment="1">
      <alignment horizontal="center" vertical="top" wrapText="1"/>
    </xf>
    <xf numFmtId="164" fontId="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2" xfId="0" applyNumberFormat="1" applyFont="1" applyFill="1" applyBorder="1" applyAlignment="1" applyProtection="1">
      <alignment horizontal="right" vertical="center" indent="1"/>
      <protection locked="0"/>
    </xf>
    <xf numFmtId="49" fontId="9" fillId="4" borderId="10" xfId="0" applyNumberFormat="1" applyFont="1" applyFill="1" applyBorder="1" applyAlignment="1" applyProtection="1">
      <alignment horizontal="left" vertical="center"/>
      <protection locked="0"/>
    </xf>
    <xf numFmtId="0" fontId="9" fillId="4" borderId="40" xfId="0" applyFont="1" applyFill="1" applyBorder="1" applyAlignment="1" applyProtection="1">
      <alignment horizontal="left" vertical="center" indent="1"/>
      <protection locked="0"/>
    </xf>
    <xf numFmtId="0" fontId="9" fillId="4" borderId="41" xfId="0" applyFont="1" applyFill="1" applyBorder="1" applyAlignment="1" applyProtection="1">
      <alignment horizontal="left" vertical="center" indent="1"/>
      <protection locked="0"/>
    </xf>
    <xf numFmtId="0" fontId="9" fillId="4" borderId="42" xfId="0" applyFont="1" applyFill="1" applyBorder="1" applyAlignment="1" applyProtection="1">
      <alignment horizontal="left" vertical="center" indent="1"/>
      <protection locked="0"/>
    </xf>
    <xf numFmtId="0" fontId="12" fillId="3" borderId="40" xfId="1" applyFont="1" applyFill="1" applyBorder="1" applyAlignment="1">
      <alignment horizontal="left" vertical="center"/>
    </xf>
    <xf numFmtId="0" fontId="12" fillId="3" borderId="41" xfId="1" applyFont="1" applyFill="1" applyBorder="1" applyAlignment="1">
      <alignment horizontal="left" vertical="center"/>
    </xf>
    <xf numFmtId="0" fontId="12" fillId="3" borderId="42" xfId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 indent="1"/>
    </xf>
    <xf numFmtId="0" fontId="15" fillId="4" borderId="0" xfId="0" applyFont="1" applyFill="1" applyAlignment="1">
      <alignment horizontal="left" vertical="center"/>
    </xf>
    <xf numFmtId="0" fontId="8" fillId="3" borderId="40" xfId="0" applyFont="1" applyFill="1" applyBorder="1" applyAlignment="1">
      <alignment horizontal="left" vertical="center" indent="1"/>
    </xf>
    <xf numFmtId="0" fontId="8" fillId="3" borderId="41" xfId="0" applyFont="1" applyFill="1" applyBorder="1" applyAlignment="1">
      <alignment horizontal="left" vertical="center" indent="1"/>
    </xf>
    <xf numFmtId="0" fontId="8" fillId="3" borderId="42" xfId="0" applyFont="1" applyFill="1" applyBorder="1" applyAlignment="1">
      <alignment horizontal="left" vertical="center" indent="1"/>
    </xf>
    <xf numFmtId="164" fontId="2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4" borderId="4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7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167640</xdr:rowOff>
    </xdr:from>
    <xdr:to>
      <xdr:col>13</xdr:col>
      <xdr:colOff>0</xdr:colOff>
      <xdr:row>5</xdr:row>
      <xdr:rowOff>341376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1264C0-CD7E-0E5E-42A0-0DDA8583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13360"/>
          <a:ext cx="1493520" cy="905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15240</xdr:rowOff>
    </xdr:from>
    <xdr:to>
      <xdr:col>2</xdr:col>
      <xdr:colOff>1028700</xdr:colOff>
      <xdr:row>5</xdr:row>
      <xdr:rowOff>68891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A1A094-E5B4-117A-FC7A-34297C69E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0960"/>
          <a:ext cx="1295400" cy="785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2</xdr:col>
      <xdr:colOff>1165860</xdr:colOff>
      <xdr:row>5</xdr:row>
      <xdr:rowOff>72592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EDC549-EF2E-8D57-A5C9-F7B1F6CF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0"/>
          <a:ext cx="1402080" cy="849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2</xdr:col>
      <xdr:colOff>990600</xdr:colOff>
      <xdr:row>5</xdr:row>
      <xdr:rowOff>25239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8E8D41-2D5F-66D1-35F6-B2589E86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"/>
          <a:ext cx="1219200" cy="764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1188720</xdr:colOff>
      <xdr:row>6</xdr:row>
      <xdr:rowOff>13716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44D86C-C5F6-9FF3-8F69-63A684F9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93520" cy="905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1226820</xdr:colOff>
      <xdr:row>6</xdr:row>
      <xdr:rowOff>13716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EED9D-F134-7630-305D-2D62A7C0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493520" cy="9052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30480</xdr:rowOff>
    </xdr:from>
    <xdr:to>
      <xdr:col>2</xdr:col>
      <xdr:colOff>1104900</xdr:colOff>
      <xdr:row>5</xdr:row>
      <xdr:rowOff>84598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9731F3-8DC6-AC98-E05F-0213D9AC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0480"/>
          <a:ext cx="1371600" cy="8313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2</xdr:col>
      <xdr:colOff>1211580</xdr:colOff>
      <xdr:row>5</xdr:row>
      <xdr:rowOff>67974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FC4D43-EC30-D041-7521-4D003BBA6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394460" cy="8452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13</xdr:col>
      <xdr:colOff>30480</xdr:colOff>
      <xdr:row>5</xdr:row>
      <xdr:rowOff>72592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7F8444-5A38-36A4-AF18-855EE5BB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0"/>
          <a:ext cx="1402080" cy="84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zoomScaleNormal="100" workbookViewId="0">
      <selection activeCell="BC18" sqref="BC18:BP18"/>
    </sheetView>
  </sheetViews>
  <sheetFormatPr baseColWidth="10" defaultColWidth="1.6640625" defaultRowHeight="13.8" x14ac:dyDescent="0.3"/>
  <cols>
    <col min="1" max="2" width="1.6640625" style="13" customWidth="1"/>
    <col min="3" max="3" width="1.6640625" style="14" customWidth="1"/>
    <col min="4" max="5" width="1.6640625" style="13" customWidth="1"/>
    <col min="6" max="6" width="1.6640625" style="14" customWidth="1"/>
    <col min="7" max="7" width="1.6640625" style="13" customWidth="1"/>
    <col min="8" max="8" width="1.6640625" style="14" customWidth="1"/>
    <col min="9" max="12" width="1.6640625" style="13" customWidth="1"/>
    <col min="13" max="13" width="2.5546875" style="13" customWidth="1"/>
    <col min="14" max="54" width="1.6640625" style="13"/>
    <col min="55" max="55" width="1.6640625" style="13" customWidth="1"/>
    <col min="56" max="16384" width="1.6640625" style="13"/>
  </cols>
  <sheetData>
    <row r="1" spans="1:68" ht="3.75" customHeight="1" x14ac:dyDescent="0.3"/>
    <row r="2" spans="1:68" x14ac:dyDescent="0.3">
      <c r="D2" s="84"/>
      <c r="E2" s="14"/>
      <c r="G2" s="84"/>
      <c r="I2" s="14"/>
    </row>
    <row r="3" spans="1:68" ht="15" customHeight="1" x14ac:dyDescent="0.3">
      <c r="D3" s="17"/>
      <c r="E3" s="17"/>
      <c r="F3" s="17"/>
      <c r="G3" s="17"/>
      <c r="H3" s="17"/>
      <c r="I3" s="17"/>
    </row>
    <row r="4" spans="1:68" ht="14.25" customHeight="1" x14ac:dyDescent="0.3">
      <c r="D4" s="84"/>
      <c r="E4" s="14"/>
      <c r="G4" s="14"/>
      <c r="I4" s="84"/>
    </row>
    <row r="5" spans="1:68" ht="15" customHeight="1" x14ac:dyDescent="0.3">
      <c r="D5" s="17"/>
      <c r="E5" s="17"/>
      <c r="F5" s="17"/>
      <c r="G5" s="17"/>
      <c r="H5" s="17"/>
      <c r="I5" s="85"/>
    </row>
    <row r="6" spans="1:68" ht="37.5" customHeight="1" x14ac:dyDescent="0.3"/>
    <row r="7" spans="1:68" ht="21" customHeight="1" x14ac:dyDescent="0.3">
      <c r="B7" s="169" t="s">
        <v>119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1"/>
    </row>
    <row r="8" spans="1:68" ht="13.5" customHeight="1" x14ac:dyDescent="0.3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3">
      <c r="A10" s="87"/>
      <c r="B10" s="86" t="s">
        <v>120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8"/>
      <c r="O10" s="179"/>
      <c r="P10" s="179"/>
      <c r="Q10" s="179"/>
      <c r="R10" s="179"/>
      <c r="S10" s="179"/>
      <c r="T10" s="92"/>
      <c r="U10" s="87"/>
      <c r="V10" s="87"/>
      <c r="W10" s="86" t="s">
        <v>122</v>
      </c>
      <c r="X10" s="87"/>
      <c r="Y10" s="87"/>
      <c r="Z10" s="87"/>
      <c r="AA10" s="172" t="s">
        <v>216</v>
      </c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4"/>
    </row>
    <row r="11" spans="1:68" s="88" customFormat="1" ht="9.75" customHeight="1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3">
      <c r="A12" s="87"/>
      <c r="B12" s="86" t="s">
        <v>123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7"/>
    </row>
    <row r="13" spans="1:68" s="88" customFormat="1" ht="9.75" customHeight="1" x14ac:dyDescent="0.3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3">
      <c r="A14" s="87"/>
      <c r="B14" s="86" t="s">
        <v>121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75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7"/>
    </row>
    <row r="15" spans="1:68" s="88" customFormat="1" ht="9.75" customHeight="1" x14ac:dyDescent="0.3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3">
      <c r="A16" s="87"/>
      <c r="B16" s="86" t="s">
        <v>129</v>
      </c>
      <c r="C16" s="87"/>
      <c r="D16" s="87"/>
      <c r="E16" s="87"/>
      <c r="F16" s="87"/>
      <c r="G16" s="87"/>
      <c r="H16" s="87"/>
      <c r="I16" s="87"/>
      <c r="J16" s="87"/>
      <c r="K16" s="87"/>
      <c r="L16" s="166"/>
      <c r="M16" s="167"/>
      <c r="N16" s="167"/>
      <c r="O16" s="168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3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3">
      <c r="A18" s="87"/>
      <c r="B18" s="86" t="s">
        <v>124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75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7"/>
      <c r="AS18" s="93"/>
      <c r="AT18" s="91" t="s">
        <v>125</v>
      </c>
      <c r="AU18" s="93"/>
      <c r="AV18" s="93"/>
      <c r="AW18" s="93"/>
      <c r="AX18" s="93"/>
      <c r="AY18" s="93"/>
      <c r="AZ18" s="93"/>
      <c r="BA18" s="93"/>
      <c r="BB18" s="93"/>
      <c r="BC18" s="175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7"/>
    </row>
    <row r="19" spans="1:68" s="88" customFormat="1" ht="9.75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3">
      <c r="A20" s="87"/>
      <c r="B20" s="86" t="s">
        <v>126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75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7"/>
      <c r="AS20" s="93"/>
      <c r="AT20" s="91" t="s">
        <v>125</v>
      </c>
      <c r="AU20" s="93"/>
      <c r="AV20" s="93"/>
      <c r="AW20" s="93"/>
      <c r="AX20" s="93"/>
      <c r="AY20" s="93"/>
      <c r="AZ20" s="93"/>
      <c r="BA20" s="93"/>
      <c r="BB20" s="93"/>
      <c r="BC20" s="175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7"/>
    </row>
    <row r="21" spans="1:68" s="88" customFormat="1" ht="9.75" customHeight="1" x14ac:dyDescent="0.3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3">
      <c r="A22" s="87"/>
      <c r="B22" s="86" t="s">
        <v>127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75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7"/>
      <c r="AS22" s="93"/>
      <c r="AT22" s="91" t="s">
        <v>125</v>
      </c>
      <c r="AU22" s="93"/>
      <c r="AV22" s="93"/>
      <c r="AW22" s="93"/>
      <c r="AX22" s="93"/>
      <c r="AY22" s="93"/>
      <c r="AZ22" s="93"/>
      <c r="BA22" s="93"/>
      <c r="BB22" s="93"/>
      <c r="BC22" s="175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7"/>
    </row>
    <row r="23" spans="1:68" s="88" customFormat="1" ht="9.75" customHeight="1" x14ac:dyDescent="0.3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3">
      <c r="A24" s="87"/>
      <c r="B24" s="86" t="s">
        <v>128</v>
      </c>
      <c r="C24" s="87"/>
      <c r="D24" s="87"/>
      <c r="E24" s="87"/>
      <c r="F24" s="87"/>
      <c r="G24" s="87"/>
      <c r="H24" s="87"/>
      <c r="I24" s="87"/>
      <c r="J24" s="166"/>
      <c r="K24" s="167"/>
      <c r="L24" s="167"/>
      <c r="M24" s="168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3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3">
      <c r="A26" s="87"/>
      <c r="B26" s="119" t="s">
        <v>154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3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3">
      <c r="A28" s="87"/>
      <c r="B28" s="86" t="s">
        <v>155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3">
      <c r="A29" s="87"/>
      <c r="B29" s="165" t="s">
        <v>158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</row>
    <row r="30" spans="1:68" s="88" customFormat="1" ht="15" customHeight="1" x14ac:dyDescent="0.3">
      <c r="A30" s="87"/>
      <c r="B30" s="86" t="s">
        <v>156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3">
      <c r="A31" s="87"/>
      <c r="B31" s="86" t="s">
        <v>157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3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3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4.4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4.4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4.4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4.4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4.4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4.4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4.4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4.4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4.4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4.4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4.4" x14ac:dyDescent="0.3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4.4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4.4" x14ac:dyDescent="0.3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algorithmName="SHA-512" hashValue="XR91rgrwvQa+0brcjvE9jR7HdpWYN2J3UJ07BmVPYu+Ojdw29AiCDyBumVCvGlIhsl9NUK5pwEOs1V5VNwjHbA==" saltValue="N80idyX1rGhueS78z4YhKg==" spinCount="100000" sheet="1" objects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20:BP20 BC22:BP22 BC18:BP18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73"/>
  <sheetViews>
    <sheetView showGridLines="0" zoomScaleNormal="100" workbookViewId="0">
      <pane ySplit="12" topLeftCell="A60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34</v>
      </c>
      <c r="J2" s="16" t="s">
        <v>35</v>
      </c>
    </row>
    <row r="3" spans="1:13" ht="15" customHeight="1" x14ac:dyDescent="0.3">
      <c r="G3" s="192" t="str">
        <f>IF(Datos_Generales!$N$12="","",Datos_Generales!$N$12)</f>
        <v/>
      </c>
      <c r="H3" s="192"/>
      <c r="I3" s="17"/>
      <c r="J3" s="192" t="str">
        <f>IF(Datos_Generales!$Q$14="","",Datos_Generales!$Q$14)</f>
        <v/>
      </c>
      <c r="K3" s="192"/>
      <c r="L3" s="192"/>
    </row>
    <row r="4" spans="1:13" ht="14.25" customHeight="1" x14ac:dyDescent="0.3">
      <c r="G4" s="16" t="s">
        <v>37</v>
      </c>
      <c r="L4" s="16" t="s">
        <v>36</v>
      </c>
    </row>
    <row r="5" spans="1:13" ht="15" customHeight="1" x14ac:dyDescent="0.3">
      <c r="G5" s="192" t="str">
        <f>IF(Datos_Generales!$AA$10="","",Datos_Generales!$AA$10)</f>
        <v xml:space="preserve">CORTOMETRAJES DE ANIMACIÓN </v>
      </c>
      <c r="H5" s="192"/>
      <c r="I5" s="192"/>
      <c r="J5" s="192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3" ht="15.6" x14ac:dyDescent="0.3">
      <c r="A8" s="18"/>
      <c r="B8" s="68" t="s">
        <v>94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3" t="s">
        <v>60</v>
      </c>
      <c r="F10" s="26"/>
      <c r="G10" s="191" t="s">
        <v>32</v>
      </c>
      <c r="H10" s="191"/>
      <c r="I10" s="28"/>
      <c r="J10" s="29" t="s">
        <v>31</v>
      </c>
      <c r="K10" s="30"/>
      <c r="L10" s="29" t="s">
        <v>30</v>
      </c>
    </row>
    <row r="11" spans="1:13" ht="14.4" thickBot="1" x14ac:dyDescent="0.35">
      <c r="A11" s="18"/>
      <c r="B11" s="18"/>
      <c r="E11" s="184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5" t="s">
        <v>39</v>
      </c>
      <c r="C14" s="186"/>
      <c r="D14" s="60"/>
      <c r="E14" s="135">
        <f>+SUM(E17:E46)</f>
        <v>0</v>
      </c>
      <c r="F14" s="31"/>
      <c r="G14" s="136">
        <f>SUM(G17:G46)</f>
        <v>0</v>
      </c>
      <c r="H14" s="137">
        <f>SUM(H17:H46)</f>
        <v>0</v>
      </c>
      <c r="I14" s="36"/>
      <c r="J14" s="136">
        <f>SUM(J17:J46)</f>
        <v>0</v>
      </c>
      <c r="K14" s="37"/>
      <c r="L14" s="138">
        <f>SUM(L17:L46)</f>
        <v>0</v>
      </c>
    </row>
    <row r="15" spans="1:13" s="14" customFormat="1" ht="15" customHeight="1" x14ac:dyDescent="0.3">
      <c r="A15" s="24"/>
      <c r="B15" s="67" t="s">
        <v>56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35">
      <c r="A17" s="24"/>
      <c r="B17" s="42" t="s">
        <v>7</v>
      </c>
      <c r="C17" s="43" t="s">
        <v>41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35">
      <c r="A18" s="24"/>
      <c r="B18" s="42" t="s">
        <v>8</v>
      </c>
      <c r="C18" s="43" t="s">
        <v>185</v>
      </c>
      <c r="E18" s="58"/>
      <c r="F18" s="45"/>
      <c r="G18" s="5"/>
      <c r="H18" s="9"/>
      <c r="I18" s="46"/>
      <c r="J18" s="2"/>
      <c r="K18" s="47"/>
      <c r="L18" s="139">
        <f t="shared" ref="L18:L46" si="0">G18+J18</f>
        <v>0</v>
      </c>
    </row>
    <row r="19" spans="1:12" s="14" customFormat="1" ht="15" customHeight="1" thickBot="1" x14ac:dyDescent="0.35">
      <c r="A19" s="24"/>
      <c r="B19" s="42" t="s">
        <v>9</v>
      </c>
      <c r="C19" s="43" t="s">
        <v>42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35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35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35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35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35">
      <c r="A24" s="24"/>
      <c r="B24" s="42" t="s">
        <v>14</v>
      </c>
      <c r="C24" s="43" t="s">
        <v>43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35">
      <c r="A25" s="24"/>
      <c r="B25" s="42" t="s">
        <v>15</v>
      </c>
      <c r="C25" s="43" t="s">
        <v>44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35">
      <c r="A26" s="24"/>
      <c r="B26" s="42" t="s">
        <v>16</v>
      </c>
      <c r="C26" s="43" t="s">
        <v>45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35">
      <c r="A27" s="24"/>
      <c r="B27" s="42" t="s">
        <v>17</v>
      </c>
      <c r="C27" s="43" t="s">
        <v>46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35">
      <c r="A28" s="24"/>
      <c r="B28" s="42" t="s">
        <v>18</v>
      </c>
      <c r="C28" s="43" t="s">
        <v>47</v>
      </c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35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35">
      <c r="A30" s="24"/>
      <c r="B30" s="42" t="s">
        <v>20</v>
      </c>
      <c r="C30" s="43" t="s">
        <v>48</v>
      </c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35">
      <c r="A31" s="24"/>
      <c r="B31" s="42" t="s">
        <v>21</v>
      </c>
      <c r="C31" s="43" t="s">
        <v>49</v>
      </c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35">
      <c r="A32" s="24"/>
      <c r="B32" s="42" t="s">
        <v>22</v>
      </c>
      <c r="C32" s="53" t="s">
        <v>50</v>
      </c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35">
      <c r="A33" s="24"/>
      <c r="B33" s="42" t="s">
        <v>23</v>
      </c>
      <c r="C33" s="43" t="s">
        <v>51</v>
      </c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35">
      <c r="A34" s="24"/>
      <c r="B34" s="42" t="s">
        <v>24</v>
      </c>
      <c r="C34" s="43" t="s">
        <v>52</v>
      </c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35">
      <c r="A35" s="24"/>
      <c r="B35" s="42" t="s">
        <v>25</v>
      </c>
      <c r="C35" s="43" t="s">
        <v>53</v>
      </c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35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39">
        <f t="shared" si="0"/>
        <v>0</v>
      </c>
    </row>
    <row r="37" spans="1:12" s="14" customFormat="1" ht="15" customHeight="1" thickBot="1" x14ac:dyDescent="0.35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39">
        <f t="shared" si="0"/>
        <v>0</v>
      </c>
    </row>
    <row r="38" spans="1:12" s="14" customFormat="1" ht="15" customHeight="1" thickBot="1" x14ac:dyDescent="0.35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39">
        <f t="shared" si="0"/>
        <v>0</v>
      </c>
    </row>
    <row r="39" spans="1:12" s="14" customFormat="1" ht="15" customHeight="1" thickBot="1" x14ac:dyDescent="0.35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39">
        <f t="shared" si="0"/>
        <v>0</v>
      </c>
    </row>
    <row r="40" spans="1:12" s="14" customFormat="1" ht="15" customHeight="1" thickBot="1" x14ac:dyDescent="0.35">
      <c r="A40" s="24"/>
      <c r="B40" s="42">
        <v>24</v>
      </c>
      <c r="C40" s="11"/>
      <c r="E40" s="58"/>
      <c r="F40" s="45"/>
      <c r="G40" s="5"/>
      <c r="H40" s="9"/>
      <c r="I40" s="46"/>
      <c r="J40" s="2"/>
      <c r="K40" s="47"/>
      <c r="L40" s="139">
        <f t="shared" si="0"/>
        <v>0</v>
      </c>
    </row>
    <row r="41" spans="1:12" s="14" customFormat="1" ht="15" customHeight="1" thickBot="1" x14ac:dyDescent="0.35">
      <c r="A41" s="24"/>
      <c r="B41" s="42">
        <v>25</v>
      </c>
      <c r="C41" s="11"/>
      <c r="E41" s="58"/>
      <c r="F41" s="45"/>
      <c r="G41" s="5"/>
      <c r="H41" s="9"/>
      <c r="I41" s="46"/>
      <c r="J41" s="2"/>
      <c r="K41" s="47"/>
      <c r="L41" s="139">
        <f t="shared" si="0"/>
        <v>0</v>
      </c>
    </row>
    <row r="42" spans="1:12" s="14" customFormat="1" ht="15" customHeight="1" thickBot="1" x14ac:dyDescent="0.35">
      <c r="A42" s="24"/>
      <c r="B42" s="42">
        <v>26</v>
      </c>
      <c r="C42" s="11"/>
      <c r="E42" s="58"/>
      <c r="F42" s="45"/>
      <c r="G42" s="5"/>
      <c r="H42" s="9"/>
      <c r="I42" s="46"/>
      <c r="J42" s="2"/>
      <c r="K42" s="47"/>
      <c r="L42" s="139">
        <f t="shared" si="0"/>
        <v>0</v>
      </c>
    </row>
    <row r="43" spans="1:12" s="14" customFormat="1" ht="15" customHeight="1" thickBot="1" x14ac:dyDescent="0.35">
      <c r="A43" s="24"/>
      <c r="B43" s="42">
        <v>27</v>
      </c>
      <c r="C43" s="11"/>
      <c r="E43" s="58"/>
      <c r="F43" s="45"/>
      <c r="G43" s="5"/>
      <c r="H43" s="9"/>
      <c r="I43" s="46"/>
      <c r="J43" s="2"/>
      <c r="K43" s="47"/>
      <c r="L43" s="139">
        <f t="shared" si="0"/>
        <v>0</v>
      </c>
    </row>
    <row r="44" spans="1:12" s="14" customFormat="1" ht="15" customHeight="1" thickBot="1" x14ac:dyDescent="0.35">
      <c r="A44" s="24"/>
      <c r="B44" s="42">
        <v>28</v>
      </c>
      <c r="C44" s="11"/>
      <c r="E44" s="58"/>
      <c r="F44" s="45"/>
      <c r="G44" s="5"/>
      <c r="H44" s="9"/>
      <c r="I44" s="46"/>
      <c r="J44" s="2"/>
      <c r="K44" s="47"/>
      <c r="L44" s="139">
        <f t="shared" si="0"/>
        <v>0</v>
      </c>
    </row>
    <row r="45" spans="1:12" s="14" customFormat="1" ht="15" customHeight="1" thickBot="1" x14ac:dyDescent="0.35">
      <c r="A45" s="24"/>
      <c r="B45" s="42">
        <v>29</v>
      </c>
      <c r="C45" s="12"/>
      <c r="E45" s="58"/>
      <c r="F45" s="45"/>
      <c r="G45" s="5"/>
      <c r="H45" s="9"/>
      <c r="I45" s="46"/>
      <c r="J45" s="2"/>
      <c r="K45" s="47"/>
      <c r="L45" s="139">
        <f t="shared" si="0"/>
        <v>0</v>
      </c>
    </row>
    <row r="46" spans="1:12" s="14" customFormat="1" ht="15" customHeight="1" thickBot="1" x14ac:dyDescent="0.35">
      <c r="A46" s="24"/>
      <c r="B46" s="42">
        <v>30</v>
      </c>
      <c r="C46" s="43" t="s">
        <v>54</v>
      </c>
      <c r="D46" s="49"/>
      <c r="E46" s="59"/>
      <c r="F46" s="45"/>
      <c r="G46" s="7"/>
      <c r="H46" s="10"/>
      <c r="I46" s="46"/>
      <c r="J46" s="3"/>
      <c r="K46" s="47"/>
      <c r="L46" s="139">
        <f t="shared" si="0"/>
        <v>0</v>
      </c>
    </row>
    <row r="47" spans="1:12" s="14" customFormat="1" ht="16.5" customHeight="1" thickBot="1" x14ac:dyDescent="0.35">
      <c r="A47" s="24"/>
      <c r="B47" s="24"/>
      <c r="F47" s="61"/>
      <c r="G47" s="35"/>
      <c r="H47" s="35"/>
      <c r="I47" s="34"/>
      <c r="J47" s="35"/>
      <c r="K47" s="34"/>
      <c r="L47" s="35"/>
    </row>
    <row r="48" spans="1:12" ht="17.100000000000001" customHeight="1" thickBot="1" x14ac:dyDescent="0.35">
      <c r="A48" s="24"/>
      <c r="B48" s="185" t="s">
        <v>40</v>
      </c>
      <c r="C48" s="186"/>
      <c r="D48" s="60"/>
      <c r="E48" s="135">
        <f>+SUM(E51:E62)</f>
        <v>0</v>
      </c>
      <c r="F48" s="31"/>
      <c r="G48" s="136">
        <f>SUM(G51:G62)</f>
        <v>0</v>
      </c>
      <c r="H48" s="137">
        <f>SUM(H51:H62)</f>
        <v>0</v>
      </c>
      <c r="I48" s="36"/>
      <c r="J48" s="136">
        <f>SUM(J51:J62)</f>
        <v>0</v>
      </c>
      <c r="K48" s="141"/>
      <c r="L48" s="138">
        <f>+G48+J48</f>
        <v>0</v>
      </c>
    </row>
    <row r="49" spans="1:12" s="14" customFormat="1" ht="15" customHeight="1" x14ac:dyDescent="0.3">
      <c r="A49" s="24"/>
      <c r="B49" s="67" t="s">
        <v>57</v>
      </c>
      <c r="C49" s="21"/>
      <c r="F49" s="61"/>
      <c r="G49" s="62"/>
      <c r="H49" s="62"/>
      <c r="I49" s="34"/>
      <c r="J49" s="62"/>
      <c r="K49" s="34"/>
      <c r="L49" s="62"/>
    </row>
    <row r="50" spans="1:12" s="14" customFormat="1" ht="14.4" thickBot="1" x14ac:dyDescent="0.3">
      <c r="A50" s="24"/>
      <c r="B50" s="24"/>
      <c r="C50" s="69" t="s">
        <v>186</v>
      </c>
      <c r="D50" s="38"/>
      <c r="E50" s="40"/>
      <c r="F50" s="38"/>
      <c r="G50" s="41"/>
      <c r="H50" s="41"/>
      <c r="I50" s="39"/>
      <c r="J50" s="41"/>
      <c r="K50" s="39"/>
      <c r="L50" s="41"/>
    </row>
    <row r="51" spans="1:12" ht="15" customHeight="1" thickBot="1" x14ac:dyDescent="0.35">
      <c r="A51" s="18"/>
      <c r="B51" s="42" t="s">
        <v>7</v>
      </c>
      <c r="C51" s="43" t="s">
        <v>187</v>
      </c>
      <c r="D51" s="44"/>
      <c r="E51" s="57"/>
      <c r="F51" s="45"/>
      <c r="G51" s="4"/>
      <c r="H51" s="8"/>
      <c r="I51" s="46"/>
      <c r="J51" s="1"/>
      <c r="K51" s="47"/>
      <c r="L51" s="139">
        <f>G51+J51</f>
        <v>0</v>
      </c>
    </row>
    <row r="52" spans="1:12" ht="15" customHeight="1" thickBot="1" x14ac:dyDescent="0.35">
      <c r="A52" s="18"/>
      <c r="B52" s="42" t="s">
        <v>8</v>
      </c>
      <c r="C52" s="43" t="s">
        <v>187</v>
      </c>
      <c r="D52" s="44"/>
      <c r="E52" s="58"/>
      <c r="F52" s="45"/>
      <c r="G52" s="5"/>
      <c r="H52" s="9"/>
      <c r="I52" s="46"/>
      <c r="J52" s="2"/>
      <c r="K52" s="47"/>
      <c r="L52" s="139">
        <f t="shared" ref="L52:L62" si="1">G52+J52</f>
        <v>0</v>
      </c>
    </row>
    <row r="53" spans="1:12" ht="15" customHeight="1" thickBot="1" x14ac:dyDescent="0.35">
      <c r="A53" s="18"/>
      <c r="B53" s="42" t="s">
        <v>9</v>
      </c>
      <c r="C53" s="43" t="s">
        <v>187</v>
      </c>
      <c r="D53" s="48"/>
      <c r="E53" s="58"/>
      <c r="F53" s="45"/>
      <c r="G53" s="6"/>
      <c r="H53" s="9"/>
      <c r="I53" s="46"/>
      <c r="J53" s="2"/>
      <c r="K53" s="47"/>
      <c r="L53" s="139">
        <f t="shared" si="1"/>
        <v>0</v>
      </c>
    </row>
    <row r="54" spans="1:12" ht="15" customHeight="1" thickBot="1" x14ac:dyDescent="0.35">
      <c r="B54" s="42" t="s">
        <v>10</v>
      </c>
      <c r="C54" s="43" t="s">
        <v>187</v>
      </c>
      <c r="D54" s="48"/>
      <c r="E54" s="58"/>
      <c r="F54" s="45"/>
      <c r="G54" s="5"/>
      <c r="H54" s="9"/>
      <c r="I54" s="46"/>
      <c r="J54" s="2"/>
      <c r="K54" s="47"/>
      <c r="L54" s="139">
        <f t="shared" si="1"/>
        <v>0</v>
      </c>
    </row>
    <row r="55" spans="1:12" ht="15" customHeight="1" thickBot="1" x14ac:dyDescent="0.35">
      <c r="B55" s="42" t="s">
        <v>11</v>
      </c>
      <c r="C55" s="43" t="s">
        <v>187</v>
      </c>
      <c r="D55" s="48"/>
      <c r="E55" s="58"/>
      <c r="F55" s="45"/>
      <c r="G55" s="5"/>
      <c r="H55" s="9"/>
      <c r="I55" s="46"/>
      <c r="J55" s="2"/>
      <c r="K55" s="47"/>
      <c r="L55" s="139">
        <f t="shared" si="1"/>
        <v>0</v>
      </c>
    </row>
    <row r="56" spans="1:12" ht="15" customHeight="1" thickBot="1" x14ac:dyDescent="0.35">
      <c r="B56" s="42" t="s">
        <v>12</v>
      </c>
      <c r="C56" s="43" t="s">
        <v>187</v>
      </c>
      <c r="D56" s="48"/>
      <c r="E56" s="58"/>
      <c r="F56" s="45"/>
      <c r="G56" s="5"/>
      <c r="H56" s="9"/>
      <c r="I56" s="46"/>
      <c r="J56" s="2"/>
      <c r="K56" s="47"/>
      <c r="L56" s="139">
        <f t="shared" si="1"/>
        <v>0</v>
      </c>
    </row>
    <row r="57" spans="1:12" ht="15" customHeight="1" thickBot="1" x14ac:dyDescent="0.35">
      <c r="B57" s="42" t="s">
        <v>13</v>
      </c>
      <c r="C57" s="11"/>
      <c r="D57" s="48"/>
      <c r="E57" s="58"/>
      <c r="F57" s="45"/>
      <c r="G57" s="5"/>
      <c r="H57" s="9"/>
      <c r="I57" s="46"/>
      <c r="J57" s="2"/>
      <c r="K57" s="47"/>
      <c r="L57" s="139">
        <f t="shared" si="1"/>
        <v>0</v>
      </c>
    </row>
    <row r="58" spans="1:12" ht="15" customHeight="1" thickBot="1" x14ac:dyDescent="0.35">
      <c r="B58" s="42" t="s">
        <v>14</v>
      </c>
      <c r="C58" s="11"/>
      <c r="D58" s="48"/>
      <c r="E58" s="58"/>
      <c r="F58" s="45"/>
      <c r="G58" s="5"/>
      <c r="H58" s="9"/>
      <c r="I58" s="46"/>
      <c r="J58" s="2"/>
      <c r="K58" s="47"/>
      <c r="L58" s="139">
        <f t="shared" si="1"/>
        <v>0</v>
      </c>
    </row>
    <row r="59" spans="1:12" ht="15" customHeight="1" thickBot="1" x14ac:dyDescent="0.35">
      <c r="B59" s="42" t="s">
        <v>15</v>
      </c>
      <c r="C59" s="11"/>
      <c r="D59" s="48"/>
      <c r="E59" s="58"/>
      <c r="F59" s="45"/>
      <c r="G59" s="5"/>
      <c r="H59" s="9"/>
      <c r="I59" s="46"/>
      <c r="J59" s="2"/>
      <c r="K59" s="47"/>
      <c r="L59" s="139">
        <f t="shared" si="1"/>
        <v>0</v>
      </c>
    </row>
    <row r="60" spans="1:12" ht="15" customHeight="1" thickBot="1" x14ac:dyDescent="0.35">
      <c r="B60" s="42" t="s">
        <v>16</v>
      </c>
      <c r="C60" s="11"/>
      <c r="D60" s="48"/>
      <c r="E60" s="58"/>
      <c r="F60" s="45"/>
      <c r="G60" s="5"/>
      <c r="H60" s="9"/>
      <c r="I60" s="46"/>
      <c r="J60" s="2"/>
      <c r="K60" s="47"/>
      <c r="L60" s="139">
        <f t="shared" si="1"/>
        <v>0</v>
      </c>
    </row>
    <row r="61" spans="1:12" ht="15" customHeight="1" thickBot="1" x14ac:dyDescent="0.35">
      <c r="B61" s="42" t="s">
        <v>17</v>
      </c>
      <c r="C61" s="11"/>
      <c r="D61" s="48"/>
      <c r="E61" s="58"/>
      <c r="F61" s="45"/>
      <c r="G61" s="5"/>
      <c r="H61" s="9"/>
      <c r="I61" s="46"/>
      <c r="J61" s="2"/>
      <c r="K61" s="47"/>
      <c r="L61" s="139">
        <f t="shared" si="1"/>
        <v>0</v>
      </c>
    </row>
    <row r="62" spans="1:12" ht="15" customHeight="1" thickBot="1" x14ac:dyDescent="0.35">
      <c r="B62" s="42" t="s">
        <v>18</v>
      </c>
      <c r="C62" s="43" t="s">
        <v>55</v>
      </c>
      <c r="D62" s="49"/>
      <c r="E62" s="59"/>
      <c r="F62" s="45"/>
      <c r="G62" s="7"/>
      <c r="H62" s="10"/>
      <c r="I62" s="46"/>
      <c r="J62" s="3"/>
      <c r="K62" s="47"/>
      <c r="L62" s="139">
        <f t="shared" si="1"/>
        <v>0</v>
      </c>
    </row>
    <row r="63" spans="1:12" s="14" customFormat="1" ht="20.25" customHeight="1" thickBot="1" x14ac:dyDescent="0.35">
      <c r="A63" s="24"/>
      <c r="B63" s="24"/>
      <c r="F63" s="61"/>
      <c r="G63" s="62"/>
      <c r="H63" s="62"/>
      <c r="I63" s="34"/>
      <c r="J63" s="62"/>
      <c r="K63" s="34"/>
      <c r="L63" s="62"/>
    </row>
    <row r="64" spans="1:12" ht="17.100000000000001" customHeight="1" thickBot="1" x14ac:dyDescent="0.35">
      <c r="A64" s="24"/>
      <c r="B64" s="185" t="s">
        <v>58</v>
      </c>
      <c r="C64" s="186"/>
      <c r="D64" s="60"/>
      <c r="E64" s="60"/>
      <c r="F64" s="31"/>
      <c r="G64" s="54"/>
      <c r="H64" s="114"/>
      <c r="I64" s="36"/>
      <c r="J64" s="54"/>
      <c r="K64" s="37"/>
      <c r="L64" s="138">
        <f>+G64+J64</f>
        <v>0</v>
      </c>
    </row>
    <row r="65" spans="1:12" s="14" customFormat="1" ht="15" customHeight="1" x14ac:dyDescent="0.3">
      <c r="A65" s="24"/>
      <c r="B65" s="67" t="s">
        <v>61</v>
      </c>
      <c r="C65" s="21"/>
      <c r="F65" s="61"/>
      <c r="G65" s="62"/>
      <c r="H65" s="62"/>
      <c r="I65" s="34"/>
      <c r="J65" s="62"/>
      <c r="K65" s="34"/>
      <c r="L65" s="62"/>
    </row>
    <row r="66" spans="1:12" ht="18" customHeight="1" thickBot="1" x14ac:dyDescent="0.35">
      <c r="B66" s="50"/>
      <c r="C66" s="50"/>
      <c r="D66" s="51"/>
      <c r="E66" s="52"/>
      <c r="F66" s="50"/>
      <c r="G66" s="50"/>
      <c r="H66" s="50"/>
      <c r="I66" s="51"/>
      <c r="J66" s="50"/>
      <c r="K66" s="51"/>
      <c r="L66" s="50"/>
    </row>
    <row r="67" spans="1:12" ht="3.75" customHeight="1" x14ac:dyDescent="0.3"/>
    <row r="68" spans="1:12" ht="28.5" customHeight="1" thickBot="1" x14ac:dyDescent="0.35">
      <c r="B68" s="182" t="s">
        <v>59</v>
      </c>
      <c r="C68" s="182"/>
      <c r="D68" s="182"/>
      <c r="E68" s="182"/>
    </row>
    <row r="69" spans="1:12" ht="17.100000000000001" customHeight="1" x14ac:dyDescent="0.3">
      <c r="A69" s="24"/>
      <c r="B69" s="187" t="s">
        <v>39</v>
      </c>
      <c r="C69" s="188"/>
      <c r="D69" s="60"/>
      <c r="E69" s="142">
        <f>+E14</f>
        <v>0</v>
      </c>
      <c r="F69" s="31"/>
      <c r="G69" s="145">
        <f>+G14</f>
        <v>0</v>
      </c>
      <c r="H69" s="146">
        <f>+H14</f>
        <v>0</v>
      </c>
      <c r="I69" s="55"/>
      <c r="J69" s="151">
        <f>+J14</f>
        <v>0</v>
      </c>
      <c r="K69" s="56"/>
      <c r="L69" s="151">
        <f>+G69+J69</f>
        <v>0</v>
      </c>
    </row>
    <row r="70" spans="1:12" ht="17.100000000000001" customHeight="1" thickBot="1" x14ac:dyDescent="0.35">
      <c r="A70" s="24"/>
      <c r="B70" s="189" t="s">
        <v>40</v>
      </c>
      <c r="C70" s="190"/>
      <c r="D70" s="60"/>
      <c r="E70" s="143">
        <f>+E48</f>
        <v>0</v>
      </c>
      <c r="F70" s="31"/>
      <c r="G70" s="147">
        <f>+G48</f>
        <v>0</v>
      </c>
      <c r="H70" s="148">
        <f>+H48</f>
        <v>0</v>
      </c>
      <c r="I70" s="55"/>
      <c r="J70" s="152">
        <f>+J48</f>
        <v>0</v>
      </c>
      <c r="K70" s="56"/>
      <c r="L70" s="152">
        <f>+G70+J70</f>
        <v>0</v>
      </c>
    </row>
    <row r="71" spans="1:12" ht="17.100000000000001" customHeight="1" thickBot="1" x14ac:dyDescent="0.35">
      <c r="A71" s="24"/>
      <c r="B71" s="193" t="s">
        <v>58</v>
      </c>
      <c r="C71" s="194"/>
      <c r="D71" s="60"/>
      <c r="E71" s="65"/>
      <c r="F71" s="31"/>
      <c r="G71" s="149">
        <f>+G64</f>
        <v>0</v>
      </c>
      <c r="H71" s="150">
        <f>+H64</f>
        <v>0</v>
      </c>
      <c r="I71" s="55"/>
      <c r="J71" s="153">
        <f>+J64</f>
        <v>0</v>
      </c>
      <c r="K71" s="56"/>
      <c r="L71" s="153">
        <f>+G71+J71</f>
        <v>0</v>
      </c>
    </row>
    <row r="72" spans="1:12" ht="4.5" customHeight="1" thickBot="1" x14ac:dyDescent="0.35">
      <c r="B72" s="72"/>
      <c r="C72" s="72"/>
      <c r="E72" s="66"/>
    </row>
    <row r="73" spans="1:12" ht="17.100000000000001" customHeight="1" thickBot="1" x14ac:dyDescent="0.35">
      <c r="A73" s="24"/>
      <c r="B73" s="180" t="s">
        <v>85</v>
      </c>
      <c r="C73" s="181"/>
      <c r="D73" s="60"/>
      <c r="E73" s="144">
        <f>SUM(E69:E70)</f>
        <v>0</v>
      </c>
      <c r="F73" s="31"/>
      <c r="G73" s="136">
        <f>ROUND(SUM(G69:G71),2)</f>
        <v>0</v>
      </c>
      <c r="H73" s="137">
        <f>ROUND(SUM(H69:H71),2)</f>
        <v>0</v>
      </c>
      <c r="I73" s="36"/>
      <c r="J73" s="136">
        <f>ROUND(SUM(J69:J71),2)</f>
        <v>0</v>
      </c>
      <c r="K73" s="37"/>
      <c r="L73" s="138">
        <f>+G73+J73</f>
        <v>0</v>
      </c>
    </row>
  </sheetData>
  <sheetProtection algorithmName="SHA-512" hashValue="ksa6Q8BpK7QhgLCtYX8OHShQ795S1MzkhcpX315hYAvWJIJx2jDIo64BIQV9haBaAIIdacjb0KXZ8P/7xOfKQQ==" saltValue="5+I1wsvcziMD+wOAcDvfLw==" spinCount="100000" sheet="1" objects="1" scenarios="1" selectLockedCells="1"/>
  <mergeCells count="14">
    <mergeCell ref="G10:H10"/>
    <mergeCell ref="G3:H3"/>
    <mergeCell ref="J3:L3"/>
    <mergeCell ref="G5:J5"/>
    <mergeCell ref="B71:C71"/>
    <mergeCell ref="B7:L7"/>
    <mergeCell ref="B64:C64"/>
    <mergeCell ref="B73:C73"/>
    <mergeCell ref="B68:E68"/>
    <mergeCell ref="E10:E11"/>
    <mergeCell ref="B48:C48"/>
    <mergeCell ref="B14:C14"/>
    <mergeCell ref="B69:C69"/>
    <mergeCell ref="B70:C70"/>
  </mergeCells>
  <dataValidations count="4">
    <dataValidation type="whole" operator="greaterThanOrEqual" allowBlank="1" showInputMessage="1" showErrorMessage="1" sqref="E51:E62 E17:E46" xr:uid="{00000000-0002-0000-0100-000000000000}">
      <formula1>0</formula1>
    </dataValidation>
    <dataValidation type="decimal" operator="greaterThanOrEqual" allowBlank="1" showInputMessage="1" showErrorMessage="1" sqref="J45:J46 J51:J62 G51:H62 J17:J39 G17:H39 G45:H46" xr:uid="{00000000-0002-0000-0100-000001000000}">
      <formula1>0</formula1>
    </dataValidation>
    <dataValidation type="decimal" operator="greaterThanOrEqual" allowBlank="1" showInputMessage="1" showErrorMessage="1" sqref="G64:H64 J64" xr:uid="{00000000-0002-0000-0100-000002000000}">
      <formula1>-200000</formula1>
    </dataValidation>
    <dataValidation type="decimal" operator="greaterThanOrEqual" allowBlank="1" showInputMessage="1" showErrorMessage="1" sqref="G40:H44 J40:J44" xr:uid="{00000000-0002-0000-0100-000003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6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64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33203125" style="13" customWidth="1"/>
    <col min="3" max="3" width="58.554687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34</v>
      </c>
      <c r="J2" s="16" t="s">
        <v>35</v>
      </c>
    </row>
    <row r="3" spans="1:13" ht="15" customHeight="1" x14ac:dyDescent="0.3">
      <c r="G3" s="192" t="str">
        <f>IF(Datos_Generales!$N$12="","",Datos_Generales!$N$12)</f>
        <v/>
      </c>
      <c r="H3" s="192"/>
      <c r="I3" s="17"/>
      <c r="J3" s="192" t="str">
        <f>IF(Datos_Generales!$Q$14="","",Datos_Generales!$Q$14)</f>
        <v/>
      </c>
      <c r="K3" s="192"/>
      <c r="L3" s="192"/>
    </row>
    <row r="4" spans="1:13" ht="14.25" customHeight="1" x14ac:dyDescent="0.3">
      <c r="G4" s="16" t="s">
        <v>37</v>
      </c>
      <c r="L4" s="16" t="s">
        <v>36</v>
      </c>
    </row>
    <row r="5" spans="1:13" ht="15" customHeight="1" x14ac:dyDescent="0.3">
      <c r="G5" s="192" t="str">
        <f>IF(Datos_Generales!$AA$10="","",Datos_Generales!$AA$10)</f>
        <v xml:space="preserve">CORTOMETRAJES DE ANIMACIÓN </v>
      </c>
      <c r="H5" s="192"/>
      <c r="I5" s="192"/>
      <c r="J5" s="192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3" ht="15.6" x14ac:dyDescent="0.3">
      <c r="A8" s="18"/>
      <c r="B8" s="68" t="s">
        <v>95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3" t="s">
        <v>63</v>
      </c>
      <c r="F10" s="26"/>
      <c r="G10" s="191" t="s">
        <v>32</v>
      </c>
      <c r="H10" s="191"/>
      <c r="I10" s="28"/>
      <c r="J10" s="29" t="s">
        <v>31</v>
      </c>
      <c r="K10" s="30"/>
      <c r="L10" s="29" t="s">
        <v>30</v>
      </c>
    </row>
    <row r="11" spans="1:13" ht="14.4" thickBot="1" x14ac:dyDescent="0.35">
      <c r="A11" s="18"/>
      <c r="B11" s="18"/>
      <c r="E11" s="184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5" t="s">
        <v>64</v>
      </c>
      <c r="C14" s="186"/>
      <c r="D14" s="60"/>
      <c r="E14" s="135">
        <f>+SUM(E17:E34)</f>
        <v>0</v>
      </c>
      <c r="F14" s="31"/>
      <c r="G14" s="136">
        <f>SUM(G17:G34)</f>
        <v>0</v>
      </c>
      <c r="H14" s="137">
        <f>SUM(H17:H34)</f>
        <v>0</v>
      </c>
      <c r="I14" s="36"/>
      <c r="J14" s="136">
        <f>SUM(J17:J34)</f>
        <v>0</v>
      </c>
      <c r="K14" s="37"/>
      <c r="L14" s="138">
        <f>+G14+J14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35">
      <c r="A17" s="24"/>
      <c r="B17" s="42" t="s">
        <v>7</v>
      </c>
      <c r="C17" s="43" t="s">
        <v>165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35">
      <c r="A18" s="24"/>
      <c r="B18" s="42" t="s">
        <v>8</v>
      </c>
      <c r="C18" s="43" t="s">
        <v>166</v>
      </c>
      <c r="E18" s="58"/>
      <c r="F18" s="45"/>
      <c r="G18" s="5"/>
      <c r="H18" s="9"/>
      <c r="I18" s="46"/>
      <c r="J18" s="2"/>
      <c r="K18" s="47"/>
      <c r="L18" s="139">
        <f t="shared" ref="L18:L34" si="0">G18+J18</f>
        <v>0</v>
      </c>
    </row>
    <row r="19" spans="1:12" s="14" customFormat="1" ht="15" customHeight="1" thickBot="1" x14ac:dyDescent="0.35">
      <c r="A19" s="24"/>
      <c r="B19" s="42" t="s">
        <v>9</v>
      </c>
      <c r="C19" s="43" t="s">
        <v>167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35">
      <c r="A20" s="24"/>
      <c r="B20" s="42" t="s">
        <v>10</v>
      </c>
      <c r="C20" s="43" t="s">
        <v>168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35">
      <c r="A21" s="24"/>
      <c r="B21" s="42" t="s">
        <v>11</v>
      </c>
      <c r="C21" s="43" t="s">
        <v>169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35">
      <c r="A22" s="24"/>
      <c r="B22" s="42" t="s">
        <v>12</v>
      </c>
      <c r="C22" s="43" t="s">
        <v>170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35">
      <c r="A23" s="24"/>
      <c r="B23" s="42" t="s">
        <v>13</v>
      </c>
      <c r="C23" s="43" t="s">
        <v>171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35">
      <c r="A24" s="24"/>
      <c r="B24" s="42" t="s">
        <v>15</v>
      </c>
      <c r="C24" s="43" t="s">
        <v>180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35">
      <c r="A25" s="24"/>
      <c r="B25" s="42" t="s">
        <v>16</v>
      </c>
      <c r="C25" s="43" t="s">
        <v>181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35">
      <c r="A26" s="24"/>
      <c r="B26" s="42" t="s">
        <v>17</v>
      </c>
      <c r="C26" s="43" t="s">
        <v>182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35">
      <c r="A27" s="24"/>
      <c r="B27" s="42">
        <v>12</v>
      </c>
      <c r="C27" s="43" t="s">
        <v>217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35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35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35">
      <c r="A30" s="24"/>
      <c r="B30" s="42">
        <v>14</v>
      </c>
      <c r="C30" s="11"/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35">
      <c r="A31" s="24"/>
      <c r="B31" s="42">
        <v>15</v>
      </c>
      <c r="C31" s="11"/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35">
      <c r="A32" s="24"/>
      <c r="B32" s="42">
        <v>16</v>
      </c>
      <c r="C32" s="11"/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35">
      <c r="A33" s="24"/>
      <c r="B33" s="42">
        <v>17</v>
      </c>
      <c r="C33" s="12"/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35">
      <c r="A34" s="24"/>
      <c r="B34" s="42">
        <v>18</v>
      </c>
      <c r="C34" s="43" t="s">
        <v>66</v>
      </c>
      <c r="D34" s="49"/>
      <c r="E34" s="59"/>
      <c r="F34" s="45"/>
      <c r="G34" s="7"/>
      <c r="H34" s="10"/>
      <c r="I34" s="46"/>
      <c r="J34" s="3"/>
      <c r="K34" s="47"/>
      <c r="L34" s="139">
        <f t="shared" si="0"/>
        <v>0</v>
      </c>
    </row>
    <row r="35" spans="1:12" s="14" customFormat="1" ht="16.5" customHeight="1" x14ac:dyDescent="0.3">
      <c r="A35" s="24"/>
      <c r="B35" s="24"/>
      <c r="F35" s="61"/>
      <c r="G35" s="62"/>
      <c r="H35" s="62"/>
      <c r="I35" s="134"/>
      <c r="J35" s="62"/>
      <c r="K35" s="134"/>
      <c r="L35" s="62"/>
    </row>
    <row r="36" spans="1:12" ht="14.4" thickBot="1" x14ac:dyDescent="0.35"/>
    <row r="37" spans="1:12" ht="16.2" thickBot="1" x14ac:dyDescent="0.35">
      <c r="B37" s="185" t="s">
        <v>218</v>
      </c>
      <c r="C37" s="186"/>
      <c r="E37" s="135">
        <f>+SUM(E40:E54)</f>
        <v>0</v>
      </c>
      <c r="F37" s="31"/>
      <c r="G37" s="136">
        <f>SUM(G40:G54)</f>
        <v>0</v>
      </c>
      <c r="H37" s="137">
        <f>SUM(H40:H54)</f>
        <v>0</v>
      </c>
      <c r="I37" s="36"/>
      <c r="J37" s="136">
        <f>SUM(J40:J54)</f>
        <v>0</v>
      </c>
      <c r="K37" s="37"/>
      <c r="L37" s="138">
        <f>+G37+J37</f>
        <v>0</v>
      </c>
    </row>
    <row r="38" spans="1:12" s="14" customFormat="1" ht="4.5" customHeight="1" x14ac:dyDescent="0.3">
      <c r="A38" s="24"/>
      <c r="B38" s="67"/>
      <c r="C38" s="21"/>
      <c r="F38" s="61"/>
      <c r="G38" s="62"/>
      <c r="H38" s="62"/>
      <c r="I38" s="34"/>
      <c r="J38" s="62"/>
      <c r="K38" s="34"/>
      <c r="L38" s="62"/>
    </row>
    <row r="39" spans="1:12" s="14" customFormat="1" ht="15" customHeight="1" thickBot="1" x14ac:dyDescent="0.3">
      <c r="A39" s="24"/>
      <c r="B39" s="24"/>
      <c r="C39" s="69" t="s">
        <v>1</v>
      </c>
      <c r="F39" s="61"/>
      <c r="G39" s="62"/>
      <c r="H39" s="62"/>
      <c r="I39" s="34"/>
      <c r="J39" s="62"/>
      <c r="K39" s="34"/>
      <c r="L39" s="62"/>
    </row>
    <row r="40" spans="1:12" s="14" customFormat="1" ht="15" customHeight="1" thickBot="1" x14ac:dyDescent="0.35">
      <c r="A40" s="24"/>
      <c r="B40" s="42" t="s">
        <v>7</v>
      </c>
      <c r="C40" s="43" t="s">
        <v>172</v>
      </c>
      <c r="E40" s="57"/>
      <c r="F40" s="45"/>
      <c r="G40" s="4"/>
      <c r="H40" s="8"/>
      <c r="I40" s="46"/>
      <c r="J40" s="1"/>
      <c r="K40" s="47"/>
      <c r="L40" s="139">
        <f>G40+J40</f>
        <v>0</v>
      </c>
    </row>
    <row r="41" spans="1:12" s="14" customFormat="1" ht="15" customHeight="1" thickBot="1" x14ac:dyDescent="0.35">
      <c r="A41" s="24"/>
      <c r="B41" s="42" t="s">
        <v>8</v>
      </c>
      <c r="C41" s="132" t="s">
        <v>173</v>
      </c>
      <c r="E41" s="58"/>
      <c r="F41" s="45"/>
      <c r="G41" s="5"/>
      <c r="H41" s="9"/>
      <c r="I41" s="46"/>
      <c r="J41" s="2"/>
      <c r="K41" s="47"/>
      <c r="L41" s="139">
        <f t="shared" ref="L41:L54" si="1">G41+J41</f>
        <v>0</v>
      </c>
    </row>
    <row r="42" spans="1:12" s="14" customFormat="1" ht="15" customHeight="1" thickBot="1" x14ac:dyDescent="0.35">
      <c r="A42" s="24"/>
      <c r="B42" s="42" t="s">
        <v>9</v>
      </c>
      <c r="C42" s="43" t="s">
        <v>174</v>
      </c>
      <c r="E42" s="58"/>
      <c r="F42" s="45"/>
      <c r="G42" s="6"/>
      <c r="H42" s="9"/>
      <c r="I42" s="46"/>
      <c r="J42" s="2"/>
      <c r="K42" s="47"/>
      <c r="L42" s="139">
        <f t="shared" si="1"/>
        <v>0</v>
      </c>
    </row>
    <row r="43" spans="1:12" s="14" customFormat="1" ht="15" customHeight="1" thickBot="1" x14ac:dyDescent="0.35">
      <c r="A43" s="24"/>
      <c r="B43" s="42" t="s">
        <v>10</v>
      </c>
      <c r="C43" s="43" t="s">
        <v>175</v>
      </c>
      <c r="E43" s="58"/>
      <c r="F43" s="45"/>
      <c r="G43" s="5"/>
      <c r="H43" s="9"/>
      <c r="I43" s="46"/>
      <c r="J43" s="2"/>
      <c r="K43" s="47"/>
      <c r="L43" s="139">
        <f t="shared" si="1"/>
        <v>0</v>
      </c>
    </row>
    <row r="44" spans="1:12" s="14" customFormat="1" ht="15" customHeight="1" thickBot="1" x14ac:dyDescent="0.35">
      <c r="A44" s="24"/>
      <c r="B44" s="42" t="s">
        <v>11</v>
      </c>
      <c r="C44" s="43" t="s">
        <v>169</v>
      </c>
      <c r="E44" s="58"/>
      <c r="F44" s="45"/>
      <c r="G44" s="5"/>
      <c r="H44" s="9"/>
      <c r="I44" s="46"/>
      <c r="J44" s="2"/>
      <c r="K44" s="47"/>
      <c r="L44" s="139">
        <f t="shared" si="1"/>
        <v>0</v>
      </c>
    </row>
    <row r="45" spans="1:12" s="14" customFormat="1" ht="15" customHeight="1" thickBot="1" x14ac:dyDescent="0.35">
      <c r="A45" s="24"/>
      <c r="B45" s="42" t="s">
        <v>12</v>
      </c>
      <c r="C45" s="43" t="s">
        <v>170</v>
      </c>
      <c r="E45" s="58"/>
      <c r="F45" s="45"/>
      <c r="G45" s="5"/>
      <c r="H45" s="9"/>
      <c r="I45" s="46"/>
      <c r="J45" s="2"/>
      <c r="K45" s="47"/>
      <c r="L45" s="139">
        <f t="shared" si="1"/>
        <v>0</v>
      </c>
    </row>
    <row r="46" spans="1:12" s="14" customFormat="1" ht="15" customHeight="1" thickBot="1" x14ac:dyDescent="0.35">
      <c r="A46" s="24"/>
      <c r="B46" s="42" t="s">
        <v>13</v>
      </c>
      <c r="C46" s="43" t="s">
        <v>171</v>
      </c>
      <c r="E46" s="58"/>
      <c r="F46" s="45"/>
      <c r="G46" s="5"/>
      <c r="H46" s="9"/>
      <c r="I46" s="46"/>
      <c r="J46" s="2"/>
      <c r="K46" s="47"/>
      <c r="L46" s="139">
        <f t="shared" si="1"/>
        <v>0</v>
      </c>
    </row>
    <row r="47" spans="1:12" s="14" customFormat="1" ht="15" customHeight="1" thickBot="1" x14ac:dyDescent="0.35">
      <c r="A47" s="24"/>
      <c r="B47" s="42" t="s">
        <v>14</v>
      </c>
      <c r="C47" s="43" t="s">
        <v>176</v>
      </c>
      <c r="E47" s="58"/>
      <c r="F47" s="45"/>
      <c r="G47" s="5"/>
      <c r="H47" s="9"/>
      <c r="I47" s="46"/>
      <c r="J47" s="2"/>
      <c r="K47" s="47"/>
      <c r="L47" s="139">
        <f t="shared" si="1"/>
        <v>0</v>
      </c>
    </row>
    <row r="48" spans="1:12" s="14" customFormat="1" ht="15" customHeight="1" thickBot="1" x14ac:dyDescent="0.35">
      <c r="A48" s="24"/>
      <c r="B48" s="42">
        <v>9</v>
      </c>
      <c r="C48" s="11"/>
      <c r="E48" s="58"/>
      <c r="F48" s="45"/>
      <c r="G48" s="5"/>
      <c r="H48" s="9"/>
      <c r="I48" s="46"/>
      <c r="J48" s="2"/>
      <c r="K48" s="47"/>
      <c r="L48" s="139">
        <f t="shared" si="1"/>
        <v>0</v>
      </c>
    </row>
    <row r="49" spans="1:12" s="14" customFormat="1" ht="15" customHeight="1" thickBot="1" x14ac:dyDescent="0.35">
      <c r="A49" s="24"/>
      <c r="B49" s="42">
        <v>10</v>
      </c>
      <c r="C49" s="11"/>
      <c r="E49" s="58"/>
      <c r="F49" s="45"/>
      <c r="G49" s="5"/>
      <c r="H49" s="9"/>
      <c r="I49" s="46"/>
      <c r="J49" s="2"/>
      <c r="K49" s="47"/>
      <c r="L49" s="139">
        <f t="shared" si="1"/>
        <v>0</v>
      </c>
    </row>
    <row r="50" spans="1:12" s="14" customFormat="1" ht="15" customHeight="1" thickBot="1" x14ac:dyDescent="0.35">
      <c r="A50" s="24"/>
      <c r="B50" s="42">
        <v>11</v>
      </c>
      <c r="C50" s="11"/>
      <c r="E50" s="58"/>
      <c r="F50" s="45"/>
      <c r="G50" s="5"/>
      <c r="H50" s="9"/>
      <c r="I50" s="46"/>
      <c r="J50" s="2"/>
      <c r="K50" s="47"/>
      <c r="L50" s="139">
        <f t="shared" si="1"/>
        <v>0</v>
      </c>
    </row>
    <row r="51" spans="1:12" s="14" customFormat="1" ht="15" customHeight="1" thickBot="1" x14ac:dyDescent="0.35">
      <c r="A51" s="24"/>
      <c r="B51" s="42">
        <v>12</v>
      </c>
      <c r="C51" s="11"/>
      <c r="E51" s="58"/>
      <c r="F51" s="45"/>
      <c r="G51" s="5"/>
      <c r="H51" s="9"/>
      <c r="I51" s="46"/>
      <c r="J51" s="2"/>
      <c r="K51" s="47"/>
      <c r="L51" s="139">
        <f t="shared" si="1"/>
        <v>0</v>
      </c>
    </row>
    <row r="52" spans="1:12" s="14" customFormat="1" ht="15" customHeight="1" thickBot="1" x14ac:dyDescent="0.35">
      <c r="A52" s="24"/>
      <c r="B52" s="42">
        <v>13</v>
      </c>
      <c r="C52" s="11"/>
      <c r="E52" s="58"/>
      <c r="F52" s="45"/>
      <c r="G52" s="5"/>
      <c r="H52" s="9"/>
      <c r="I52" s="46"/>
      <c r="J52" s="2"/>
      <c r="K52" s="47"/>
      <c r="L52" s="139">
        <f t="shared" si="1"/>
        <v>0</v>
      </c>
    </row>
    <row r="53" spans="1:12" s="14" customFormat="1" ht="15" customHeight="1" thickBot="1" x14ac:dyDescent="0.35">
      <c r="A53" s="24"/>
      <c r="B53" s="42">
        <v>14</v>
      </c>
      <c r="C53" s="12"/>
      <c r="E53" s="58"/>
      <c r="F53" s="45"/>
      <c r="G53" s="5"/>
      <c r="H53" s="9"/>
      <c r="I53" s="46"/>
      <c r="J53" s="2"/>
      <c r="K53" s="47"/>
      <c r="L53" s="139">
        <f t="shared" si="1"/>
        <v>0</v>
      </c>
    </row>
    <row r="54" spans="1:12" s="14" customFormat="1" ht="15" customHeight="1" thickBot="1" x14ac:dyDescent="0.35">
      <c r="A54" s="24"/>
      <c r="B54" s="42">
        <v>15</v>
      </c>
      <c r="C54" s="43" t="s">
        <v>177</v>
      </c>
      <c r="D54" s="49"/>
      <c r="E54" s="59"/>
      <c r="F54" s="45"/>
      <c r="G54" s="7"/>
      <c r="H54" s="10"/>
      <c r="I54" s="46"/>
      <c r="J54" s="3"/>
      <c r="K54" s="47"/>
      <c r="L54" s="139">
        <f t="shared" si="1"/>
        <v>0</v>
      </c>
    </row>
    <row r="55" spans="1:12" ht="14.4" thickBot="1" x14ac:dyDescent="0.35"/>
    <row r="56" spans="1:12" ht="17.100000000000001" customHeight="1" thickBot="1" x14ac:dyDescent="0.35">
      <c r="A56" s="24"/>
      <c r="B56" s="185" t="s">
        <v>58</v>
      </c>
      <c r="C56" s="186"/>
      <c r="D56" s="60"/>
      <c r="E56" s="60"/>
      <c r="F56" s="31"/>
      <c r="G56" s="54"/>
      <c r="H56" s="114"/>
      <c r="I56" s="36"/>
      <c r="J56" s="54"/>
      <c r="K56" s="37"/>
      <c r="L56" s="138">
        <f>+G56+J56</f>
        <v>0</v>
      </c>
    </row>
    <row r="57" spans="1:12" s="14" customFormat="1" ht="15" customHeight="1" x14ac:dyDescent="0.3">
      <c r="A57" s="24"/>
      <c r="B57" s="67" t="s">
        <v>179</v>
      </c>
      <c r="C57" s="21"/>
      <c r="F57" s="61"/>
      <c r="G57" s="62"/>
      <c r="H57" s="62"/>
      <c r="I57" s="34"/>
      <c r="J57" s="62"/>
      <c r="K57" s="34"/>
      <c r="L57" s="62"/>
    </row>
    <row r="59" spans="1:12" ht="28.5" customHeight="1" thickBot="1" x14ac:dyDescent="0.35">
      <c r="B59" s="182" t="s">
        <v>178</v>
      </c>
      <c r="C59" s="182"/>
      <c r="D59" s="182"/>
      <c r="E59" s="182"/>
    </row>
    <row r="60" spans="1:12" ht="17.100000000000001" customHeight="1" x14ac:dyDescent="0.3">
      <c r="A60" s="24"/>
      <c r="B60" s="187" t="s">
        <v>183</v>
      </c>
      <c r="C60" s="188"/>
      <c r="D60" s="60"/>
      <c r="E60" s="142">
        <f>E14</f>
        <v>0</v>
      </c>
      <c r="F60" s="31"/>
      <c r="G60" s="145">
        <f>G14</f>
        <v>0</v>
      </c>
      <c r="H60" s="146">
        <f>H14</f>
        <v>0</v>
      </c>
      <c r="I60" s="55"/>
      <c r="J60" s="151">
        <f>J14</f>
        <v>0</v>
      </c>
      <c r="K60" s="56"/>
      <c r="L60" s="151">
        <f>+G60+J60</f>
        <v>0</v>
      </c>
    </row>
    <row r="61" spans="1:12" ht="17.100000000000001" customHeight="1" x14ac:dyDescent="0.3">
      <c r="A61" s="24"/>
      <c r="B61" s="189" t="s">
        <v>219</v>
      </c>
      <c r="C61" s="190"/>
      <c r="D61" s="60"/>
      <c r="E61" s="154">
        <f>+E35</f>
        <v>0</v>
      </c>
      <c r="F61" s="31"/>
      <c r="G61" s="147">
        <f>G37</f>
        <v>0</v>
      </c>
      <c r="H61" s="148">
        <f>H37</f>
        <v>0</v>
      </c>
      <c r="I61" s="55"/>
      <c r="J61" s="152">
        <f>J37</f>
        <v>0</v>
      </c>
      <c r="K61" s="56"/>
      <c r="L61" s="152">
        <f>+G61+J61</f>
        <v>0</v>
      </c>
    </row>
    <row r="62" spans="1:12" ht="17.100000000000001" customHeight="1" thickBot="1" x14ac:dyDescent="0.35">
      <c r="A62" s="24"/>
      <c r="B62" s="193" t="s">
        <v>184</v>
      </c>
      <c r="C62" s="194"/>
      <c r="D62" s="60"/>
      <c r="E62" s="143">
        <f>+E37</f>
        <v>0</v>
      </c>
      <c r="F62" s="31"/>
      <c r="G62" s="149">
        <f>G56</f>
        <v>0</v>
      </c>
      <c r="H62" s="150">
        <f>H56</f>
        <v>0</v>
      </c>
      <c r="I62" s="55"/>
      <c r="J62" s="153">
        <f>J56</f>
        <v>0</v>
      </c>
      <c r="K62" s="56"/>
      <c r="L62" s="153">
        <f>+G62+J62</f>
        <v>0</v>
      </c>
    </row>
    <row r="63" spans="1:12" ht="4.5" customHeight="1" thickBot="1" x14ac:dyDescent="0.35">
      <c r="B63" s="72"/>
      <c r="C63" s="72"/>
      <c r="E63" s="66"/>
    </row>
    <row r="64" spans="1:12" ht="17.100000000000001" customHeight="1" thickBot="1" x14ac:dyDescent="0.35">
      <c r="A64" s="24"/>
      <c r="B64" s="180" t="s">
        <v>85</v>
      </c>
      <c r="C64" s="181"/>
      <c r="D64" s="60"/>
      <c r="E64" s="144">
        <f>SUM(E60:E61)</f>
        <v>0</v>
      </c>
      <c r="F64" s="31"/>
      <c r="G64" s="136">
        <f>SUM(G60:G62)</f>
        <v>0</v>
      </c>
      <c r="H64" s="137">
        <f>SUM(H60:H62)</f>
        <v>0</v>
      </c>
      <c r="I64" s="36"/>
      <c r="J64" s="136">
        <f>SUM(J60:J62)</f>
        <v>0</v>
      </c>
      <c r="K64" s="37"/>
      <c r="L64" s="138">
        <f>+G64+J64</f>
        <v>0</v>
      </c>
    </row>
  </sheetData>
  <sheetProtection algorithmName="SHA-512" hashValue="ymANgEHF+kndCTBM5RJGeoKwNOIhC3vvNcHR0Q9i7aldjYq/AmST/PVi7lu+2hzwA9JyEdhEn1I6095w2dnUiw==" saltValue="7/KqE0tCpeUmUw/d6hO4rw==" spinCount="100000" sheet="1" objects="1" scenarios="1" selectLockedCells="1"/>
  <mergeCells count="14">
    <mergeCell ref="B64:C64"/>
    <mergeCell ref="B56:C56"/>
    <mergeCell ref="B14:C14"/>
    <mergeCell ref="G3:H3"/>
    <mergeCell ref="J3:L3"/>
    <mergeCell ref="G5:J5"/>
    <mergeCell ref="B7:L7"/>
    <mergeCell ref="E10:E11"/>
    <mergeCell ref="G10:H10"/>
    <mergeCell ref="B37:C37"/>
    <mergeCell ref="B59:E59"/>
    <mergeCell ref="B60:C60"/>
    <mergeCell ref="B61:C61"/>
    <mergeCell ref="B62:C62"/>
  </mergeCells>
  <dataValidations count="3">
    <dataValidation type="whole" operator="greaterThanOrEqual" allowBlank="1" showInputMessage="1" showErrorMessage="1" sqref="E17:E34 E40:E54" xr:uid="{00000000-0002-0000-0200-000000000000}">
      <formula1>0</formula1>
    </dataValidation>
    <dataValidation type="decimal" operator="greaterThanOrEqual" allowBlank="1" showInputMessage="1" showErrorMessage="1" sqref="G17:H34 G40:H54 J17:J34 J40:J54" xr:uid="{00000000-0002-0000-0200-000001000000}">
      <formula1>-20000</formula1>
    </dataValidation>
    <dataValidation type="decimal" operator="greaterThanOrEqual" allowBlank="1" showInputMessage="1" showErrorMessage="1" sqref="G56:H56 J56" xr:uid="{00000000-0002-0000-02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4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7"/>
  <sheetViews>
    <sheetView showGridLines="0" zoomScaleNormal="100" workbookViewId="0">
      <pane ySplit="12" topLeftCell="A30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34</v>
      </c>
      <c r="J2" s="16" t="s">
        <v>35</v>
      </c>
    </row>
    <row r="3" spans="1:13" ht="15" customHeight="1" x14ac:dyDescent="0.3">
      <c r="G3" s="192" t="str">
        <f>IF(Datos_Generales!$N$12="","",Datos_Generales!$N$12)</f>
        <v/>
      </c>
      <c r="H3" s="192"/>
      <c r="I3" s="17"/>
      <c r="J3" s="192" t="str">
        <f>IF(Datos_Generales!$Q$14="","",Datos_Generales!$Q$14)</f>
        <v/>
      </c>
      <c r="K3" s="192"/>
      <c r="L3" s="192"/>
    </row>
    <row r="4" spans="1:13" ht="14.25" customHeight="1" x14ac:dyDescent="0.3">
      <c r="G4" s="16" t="s">
        <v>37</v>
      </c>
      <c r="L4" s="16" t="s">
        <v>36</v>
      </c>
    </row>
    <row r="5" spans="1:13" ht="15" customHeight="1" x14ac:dyDescent="0.3">
      <c r="G5" s="192" t="str">
        <f>IF(Datos_Generales!$AA$10="","",Datos_Generales!$AA$10)</f>
        <v xml:space="preserve">CORTOMETRAJES DE ANIMACIÓN </v>
      </c>
      <c r="H5" s="192"/>
      <c r="I5" s="192"/>
      <c r="J5" s="192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3" ht="15.6" x14ac:dyDescent="0.3">
      <c r="A8" s="18"/>
      <c r="B8" s="68" t="s">
        <v>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3" t="s">
        <v>63</v>
      </c>
      <c r="F10" s="26"/>
      <c r="G10" s="191" t="s">
        <v>32</v>
      </c>
      <c r="H10" s="191"/>
      <c r="I10" s="28"/>
      <c r="J10" s="29" t="s">
        <v>31</v>
      </c>
      <c r="K10" s="30"/>
      <c r="L10" s="29" t="s">
        <v>30</v>
      </c>
    </row>
    <row r="11" spans="1:13" ht="14.4" thickBot="1" x14ac:dyDescent="0.35">
      <c r="A11" s="18"/>
      <c r="B11" s="18"/>
      <c r="E11" s="184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5" t="s">
        <v>65</v>
      </c>
      <c r="C14" s="186"/>
      <c r="D14" s="60"/>
      <c r="E14" s="135">
        <f>+SUM(E17:E36)</f>
        <v>0</v>
      </c>
      <c r="F14" s="31"/>
      <c r="G14" s="136">
        <f>SUM(G17:G36)</f>
        <v>0</v>
      </c>
      <c r="H14" s="137">
        <f>SUM(H17:H36)</f>
        <v>0</v>
      </c>
      <c r="I14" s="36"/>
      <c r="J14" s="136">
        <f>SUM(J17:J36)</f>
        <v>0</v>
      </c>
      <c r="K14" s="37"/>
      <c r="L14" s="138">
        <f>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35">
      <c r="A17" s="24"/>
      <c r="B17" s="42" t="s">
        <v>7</v>
      </c>
      <c r="C17" s="43" t="s">
        <v>188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35">
      <c r="A18" s="24"/>
      <c r="B18" s="42" t="s">
        <v>8</v>
      </c>
      <c r="C18" s="43" t="s">
        <v>189</v>
      </c>
      <c r="E18" s="58"/>
      <c r="F18" s="45"/>
      <c r="G18" s="5"/>
      <c r="H18" s="9"/>
      <c r="I18" s="46"/>
      <c r="J18" s="2"/>
      <c r="K18" s="47"/>
      <c r="L18" s="139">
        <f t="shared" ref="L18:L36" si="0">G18+J18</f>
        <v>0</v>
      </c>
    </row>
    <row r="19" spans="1:12" s="14" customFormat="1" ht="15" customHeight="1" thickBot="1" x14ac:dyDescent="0.35">
      <c r="A19" s="24"/>
      <c r="B19" s="42" t="s">
        <v>9</v>
      </c>
      <c r="C19" s="43" t="s">
        <v>190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35">
      <c r="A20" s="24"/>
      <c r="B20" s="42" t="s">
        <v>10</v>
      </c>
      <c r="C20" s="43" t="s">
        <v>191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35">
      <c r="A21" s="24"/>
      <c r="B21" s="42" t="s">
        <v>11</v>
      </c>
      <c r="C21" s="43" t="s">
        <v>191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35">
      <c r="A22" s="24"/>
      <c r="B22" s="42" t="s">
        <v>12</v>
      </c>
      <c r="C22" s="43" t="s">
        <v>192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35">
      <c r="A23" s="24"/>
      <c r="B23" s="42" t="s">
        <v>13</v>
      </c>
      <c r="C23" s="43" t="s">
        <v>193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35">
      <c r="A24" s="24"/>
      <c r="B24" s="42" t="s">
        <v>14</v>
      </c>
      <c r="C24" s="43" t="s">
        <v>194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35">
      <c r="A25" s="24"/>
      <c r="B25" s="42" t="s">
        <v>15</v>
      </c>
      <c r="C25" s="43" t="s">
        <v>195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35">
      <c r="A26" s="24"/>
      <c r="B26" s="42" t="s">
        <v>16</v>
      </c>
      <c r="C26" s="131"/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35">
      <c r="A27" s="24"/>
      <c r="B27" s="42" t="s">
        <v>17</v>
      </c>
      <c r="C27" s="133"/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35">
      <c r="A28" s="24"/>
      <c r="B28" s="42" t="s">
        <v>18</v>
      </c>
      <c r="C28" s="131"/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35">
      <c r="A29" s="24"/>
      <c r="B29" s="42" t="s">
        <v>19</v>
      </c>
      <c r="C29" s="131"/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35">
      <c r="A30" s="24"/>
      <c r="B30" s="42">
        <v>14</v>
      </c>
      <c r="C30" s="131"/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35">
      <c r="A31" s="24"/>
      <c r="B31" s="42">
        <v>15</v>
      </c>
      <c r="C31" s="131"/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35">
      <c r="A32" s="24"/>
      <c r="B32" s="42">
        <v>16</v>
      </c>
      <c r="C32" s="131"/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35">
      <c r="A33" s="24"/>
      <c r="B33" s="42">
        <v>17</v>
      </c>
      <c r="C33" s="131"/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35">
      <c r="A34" s="24"/>
      <c r="B34" s="42">
        <v>18</v>
      </c>
      <c r="C34" s="131"/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35">
      <c r="A35" s="24"/>
      <c r="B35" s="42">
        <v>19</v>
      </c>
      <c r="C35" s="133"/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35">
      <c r="A36" s="24"/>
      <c r="B36" s="42">
        <v>20</v>
      </c>
      <c r="C36" s="43" t="s">
        <v>67</v>
      </c>
      <c r="D36" s="49"/>
      <c r="E36" s="59"/>
      <c r="F36" s="45"/>
      <c r="G36" s="7"/>
      <c r="H36" s="10"/>
      <c r="I36" s="46"/>
      <c r="J36" s="3"/>
      <c r="K36" s="47"/>
      <c r="L36" s="139">
        <f t="shared" si="0"/>
        <v>0</v>
      </c>
    </row>
    <row r="37" spans="1:12" s="14" customFormat="1" ht="16.5" customHeight="1" x14ac:dyDescent="0.3">
      <c r="A37" s="24"/>
      <c r="B37" s="24"/>
      <c r="F37" s="61"/>
      <c r="G37" s="62"/>
      <c r="H37" s="62"/>
      <c r="I37" s="34"/>
      <c r="J37" s="62"/>
      <c r="K37" s="34"/>
      <c r="L37" s="62"/>
    </row>
  </sheetData>
  <sheetProtection algorithmName="SHA-512" hashValue="/TmCubGiZ3eyTDI2sMprUrh3K2zcstYsrlPsSCqhNwYVSTvTRaiX5g3x2+w9phZXKln3lDyJQe8QOl4RPzFxpA==" saltValue="Lwq2r30ksRPUK13t15qZ3g==" spinCount="100000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6" xr:uid="{00000000-0002-0000-0300-000000000000}">
      <formula1>0</formula1>
    </dataValidation>
    <dataValidation type="decimal" operator="greaterThanOrEqual" allowBlank="1" showInputMessage="1" showErrorMessage="1" sqref="G17:H36 J17:J36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6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49"/>
  <sheetViews>
    <sheetView showGridLines="0" zoomScaleNormal="100" workbookViewId="0">
      <pane ySplit="12" topLeftCell="A28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34</v>
      </c>
      <c r="J2" s="16" t="s">
        <v>35</v>
      </c>
    </row>
    <row r="3" spans="1:13" ht="15" customHeight="1" x14ac:dyDescent="0.3">
      <c r="G3" s="192" t="str">
        <f>IF(Datos_Generales!$N$12="","",Datos_Generales!$N$12)</f>
        <v/>
      </c>
      <c r="H3" s="192"/>
      <c r="I3" s="17"/>
      <c r="J3" s="192" t="str">
        <f>IF(Datos_Generales!$Q$14="","",Datos_Generales!$Q$14)</f>
        <v/>
      </c>
      <c r="K3" s="192"/>
      <c r="L3" s="192"/>
    </row>
    <row r="4" spans="1:13" ht="14.25" customHeight="1" x14ac:dyDescent="0.3">
      <c r="G4" s="16" t="s">
        <v>37</v>
      </c>
      <c r="L4" s="16" t="s">
        <v>36</v>
      </c>
    </row>
    <row r="5" spans="1:13" ht="15" customHeight="1" x14ac:dyDescent="0.3">
      <c r="G5" s="192" t="str">
        <f>IF(Datos_Generales!$AA$10="","",Datos_Generales!$AA$10)</f>
        <v xml:space="preserve">CORTOMETRAJES DE ANIMACIÓN </v>
      </c>
      <c r="H5" s="192"/>
      <c r="I5" s="192"/>
      <c r="J5" s="192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3" ht="15.6" x14ac:dyDescent="0.3">
      <c r="A8" s="18"/>
      <c r="B8" s="68" t="s">
        <v>196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3" t="s">
        <v>63</v>
      </c>
      <c r="F10" s="26"/>
      <c r="G10" s="191" t="s">
        <v>32</v>
      </c>
      <c r="H10" s="191"/>
      <c r="I10" s="28"/>
      <c r="J10" s="29" t="s">
        <v>31</v>
      </c>
      <c r="K10" s="30"/>
      <c r="L10" s="29" t="s">
        <v>30</v>
      </c>
    </row>
    <row r="11" spans="1:13" ht="14.4" thickBot="1" x14ac:dyDescent="0.35">
      <c r="A11" s="18"/>
      <c r="B11" s="18"/>
      <c r="E11" s="184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5" t="s">
        <v>201</v>
      </c>
      <c r="C14" s="186"/>
      <c r="D14" s="60"/>
      <c r="E14" s="135">
        <f>+SUM(E17:E48)</f>
        <v>0</v>
      </c>
      <c r="F14" s="31"/>
      <c r="G14" s="136">
        <f>SUM(G17:G48)</f>
        <v>0</v>
      </c>
      <c r="H14" s="137">
        <f>SUM(H17:H48)</f>
        <v>0</v>
      </c>
      <c r="I14" s="36"/>
      <c r="J14" s="136">
        <f>SUM(J17:J48)</f>
        <v>0</v>
      </c>
      <c r="K14" s="141"/>
      <c r="L14" s="138">
        <f>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35">
      <c r="A17" s="24"/>
      <c r="B17" s="42" t="s">
        <v>7</v>
      </c>
      <c r="C17" s="43" t="s">
        <v>45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35">
      <c r="A18" s="24"/>
      <c r="B18" s="42" t="s">
        <v>8</v>
      </c>
      <c r="C18" s="43" t="s">
        <v>68</v>
      </c>
      <c r="E18" s="58"/>
      <c r="F18" s="45"/>
      <c r="G18" s="5"/>
      <c r="H18" s="9"/>
      <c r="I18" s="46"/>
      <c r="J18" s="2"/>
      <c r="K18" s="47"/>
      <c r="L18" s="139">
        <f t="shared" ref="L18:L48" si="0">G18+J18</f>
        <v>0</v>
      </c>
    </row>
    <row r="19" spans="1:12" s="14" customFormat="1" ht="15" customHeight="1" thickBot="1" x14ac:dyDescent="0.35">
      <c r="A19" s="24"/>
      <c r="B19" s="42" t="s">
        <v>9</v>
      </c>
      <c r="C19" s="43" t="s">
        <v>69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35">
      <c r="A20" s="24"/>
      <c r="B20" s="42" t="s">
        <v>10</v>
      </c>
      <c r="C20" s="43" t="s">
        <v>70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35">
      <c r="A21" s="24"/>
      <c r="B21" s="42" t="s">
        <v>11</v>
      </c>
      <c r="C21" s="43" t="s">
        <v>71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35">
      <c r="A22" s="24"/>
      <c r="B22" s="42" t="s">
        <v>12</v>
      </c>
      <c r="C22" s="43" t="s">
        <v>72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35">
      <c r="A23" s="24"/>
      <c r="B23" s="42" t="s">
        <v>13</v>
      </c>
      <c r="C23" s="43" t="s">
        <v>73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35">
      <c r="A24" s="24"/>
      <c r="B24" s="42" t="s">
        <v>14</v>
      </c>
      <c r="C24" s="43" t="s">
        <v>74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35">
      <c r="A25" s="24"/>
      <c r="B25" s="42" t="s">
        <v>15</v>
      </c>
      <c r="C25" s="43" t="s">
        <v>75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35">
      <c r="A26" s="24"/>
      <c r="B26" s="42" t="s">
        <v>16</v>
      </c>
      <c r="C26" s="43" t="s">
        <v>76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35">
      <c r="A27" s="24"/>
      <c r="B27" s="42" t="s">
        <v>17</v>
      </c>
      <c r="C27" s="43" t="s">
        <v>77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35">
      <c r="A28" s="24"/>
      <c r="B28" s="42" t="s">
        <v>18</v>
      </c>
      <c r="C28" s="43" t="s">
        <v>198</v>
      </c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35">
      <c r="A29" s="24"/>
      <c r="B29" s="42">
        <v>13</v>
      </c>
      <c r="C29" s="43" t="s">
        <v>199</v>
      </c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35">
      <c r="A30" s="24"/>
      <c r="B30" s="42">
        <v>14</v>
      </c>
      <c r="C30" s="43" t="s">
        <v>200</v>
      </c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35">
      <c r="A31" s="24"/>
      <c r="B31" s="42" t="s">
        <v>19</v>
      </c>
      <c r="C31" s="43" t="s">
        <v>202</v>
      </c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35">
      <c r="A32" s="24"/>
      <c r="B32" s="42">
        <v>14</v>
      </c>
      <c r="C32" s="43" t="s">
        <v>203</v>
      </c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35">
      <c r="A33" s="24"/>
      <c r="B33" s="42">
        <v>15</v>
      </c>
      <c r="C33" s="43" t="s">
        <v>204</v>
      </c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35">
      <c r="A34" s="24"/>
      <c r="B34" s="42">
        <v>16</v>
      </c>
      <c r="C34" s="43" t="s">
        <v>205</v>
      </c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35">
      <c r="A35" s="24"/>
      <c r="B35" s="42">
        <v>17</v>
      </c>
      <c r="C35" s="43" t="s">
        <v>206</v>
      </c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35">
      <c r="A36" s="24"/>
      <c r="B36" s="42">
        <v>18</v>
      </c>
      <c r="C36" s="43" t="s">
        <v>207</v>
      </c>
      <c r="E36" s="58"/>
      <c r="F36" s="45"/>
      <c r="G36" s="5"/>
      <c r="H36" s="9"/>
      <c r="I36" s="46"/>
      <c r="J36" s="2"/>
      <c r="K36" s="47"/>
      <c r="L36" s="139">
        <f t="shared" si="0"/>
        <v>0</v>
      </c>
    </row>
    <row r="37" spans="1:12" s="14" customFormat="1" ht="15" customHeight="1" thickBot="1" x14ac:dyDescent="0.35">
      <c r="A37" s="24"/>
      <c r="B37" s="42">
        <v>19</v>
      </c>
      <c r="C37" s="43" t="s">
        <v>208</v>
      </c>
      <c r="E37" s="58"/>
      <c r="F37" s="45"/>
      <c r="G37" s="5"/>
      <c r="H37" s="9"/>
      <c r="I37" s="46"/>
      <c r="J37" s="2"/>
      <c r="K37" s="47"/>
      <c r="L37" s="139">
        <f t="shared" si="0"/>
        <v>0</v>
      </c>
    </row>
    <row r="38" spans="1:12" s="14" customFormat="1" ht="15" customHeight="1" thickBot="1" x14ac:dyDescent="0.35">
      <c r="A38" s="24"/>
      <c r="B38" s="42">
        <v>20</v>
      </c>
      <c r="C38" s="43" t="s">
        <v>209</v>
      </c>
      <c r="E38" s="58"/>
      <c r="F38" s="45"/>
      <c r="G38" s="5"/>
      <c r="H38" s="9"/>
      <c r="I38" s="46"/>
      <c r="J38" s="2"/>
      <c r="K38" s="47"/>
      <c r="L38" s="139">
        <f t="shared" si="0"/>
        <v>0</v>
      </c>
    </row>
    <row r="39" spans="1:12" s="14" customFormat="1" ht="15" customHeight="1" thickBot="1" x14ac:dyDescent="0.35">
      <c r="A39" s="24"/>
      <c r="B39" s="42">
        <v>21</v>
      </c>
      <c r="C39" s="43" t="s">
        <v>210</v>
      </c>
      <c r="E39" s="58"/>
      <c r="F39" s="45"/>
      <c r="G39" s="5"/>
      <c r="H39" s="9"/>
      <c r="I39" s="46"/>
      <c r="J39" s="2"/>
      <c r="K39" s="47"/>
      <c r="L39" s="139">
        <f t="shared" si="0"/>
        <v>0</v>
      </c>
    </row>
    <row r="40" spans="1:12" s="14" customFormat="1" ht="15" customHeight="1" thickBot="1" x14ac:dyDescent="0.35">
      <c r="A40" s="24"/>
      <c r="B40" s="42">
        <v>22</v>
      </c>
      <c r="C40" s="131"/>
      <c r="E40" s="58"/>
      <c r="F40" s="45"/>
      <c r="G40" s="5"/>
      <c r="H40" s="9"/>
      <c r="I40" s="46"/>
      <c r="J40" s="2"/>
      <c r="K40" s="47"/>
      <c r="L40" s="139">
        <f t="shared" si="0"/>
        <v>0</v>
      </c>
    </row>
    <row r="41" spans="1:12" s="14" customFormat="1" ht="15" customHeight="1" thickBot="1" x14ac:dyDescent="0.35">
      <c r="A41" s="24"/>
      <c r="B41" s="42">
        <v>23</v>
      </c>
      <c r="C41" s="133"/>
      <c r="E41" s="58"/>
      <c r="F41" s="45"/>
      <c r="G41" s="5"/>
      <c r="H41" s="9"/>
      <c r="I41" s="46"/>
      <c r="J41" s="2"/>
      <c r="K41" s="47"/>
      <c r="L41" s="139">
        <f t="shared" si="0"/>
        <v>0</v>
      </c>
    </row>
    <row r="42" spans="1:12" s="14" customFormat="1" ht="15" customHeight="1" thickBot="1" x14ac:dyDescent="0.35">
      <c r="A42" s="24"/>
      <c r="B42" s="42">
        <v>24</v>
      </c>
      <c r="C42" s="133"/>
      <c r="E42" s="58"/>
      <c r="F42" s="45"/>
      <c r="G42" s="5"/>
      <c r="H42" s="9"/>
      <c r="I42" s="46"/>
      <c r="J42" s="2"/>
      <c r="K42" s="47"/>
      <c r="L42" s="139">
        <f t="shared" si="0"/>
        <v>0</v>
      </c>
    </row>
    <row r="43" spans="1:12" s="14" customFormat="1" ht="15" customHeight="1" thickBot="1" x14ac:dyDescent="0.35">
      <c r="A43" s="24"/>
      <c r="B43" s="42">
        <v>25</v>
      </c>
      <c r="C43" s="133"/>
      <c r="E43" s="58"/>
      <c r="F43" s="45"/>
      <c r="G43" s="5"/>
      <c r="H43" s="9"/>
      <c r="I43" s="46"/>
      <c r="J43" s="2"/>
      <c r="K43" s="47"/>
      <c r="L43" s="139">
        <f t="shared" si="0"/>
        <v>0</v>
      </c>
    </row>
    <row r="44" spans="1:12" s="14" customFormat="1" ht="15" customHeight="1" thickBot="1" x14ac:dyDescent="0.35">
      <c r="A44" s="24"/>
      <c r="B44" s="42">
        <v>26</v>
      </c>
      <c r="C44" s="133"/>
      <c r="E44" s="58"/>
      <c r="F44" s="45"/>
      <c r="G44" s="5"/>
      <c r="H44" s="9"/>
      <c r="I44" s="46"/>
      <c r="J44" s="2"/>
      <c r="K44" s="47"/>
      <c r="L44" s="139">
        <f t="shared" si="0"/>
        <v>0</v>
      </c>
    </row>
    <row r="45" spans="1:12" s="14" customFormat="1" ht="15" customHeight="1" thickBot="1" x14ac:dyDescent="0.35">
      <c r="A45" s="24"/>
      <c r="B45" s="42">
        <v>27</v>
      </c>
      <c r="C45" s="133"/>
      <c r="E45" s="58"/>
      <c r="F45" s="45"/>
      <c r="G45" s="5"/>
      <c r="H45" s="9"/>
      <c r="I45" s="46"/>
      <c r="J45" s="2"/>
      <c r="K45" s="47"/>
      <c r="L45" s="139">
        <f t="shared" si="0"/>
        <v>0</v>
      </c>
    </row>
    <row r="46" spans="1:12" s="14" customFormat="1" ht="15" customHeight="1" thickBot="1" x14ac:dyDescent="0.35">
      <c r="A46" s="24"/>
      <c r="B46" s="42">
        <v>28</v>
      </c>
      <c r="C46" s="133"/>
      <c r="E46" s="58"/>
      <c r="F46" s="45"/>
      <c r="G46" s="5"/>
      <c r="H46" s="9"/>
      <c r="I46" s="46"/>
      <c r="J46" s="2"/>
      <c r="K46" s="47"/>
      <c r="L46" s="139">
        <f t="shared" si="0"/>
        <v>0</v>
      </c>
    </row>
    <row r="47" spans="1:12" s="14" customFormat="1" ht="15" customHeight="1" thickBot="1" x14ac:dyDescent="0.35">
      <c r="A47" s="24"/>
      <c r="B47" s="42">
        <v>29</v>
      </c>
      <c r="C47" s="133"/>
      <c r="E47" s="58"/>
      <c r="F47" s="45"/>
      <c r="G47" s="5"/>
      <c r="H47" s="9"/>
      <c r="I47" s="46"/>
      <c r="J47" s="2"/>
      <c r="K47" s="47"/>
      <c r="L47" s="139">
        <f t="shared" si="0"/>
        <v>0</v>
      </c>
    </row>
    <row r="48" spans="1:12" s="14" customFormat="1" ht="15" customHeight="1" thickBot="1" x14ac:dyDescent="0.35">
      <c r="A48" s="24"/>
      <c r="B48" s="42">
        <v>30</v>
      </c>
      <c r="C48" s="43" t="s">
        <v>197</v>
      </c>
      <c r="D48" s="49"/>
      <c r="E48" s="59"/>
      <c r="F48" s="45"/>
      <c r="G48" s="7"/>
      <c r="H48" s="10"/>
      <c r="I48" s="46"/>
      <c r="J48" s="3"/>
      <c r="K48" s="47"/>
      <c r="L48" s="139">
        <f t="shared" si="0"/>
        <v>0</v>
      </c>
    </row>
    <row r="49" spans="1:12" s="14" customFormat="1" ht="16.5" customHeight="1" x14ac:dyDescent="0.3">
      <c r="A49" s="24"/>
      <c r="B49" s="24"/>
      <c r="F49" s="61"/>
      <c r="G49" s="62"/>
      <c r="H49" s="62"/>
      <c r="I49" s="34"/>
      <c r="J49" s="62"/>
      <c r="K49" s="34"/>
      <c r="L49" s="62"/>
    </row>
  </sheetData>
  <sheetProtection algorithmName="SHA-512" hashValue="pIMAtHmYbg7aQjik58cqy7HmXOrZrTCOmA9SwQjfSA44IsyXNi4gPFj71Tap9dBKAxmAV05CHHif9wzjj2wzEw==" saltValue="RYmA85teH0RRcBiQXiqyYw==" spinCount="100000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48" xr:uid="{00000000-0002-0000-0400-000000000000}">
      <formula1>0</formula1>
    </dataValidation>
    <dataValidation type="decimal" operator="greaterThanOrEqual" allowBlank="1" showInputMessage="1" showErrorMessage="1" sqref="J17:J48 G17:H48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8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8.33203125" style="13" customWidth="1"/>
    <col min="4" max="4" width="1.44140625" style="14" customWidth="1"/>
    <col min="5" max="5" width="17.5546875" style="13" customWidth="1"/>
    <col min="6" max="6" width="18.44140625" style="13" customWidth="1"/>
    <col min="7" max="7" width="1.44140625" style="14" customWidth="1"/>
    <col min="8" max="8" width="18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34</v>
      </c>
      <c r="H2" s="16" t="s">
        <v>35</v>
      </c>
    </row>
    <row r="3" spans="1:11" ht="15" customHeight="1" x14ac:dyDescent="0.3">
      <c r="E3" s="192" t="str">
        <f>IF(Datos_Generales!$N$12="","",Datos_Generales!$N$12)</f>
        <v/>
      </c>
      <c r="F3" s="192"/>
      <c r="G3" s="17"/>
      <c r="H3" s="192" t="str">
        <f>IF(Datos_Generales!$Q$14="","",Datos_Generales!$Q$14)</f>
        <v/>
      </c>
      <c r="I3" s="192"/>
      <c r="J3" s="192"/>
    </row>
    <row r="4" spans="1:11" ht="14.25" customHeight="1" x14ac:dyDescent="0.3">
      <c r="E4" s="16" t="s">
        <v>37</v>
      </c>
      <c r="J4" s="16" t="s">
        <v>36</v>
      </c>
    </row>
    <row r="5" spans="1:11" ht="15" customHeight="1" x14ac:dyDescent="0.3">
      <c r="E5" s="192" t="str">
        <f>IF(Datos_Generales!$AA$10="","",Datos_Generales!$AA$10)</f>
        <v xml:space="preserve">CORTOMETRAJES DE ANIMACIÓN </v>
      </c>
      <c r="F5" s="192"/>
      <c r="G5" s="192"/>
      <c r="H5" s="192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</row>
    <row r="8" spans="1:11" ht="15.6" x14ac:dyDescent="0.3">
      <c r="A8" s="18"/>
      <c r="B8" s="68" t="s">
        <v>93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18"/>
      <c r="C10" s="26"/>
      <c r="D10" s="27"/>
      <c r="E10" s="191" t="s">
        <v>32</v>
      </c>
      <c r="F10" s="191"/>
      <c r="G10" s="28"/>
      <c r="H10" s="29" t="s">
        <v>31</v>
      </c>
      <c r="I10" s="30"/>
      <c r="J10" s="29" t="s">
        <v>30</v>
      </c>
    </row>
    <row r="11" spans="1:11" ht="14.4" thickBot="1" x14ac:dyDescent="0.35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5" t="s">
        <v>78</v>
      </c>
      <c r="C14" s="186"/>
      <c r="D14" s="60"/>
      <c r="E14" s="136">
        <f>SUM(E17:E20)</f>
        <v>0</v>
      </c>
      <c r="F14" s="137">
        <f>SUM(F17:F20)</f>
        <v>0</v>
      </c>
      <c r="G14" s="36"/>
      <c r="H14" s="136">
        <f>SUM(H17:H20)</f>
        <v>0</v>
      </c>
      <c r="I14" s="37"/>
      <c r="J14" s="138">
        <f>E14+H14</f>
        <v>0</v>
      </c>
    </row>
    <row r="15" spans="1:11" s="14" customFormat="1" ht="14.25" customHeight="1" x14ac:dyDescent="0.3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3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thickBot="1" x14ac:dyDescent="0.35">
      <c r="A17" s="24"/>
      <c r="B17" s="42" t="s">
        <v>7</v>
      </c>
      <c r="C17" s="43" t="s">
        <v>79</v>
      </c>
      <c r="E17" s="4"/>
      <c r="F17" s="8"/>
      <c r="G17" s="46"/>
      <c r="H17" s="1"/>
      <c r="I17" s="47"/>
      <c r="J17" s="139">
        <f>E17+H17</f>
        <v>0</v>
      </c>
    </row>
    <row r="18" spans="1:10" s="14" customFormat="1" ht="15" customHeight="1" thickBot="1" x14ac:dyDescent="0.35">
      <c r="A18" s="24"/>
      <c r="B18" s="42" t="s">
        <v>8</v>
      </c>
      <c r="C18" s="43" t="s">
        <v>81</v>
      </c>
      <c r="E18" s="5"/>
      <c r="F18" s="9"/>
      <c r="G18" s="46"/>
      <c r="H18" s="2"/>
      <c r="I18" s="47"/>
      <c r="J18" s="139">
        <f t="shared" ref="J18:J20" si="0">E18+H18</f>
        <v>0</v>
      </c>
    </row>
    <row r="19" spans="1:10" s="14" customFormat="1" ht="15" customHeight="1" thickBot="1" x14ac:dyDescent="0.35">
      <c r="A19" s="24"/>
      <c r="B19" s="42" t="s">
        <v>9</v>
      </c>
      <c r="C19" s="43" t="s">
        <v>82</v>
      </c>
      <c r="E19" s="6"/>
      <c r="F19" s="9"/>
      <c r="G19" s="46"/>
      <c r="H19" s="2"/>
      <c r="I19" s="47"/>
      <c r="J19" s="139">
        <f t="shared" si="0"/>
        <v>0</v>
      </c>
    </row>
    <row r="20" spans="1:10" s="14" customFormat="1" ht="15" customHeight="1" thickBot="1" x14ac:dyDescent="0.35">
      <c r="A20" s="24"/>
      <c r="B20" s="42" t="s">
        <v>10</v>
      </c>
      <c r="C20" s="43" t="s">
        <v>80</v>
      </c>
      <c r="D20" s="49"/>
      <c r="E20" s="7"/>
      <c r="F20" s="10"/>
      <c r="G20" s="46"/>
      <c r="H20" s="3"/>
      <c r="I20" s="47"/>
      <c r="J20" s="139">
        <f t="shared" si="0"/>
        <v>0</v>
      </c>
    </row>
    <row r="21" spans="1:10" s="14" customFormat="1" ht="16.5" customHeight="1" thickBot="1" x14ac:dyDescent="0.35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5">
      <c r="A22" s="24"/>
      <c r="B22" s="185" t="s">
        <v>214</v>
      </c>
      <c r="C22" s="186"/>
      <c r="D22" s="60"/>
      <c r="E22" s="136">
        <f>SUM(E25:E27)</f>
        <v>0</v>
      </c>
      <c r="F22" s="137">
        <f>SUM(F25:F27)</f>
        <v>0</v>
      </c>
      <c r="G22" s="36"/>
      <c r="H22" s="136">
        <f>SUM(H25:H27)</f>
        <v>0</v>
      </c>
      <c r="I22" s="37"/>
      <c r="J22" s="138">
        <f>E22+H22</f>
        <v>0</v>
      </c>
    </row>
    <row r="23" spans="1:10" s="14" customFormat="1" ht="15" customHeight="1" x14ac:dyDescent="0.3">
      <c r="A23" s="24"/>
      <c r="B23" s="73" t="s">
        <v>83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3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thickBot="1" x14ac:dyDescent="0.35">
      <c r="A25" s="24"/>
      <c r="B25" s="42" t="s">
        <v>7</v>
      </c>
      <c r="C25" s="43" t="s">
        <v>79</v>
      </c>
      <c r="E25" s="4"/>
      <c r="F25" s="8"/>
      <c r="G25" s="46"/>
      <c r="H25" s="1"/>
      <c r="I25" s="47"/>
      <c r="J25" s="139">
        <f>E25+H25</f>
        <v>0</v>
      </c>
    </row>
    <row r="26" spans="1:10" s="14" customFormat="1" ht="15" customHeight="1" thickBot="1" x14ac:dyDescent="0.35">
      <c r="A26" s="24"/>
      <c r="B26" s="42" t="s">
        <v>8</v>
      </c>
      <c r="C26" s="43" t="s">
        <v>81</v>
      </c>
      <c r="E26" s="5"/>
      <c r="F26" s="9"/>
      <c r="G26" s="46"/>
      <c r="H26" s="2"/>
      <c r="I26" s="47"/>
      <c r="J26" s="139">
        <f t="shared" ref="J26:J27" si="1">E26+H26</f>
        <v>0</v>
      </c>
    </row>
    <row r="27" spans="1:10" s="14" customFormat="1" ht="15" customHeight="1" thickBot="1" x14ac:dyDescent="0.35">
      <c r="A27" s="24"/>
      <c r="B27" s="42" t="s">
        <v>9</v>
      </c>
      <c r="C27" s="43" t="s">
        <v>82</v>
      </c>
      <c r="D27" s="49"/>
      <c r="E27" s="7"/>
      <c r="F27" s="10"/>
      <c r="G27" s="46"/>
      <c r="H27" s="3"/>
      <c r="I27" s="47"/>
      <c r="J27" s="139">
        <f t="shared" si="1"/>
        <v>0</v>
      </c>
    </row>
    <row r="28" spans="1:10" s="14" customFormat="1" ht="16.5" customHeight="1" thickBot="1" x14ac:dyDescent="0.35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5">
      <c r="A29" s="24"/>
      <c r="B29" s="198" t="s">
        <v>117</v>
      </c>
      <c r="C29" s="198"/>
      <c r="D29" s="60"/>
      <c r="E29" s="136">
        <f>ROUND(E14*0.3,2)</f>
        <v>0</v>
      </c>
      <c r="F29" s="137">
        <f>ROUND(F14*0.3,2)</f>
        <v>0</v>
      </c>
      <c r="G29" s="36"/>
      <c r="H29" s="136">
        <f>ROUND(H14*0.3,2)</f>
        <v>0</v>
      </c>
      <c r="I29" s="37"/>
      <c r="J29" s="138">
        <f>ROUND(J14*0.3,2)</f>
        <v>0</v>
      </c>
    </row>
    <row r="30" spans="1:10" s="14" customFormat="1" ht="15" customHeight="1" thickBot="1" x14ac:dyDescent="0.3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5">
      <c r="A31" s="24"/>
      <c r="B31" s="196" t="s">
        <v>84</v>
      </c>
      <c r="C31" s="197"/>
      <c r="D31" s="64"/>
      <c r="E31" s="136">
        <f>E14+MIN(E22,E29)</f>
        <v>0</v>
      </c>
      <c r="F31" s="137">
        <f>F14+MIN(F22,F29)</f>
        <v>0</v>
      </c>
      <c r="G31" s="36"/>
      <c r="H31" s="136">
        <f>H14+MIN(H22,H29)</f>
        <v>0</v>
      </c>
      <c r="I31" s="37"/>
      <c r="J31" s="138">
        <f>+E31+H31</f>
        <v>0</v>
      </c>
    </row>
  </sheetData>
  <sheetProtection algorithmName="SHA-512" hashValue="QsEixVfhbP211LxEwrpbSsMba53gSfOwjnHwO4H5ghzWf4Fn7fZwLfC/jdB8XeZZn8G3xlOQYfsm3EERpMmg7A==" saltValue="3kK9DRoqZr+6o6ox9/9KaQ==" spinCount="100000" sheet="1" objects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9"/>
  <sheetViews>
    <sheetView showGridLines="0" topLeftCell="A10" zoomScaleNormal="100" workbookViewId="0">
      <selection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0.5546875" style="13" customWidth="1"/>
    <col min="4" max="4" width="1.44140625" style="14" customWidth="1"/>
    <col min="5" max="5" width="18.88671875" style="13" customWidth="1"/>
    <col min="6" max="6" width="19.5546875" style="13" customWidth="1"/>
    <col min="7" max="7" width="1.44140625" style="14" customWidth="1"/>
    <col min="8" max="8" width="19.6640625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34</v>
      </c>
      <c r="H2" s="16" t="s">
        <v>35</v>
      </c>
    </row>
    <row r="3" spans="1:11" ht="15" customHeight="1" x14ac:dyDescent="0.3">
      <c r="E3" s="192" t="str">
        <f>IF(Datos_Generales!$N$12="","",Datos_Generales!$N$12)</f>
        <v/>
      </c>
      <c r="F3" s="192"/>
      <c r="G3" s="17"/>
      <c r="H3" s="192" t="str">
        <f>IF(Datos_Generales!$Q$14="","",Datos_Generales!$Q$14)</f>
        <v/>
      </c>
      <c r="I3" s="192"/>
      <c r="J3" s="192"/>
    </row>
    <row r="4" spans="1:11" ht="14.25" customHeight="1" x14ac:dyDescent="0.3">
      <c r="E4" s="16" t="s">
        <v>37</v>
      </c>
      <c r="J4" s="16" t="s">
        <v>36</v>
      </c>
    </row>
    <row r="5" spans="1:11" ht="15" customHeight="1" x14ac:dyDescent="0.3">
      <c r="E5" s="192" t="str">
        <f>IF(Datos_Generales!$AA$10="","",Datos_Generales!$AA$10)</f>
        <v xml:space="preserve">CORTOMETRAJES DE ANIMACIÓN </v>
      </c>
      <c r="F5" s="192"/>
      <c r="G5" s="192"/>
      <c r="H5" s="192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95" t="s">
        <v>62</v>
      </c>
      <c r="C7" s="195"/>
      <c r="D7" s="195"/>
      <c r="E7" s="195"/>
      <c r="F7" s="195"/>
      <c r="G7" s="195"/>
      <c r="H7" s="195"/>
      <c r="I7" s="195"/>
      <c r="J7" s="195"/>
    </row>
    <row r="8" spans="1:11" ht="15.6" x14ac:dyDescent="0.3">
      <c r="A8" s="18"/>
      <c r="B8" s="68" t="s">
        <v>97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18"/>
      <c r="C10" s="26"/>
      <c r="D10" s="27"/>
      <c r="E10" s="191" t="s">
        <v>32</v>
      </c>
      <c r="F10" s="191"/>
      <c r="G10" s="28"/>
      <c r="H10" s="29" t="s">
        <v>31</v>
      </c>
      <c r="I10" s="30"/>
      <c r="J10" s="29" t="s">
        <v>30</v>
      </c>
    </row>
    <row r="11" spans="1:11" ht="14.4" thickBot="1" x14ac:dyDescent="0.35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5" t="s">
        <v>89</v>
      </c>
      <c r="C14" s="186"/>
      <c r="D14" s="60"/>
      <c r="E14" s="136">
        <f>SUM(E17:E23)</f>
        <v>0</v>
      </c>
      <c r="F14" s="137">
        <f>SUM(F17:F23)</f>
        <v>0</v>
      </c>
      <c r="G14" s="36"/>
      <c r="H14" s="136">
        <f>SUM(H17:H23)</f>
        <v>0</v>
      </c>
      <c r="I14" s="37"/>
      <c r="J14" s="138">
        <f>E14+H14</f>
        <v>0</v>
      </c>
    </row>
    <row r="15" spans="1:11" s="14" customFormat="1" ht="4.5" customHeight="1" x14ac:dyDescent="0.3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3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thickBot="1" x14ac:dyDescent="0.35">
      <c r="A17" s="24"/>
      <c r="B17" s="42" t="s">
        <v>7</v>
      </c>
      <c r="C17" s="43" t="s">
        <v>86</v>
      </c>
      <c r="E17" s="4"/>
      <c r="F17" s="8"/>
      <c r="G17" s="46"/>
      <c r="H17" s="1"/>
      <c r="I17" s="47"/>
      <c r="J17" s="139">
        <f>E17+H17</f>
        <v>0</v>
      </c>
    </row>
    <row r="18" spans="1:11" s="14" customFormat="1" ht="15" customHeight="1" thickBot="1" x14ac:dyDescent="0.35">
      <c r="A18" s="24"/>
      <c r="B18" s="42" t="s">
        <v>8</v>
      </c>
      <c r="C18" s="43" t="s">
        <v>87</v>
      </c>
      <c r="E18" s="5"/>
      <c r="F18" s="9"/>
      <c r="G18" s="46"/>
      <c r="H18" s="2"/>
      <c r="I18" s="47"/>
      <c r="J18" s="139">
        <f t="shared" ref="J18:J23" si="0">E18+H18</f>
        <v>0</v>
      </c>
    </row>
    <row r="19" spans="1:11" s="14" customFormat="1" ht="15" customHeight="1" thickBot="1" x14ac:dyDescent="0.35">
      <c r="A19" s="24"/>
      <c r="B19" s="42">
        <v>3</v>
      </c>
      <c r="C19" s="43" t="s">
        <v>211</v>
      </c>
      <c r="E19" s="5"/>
      <c r="F19" s="9"/>
      <c r="G19" s="46"/>
      <c r="H19" s="2"/>
      <c r="I19" s="47"/>
      <c r="J19" s="139">
        <f t="shared" si="0"/>
        <v>0</v>
      </c>
    </row>
    <row r="20" spans="1:11" s="14" customFormat="1" ht="15" customHeight="1" thickBot="1" x14ac:dyDescent="0.35">
      <c r="A20" s="24"/>
      <c r="B20" s="42">
        <v>4</v>
      </c>
      <c r="C20" s="43" t="s">
        <v>212</v>
      </c>
      <c r="E20" s="5"/>
      <c r="F20" s="9"/>
      <c r="G20" s="46"/>
      <c r="H20" s="2"/>
      <c r="I20" s="47"/>
      <c r="J20" s="139">
        <f t="shared" si="0"/>
        <v>0</v>
      </c>
    </row>
    <row r="21" spans="1:11" s="14" customFormat="1" ht="15" customHeight="1" thickBot="1" x14ac:dyDescent="0.35">
      <c r="A21" s="24"/>
      <c r="B21" s="42">
        <v>5</v>
      </c>
      <c r="C21" s="43" t="s">
        <v>213</v>
      </c>
      <c r="E21" s="5"/>
      <c r="F21" s="9"/>
      <c r="G21" s="46"/>
      <c r="H21" s="2"/>
      <c r="I21" s="47"/>
      <c r="J21" s="139">
        <f t="shared" si="0"/>
        <v>0</v>
      </c>
    </row>
    <row r="22" spans="1:11" s="14" customFormat="1" ht="15" customHeight="1" thickBot="1" x14ac:dyDescent="0.35">
      <c r="A22" s="24"/>
      <c r="B22" s="42">
        <v>6</v>
      </c>
      <c r="C22" s="43" t="s">
        <v>88</v>
      </c>
      <c r="E22" s="6"/>
      <c r="F22" s="9"/>
      <c r="G22" s="46"/>
      <c r="H22" s="2"/>
      <c r="I22" s="47"/>
      <c r="J22" s="139">
        <f t="shared" si="0"/>
        <v>0</v>
      </c>
    </row>
    <row r="23" spans="1:11" s="14" customFormat="1" ht="15" customHeight="1" thickBot="1" x14ac:dyDescent="0.35">
      <c r="A23" s="24"/>
      <c r="B23" s="42">
        <v>7</v>
      </c>
      <c r="C23" s="43" t="s">
        <v>90</v>
      </c>
      <c r="D23" s="49"/>
      <c r="E23" s="7"/>
      <c r="F23" s="10"/>
      <c r="G23" s="46"/>
      <c r="H23" s="3"/>
      <c r="I23" s="47"/>
      <c r="J23" s="139">
        <f t="shared" si="0"/>
        <v>0</v>
      </c>
    </row>
    <row r="24" spans="1:11" s="14" customFormat="1" ht="16.5" customHeight="1" x14ac:dyDescent="0.3">
      <c r="A24" s="24"/>
      <c r="B24" s="24"/>
      <c r="E24" s="62"/>
      <c r="F24" s="62"/>
      <c r="G24" s="34"/>
      <c r="H24" s="62"/>
      <c r="I24" s="34"/>
      <c r="J24" s="62"/>
    </row>
    <row r="25" spans="1:11" ht="40.5" customHeight="1" x14ac:dyDescent="0.3"/>
    <row r="26" spans="1:11" ht="21" customHeight="1" x14ac:dyDescent="0.3">
      <c r="B26" s="199" t="s">
        <v>91</v>
      </c>
      <c r="C26" s="200"/>
      <c r="D26" s="200"/>
      <c r="E26" s="200"/>
      <c r="F26" s="200"/>
      <c r="G26" s="200"/>
      <c r="H26" s="200"/>
      <c r="I26" s="200"/>
      <c r="J26" s="201"/>
    </row>
    <row r="27" spans="1:11" ht="13.5" customHeight="1" thickBot="1" x14ac:dyDescent="0.35">
      <c r="A27" s="18"/>
      <c r="B27" s="18"/>
      <c r="C27" s="18"/>
      <c r="D27" s="24"/>
      <c r="E27" s="22"/>
      <c r="F27" s="22"/>
      <c r="G27" s="23"/>
      <c r="H27" s="22"/>
      <c r="I27" s="23"/>
      <c r="J27" s="22"/>
      <c r="K27" s="18"/>
    </row>
    <row r="28" spans="1:11" ht="27" customHeight="1" thickBot="1" x14ac:dyDescent="0.35">
      <c r="A28" s="18"/>
      <c r="B28" s="18"/>
      <c r="C28" s="26"/>
      <c r="D28" s="27"/>
      <c r="E28" s="191" t="s">
        <v>32</v>
      </c>
      <c r="F28" s="191"/>
      <c r="G28" s="28"/>
      <c r="H28" s="29" t="s">
        <v>31</v>
      </c>
      <c r="I28" s="30"/>
      <c r="J28" s="29" t="s">
        <v>30</v>
      </c>
    </row>
    <row r="29" spans="1:11" ht="14.4" thickBot="1" x14ac:dyDescent="0.35">
      <c r="A29" s="18"/>
      <c r="B29" s="18"/>
      <c r="E29" s="32" t="s">
        <v>38</v>
      </c>
      <c r="F29" s="32" t="s">
        <v>33</v>
      </c>
      <c r="G29" s="33"/>
      <c r="H29" s="32" t="s">
        <v>0</v>
      </c>
      <c r="I29" s="34"/>
      <c r="J29" s="32" t="s">
        <v>0</v>
      </c>
    </row>
    <row r="30" spans="1:11" ht="5.25" customHeight="1" thickBot="1" x14ac:dyDescent="0.35">
      <c r="A30" s="18"/>
      <c r="B30" s="18"/>
      <c r="E30" s="63"/>
      <c r="F30" s="63"/>
      <c r="G30" s="34"/>
      <c r="H30" s="63"/>
      <c r="I30" s="34"/>
      <c r="J30" s="62"/>
    </row>
    <row r="31" spans="1:11" ht="14.4" x14ac:dyDescent="0.3">
      <c r="B31" s="187" t="s">
        <v>92</v>
      </c>
      <c r="C31" s="188"/>
      <c r="E31" s="155">
        <f>BL_1!G73</f>
        <v>0</v>
      </c>
      <c r="F31" s="146">
        <f>BL_1!H73</f>
        <v>0</v>
      </c>
      <c r="H31" s="151">
        <f>BL_1!J73</f>
        <v>0</v>
      </c>
      <c r="J31" s="151">
        <f>BL_1!L73</f>
        <v>0</v>
      </c>
    </row>
    <row r="32" spans="1:11" ht="14.4" x14ac:dyDescent="0.3">
      <c r="B32" s="189" t="s">
        <v>95</v>
      </c>
      <c r="C32" s="190"/>
      <c r="E32" s="156">
        <f>BL_2!G14</f>
        <v>0</v>
      </c>
      <c r="F32" s="148">
        <f>BL_2!H14</f>
        <v>0</v>
      </c>
      <c r="H32" s="152">
        <f>BL_2!J14</f>
        <v>0</v>
      </c>
      <c r="J32" s="152">
        <f>BL_2!L14</f>
        <v>0</v>
      </c>
    </row>
    <row r="33" spans="2:10" ht="14.4" x14ac:dyDescent="0.3">
      <c r="B33" s="189" t="s">
        <v>96</v>
      </c>
      <c r="C33" s="190"/>
      <c r="E33" s="156">
        <f>BL_3!G14</f>
        <v>0</v>
      </c>
      <c r="F33" s="148">
        <f>BL_3!H14</f>
        <v>0</v>
      </c>
      <c r="H33" s="152">
        <f>BL_3!J14</f>
        <v>0</v>
      </c>
      <c r="J33" s="152">
        <f>BL_3!L14</f>
        <v>0</v>
      </c>
    </row>
    <row r="34" spans="2:10" ht="14.4" x14ac:dyDescent="0.3">
      <c r="B34" s="189" t="s">
        <v>215</v>
      </c>
      <c r="C34" s="190"/>
      <c r="E34" s="156">
        <f>BL_4!G14</f>
        <v>0</v>
      </c>
      <c r="F34" s="148">
        <f>BL_4!H14</f>
        <v>0</v>
      </c>
      <c r="H34" s="152">
        <f>BL_4!J14</f>
        <v>0</v>
      </c>
      <c r="J34" s="152">
        <f>BL_4!L14</f>
        <v>0</v>
      </c>
    </row>
    <row r="35" spans="2:10" ht="14.4" x14ac:dyDescent="0.3">
      <c r="B35" s="189" t="s">
        <v>93</v>
      </c>
      <c r="C35" s="190"/>
      <c r="E35" s="156">
        <f>BL_5!E31</f>
        <v>0</v>
      </c>
      <c r="F35" s="148">
        <f>BL_5!F31</f>
        <v>0</v>
      </c>
      <c r="H35" s="152">
        <f>BL_5!H31</f>
        <v>0</v>
      </c>
      <c r="J35" s="152">
        <f>BL_5!J31</f>
        <v>0</v>
      </c>
    </row>
    <row r="36" spans="2:10" ht="15" thickBot="1" x14ac:dyDescent="0.35">
      <c r="B36" s="193" t="s">
        <v>97</v>
      </c>
      <c r="C36" s="194"/>
      <c r="E36" s="157">
        <f>E14</f>
        <v>0</v>
      </c>
      <c r="F36" s="150">
        <f>F14</f>
        <v>0</v>
      </c>
      <c r="H36" s="153">
        <f>H14</f>
        <v>0</v>
      </c>
      <c r="J36" s="153">
        <f>J14</f>
        <v>0</v>
      </c>
    </row>
    <row r="37" spans="2:10" ht="7.5" customHeight="1" thickBot="1" x14ac:dyDescent="0.35">
      <c r="B37" s="71"/>
      <c r="C37" s="71"/>
    </row>
    <row r="38" spans="2:10" ht="15" thickBot="1" x14ac:dyDescent="0.35">
      <c r="B38" s="180" t="s">
        <v>98</v>
      </c>
      <c r="C38" s="181"/>
      <c r="E38" s="158">
        <f>SUM(E31:E36)</f>
        <v>0</v>
      </c>
      <c r="F38" s="137">
        <f>SUM(F31:F36)</f>
        <v>0</v>
      </c>
      <c r="H38" s="138">
        <f>SUM(H31:H36)</f>
        <v>0</v>
      </c>
      <c r="J38" s="138">
        <f>SUM(J31:J36)</f>
        <v>0</v>
      </c>
    </row>
    <row r="39" spans="2:10" x14ac:dyDescent="0.3">
      <c r="J39" s="82"/>
    </row>
  </sheetData>
  <sheetProtection algorithmName="SHA-512" hashValue="MfP7sO4+qNII0R/72TxjnpL3KevQ9KiPQMhyuFvfGOpvE2YnwRRUEYr+5Q88kYtXbWuyRr9ivPqHPkzaU6lz2Q==" saltValue="RvH6LxTYKI6ZCpc1eUabpg==" spinCount="100000" sheet="1" objects="1" scenarios="1" selectLockedCells="1"/>
  <mergeCells count="15">
    <mergeCell ref="B35:C35"/>
    <mergeCell ref="B36:C36"/>
    <mergeCell ref="B38:C38"/>
    <mergeCell ref="E28:F28"/>
    <mergeCell ref="B14:C14"/>
    <mergeCell ref="B26:J26"/>
    <mergeCell ref="B31:C31"/>
    <mergeCell ref="B32:C32"/>
    <mergeCell ref="B33:C33"/>
    <mergeCell ref="B34:C34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7:F23 H17:H23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3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zoomScaleNormal="100" workbookViewId="0">
      <selection activeCell="E37" sqref="E3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5.33203125" style="13" customWidth="1"/>
    <col min="4" max="4" width="1.44140625" style="14" customWidth="1"/>
    <col min="5" max="5" width="18.88671875" style="13" customWidth="1"/>
    <col min="6" max="6" width="19.5546875" style="13" customWidth="1"/>
    <col min="7" max="7" width="1.44140625" style="14" customWidth="1"/>
    <col min="8" max="8" width="19.6640625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34</v>
      </c>
      <c r="H2" s="16" t="s">
        <v>35</v>
      </c>
    </row>
    <row r="3" spans="1:11" ht="15" customHeight="1" x14ac:dyDescent="0.3">
      <c r="E3" s="192" t="str">
        <f>IF(Datos_Generales!$N$12="","",Datos_Generales!$N$12)</f>
        <v/>
      </c>
      <c r="F3" s="192"/>
      <c r="G3" s="17"/>
      <c r="H3" s="192" t="str">
        <f>IF(Datos_Generales!$Q$14="","",Datos_Generales!$Q$14)</f>
        <v/>
      </c>
      <c r="I3" s="192"/>
      <c r="J3" s="192"/>
    </row>
    <row r="4" spans="1:11" ht="14.25" customHeight="1" x14ac:dyDescent="0.3">
      <c r="E4" s="16" t="s">
        <v>37</v>
      </c>
      <c r="J4" s="16" t="s">
        <v>36</v>
      </c>
    </row>
    <row r="5" spans="1:11" ht="15" customHeight="1" x14ac:dyDescent="0.3">
      <c r="E5" s="192" t="str">
        <f>IF(Datos_Generales!$AA$10="","",Datos_Generales!$AA$10)</f>
        <v xml:space="preserve">CORTOMETRAJES DE ANIMACIÓN </v>
      </c>
      <c r="F5" s="192"/>
      <c r="G5" s="192"/>
      <c r="H5" s="192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95" t="s">
        <v>99</v>
      </c>
      <c r="C7" s="195"/>
      <c r="D7" s="195"/>
      <c r="E7" s="195"/>
      <c r="F7" s="195"/>
      <c r="G7" s="195"/>
      <c r="H7" s="195"/>
      <c r="I7" s="195"/>
      <c r="J7" s="195"/>
    </row>
    <row r="8" spans="1:11" ht="15.6" x14ac:dyDescent="0.3">
      <c r="A8" s="18"/>
      <c r="B8" s="68" t="s">
        <v>100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26"/>
      <c r="D10" s="27"/>
      <c r="E10" s="191" t="s">
        <v>32</v>
      </c>
      <c r="F10" s="191"/>
      <c r="G10" s="28"/>
      <c r="H10" s="29" t="s">
        <v>31</v>
      </c>
      <c r="I10" s="30"/>
      <c r="J10" s="29" t="s">
        <v>30</v>
      </c>
    </row>
    <row r="11" spans="1:11" ht="14.4" thickBot="1" x14ac:dyDescent="0.35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5" t="s">
        <v>101</v>
      </c>
      <c r="C14" s="186"/>
      <c r="D14" s="60"/>
      <c r="E14" s="136">
        <f>+SUM(E16:E17)</f>
        <v>0</v>
      </c>
      <c r="F14" s="137">
        <f>+SUM(F16:F17)</f>
        <v>0</v>
      </c>
      <c r="G14" s="36"/>
      <c r="H14" s="136">
        <f>+SUM(H16:H17)</f>
        <v>0</v>
      </c>
      <c r="I14" s="37"/>
      <c r="J14" s="138">
        <f>+E14+H14</f>
        <v>0</v>
      </c>
    </row>
    <row r="15" spans="1:11" s="14" customFormat="1" ht="6" customHeight="1" thickBot="1" x14ac:dyDescent="0.3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3">
      <c r="A16" s="24"/>
      <c r="B16" s="42" t="s">
        <v>7</v>
      </c>
      <c r="C16" s="43" t="s">
        <v>102</v>
      </c>
      <c r="E16" s="4"/>
      <c r="F16" s="8"/>
      <c r="G16" s="46"/>
      <c r="H16" s="1"/>
      <c r="I16" s="47"/>
      <c r="J16" s="139">
        <f>+E16+H16</f>
        <v>0</v>
      </c>
    </row>
    <row r="17" spans="1:10" s="14" customFormat="1" ht="15" customHeight="1" thickBot="1" x14ac:dyDescent="0.35">
      <c r="A17" s="24"/>
      <c r="B17" s="42" t="s">
        <v>8</v>
      </c>
      <c r="C17" s="43" t="s">
        <v>103</v>
      </c>
      <c r="D17" s="49"/>
      <c r="E17" s="7"/>
      <c r="F17" s="10"/>
      <c r="G17" s="46"/>
      <c r="H17" s="3"/>
      <c r="I17" s="47"/>
      <c r="J17" s="140">
        <f>+E17+H17</f>
        <v>0</v>
      </c>
    </row>
    <row r="18" spans="1:10" s="14" customFormat="1" ht="6" customHeight="1" thickBot="1" x14ac:dyDescent="0.35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5">
      <c r="A19" s="24"/>
      <c r="B19" s="198" t="s">
        <v>105</v>
      </c>
      <c r="C19" s="198"/>
      <c r="D19" s="60"/>
      <c r="E19" s="136">
        <f>ROUND(BL_6!E$38*0.05,2)</f>
        <v>0</v>
      </c>
      <c r="F19" s="137">
        <f>ROUND(BL_6!F$38*0.05,2)</f>
        <v>0</v>
      </c>
      <c r="G19" s="77"/>
      <c r="H19" s="113"/>
      <c r="I19" s="77"/>
      <c r="J19" s="113"/>
    </row>
    <row r="20" spans="1:10" ht="11.25" customHeight="1" thickBot="1" x14ac:dyDescent="0.35"/>
    <row r="21" spans="1:10" s="14" customFormat="1" ht="15" customHeight="1" thickBot="1" x14ac:dyDescent="0.35">
      <c r="A21" s="24"/>
      <c r="B21" s="185" t="s">
        <v>104</v>
      </c>
      <c r="C21" s="186"/>
      <c r="D21" s="60"/>
      <c r="E21" s="136">
        <f>+SUM(E23:E25)</f>
        <v>0</v>
      </c>
      <c r="F21" s="137">
        <f>+SUM(F23:F25)</f>
        <v>0</v>
      </c>
      <c r="G21" s="36"/>
      <c r="H21" s="136">
        <f>+SUM(H23:H25)</f>
        <v>0</v>
      </c>
      <c r="I21" s="37"/>
      <c r="J21" s="138">
        <f>+E21+H21</f>
        <v>0</v>
      </c>
    </row>
    <row r="22" spans="1:10" s="14" customFormat="1" ht="6" customHeight="1" thickBot="1" x14ac:dyDescent="0.3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3">
      <c r="A23" s="24"/>
      <c r="B23" s="42" t="s">
        <v>7</v>
      </c>
      <c r="C23" s="43" t="s">
        <v>106</v>
      </c>
      <c r="E23" s="4"/>
      <c r="F23" s="8"/>
      <c r="G23" s="46"/>
      <c r="H23" s="1"/>
      <c r="I23" s="47"/>
      <c r="J23" s="139">
        <f>+E23+H23</f>
        <v>0</v>
      </c>
    </row>
    <row r="24" spans="1:10" s="14" customFormat="1" ht="15" customHeight="1" x14ac:dyDescent="0.3">
      <c r="A24" s="24"/>
      <c r="B24" s="42" t="s">
        <v>8</v>
      </c>
      <c r="C24" s="43" t="s">
        <v>107</v>
      </c>
      <c r="E24" s="74"/>
      <c r="F24" s="75"/>
      <c r="G24" s="46"/>
      <c r="H24" s="76"/>
      <c r="I24" s="47"/>
      <c r="J24" s="159">
        <f>+E24+H24</f>
        <v>0</v>
      </c>
    </row>
    <row r="25" spans="1:10" s="14" customFormat="1" ht="15" customHeight="1" thickBot="1" x14ac:dyDescent="0.35">
      <c r="A25" s="24"/>
      <c r="B25" s="42" t="s">
        <v>9</v>
      </c>
      <c r="C25" s="43" t="s">
        <v>108</v>
      </c>
      <c r="D25" s="49"/>
      <c r="E25" s="7"/>
      <c r="F25" s="10"/>
      <c r="G25" s="46"/>
      <c r="H25" s="3"/>
      <c r="I25" s="47"/>
      <c r="J25" s="140">
        <f>+E25+H25</f>
        <v>0</v>
      </c>
    </row>
    <row r="26" spans="1:10" s="14" customFormat="1" ht="6" customHeight="1" thickBot="1" x14ac:dyDescent="0.35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5">
      <c r="A27" s="24"/>
      <c r="B27" s="198" t="s">
        <v>111</v>
      </c>
      <c r="C27" s="198"/>
      <c r="D27" s="60"/>
      <c r="E27" s="136">
        <f>ROUND(BL_6!E$38*0.07,2)</f>
        <v>0</v>
      </c>
      <c r="F27" s="137">
        <f>ROUND(BL_6!F$38*0.07,2)</f>
        <v>0</v>
      </c>
      <c r="G27" s="77"/>
      <c r="H27" s="113"/>
      <c r="I27" s="77"/>
      <c r="J27" s="113"/>
    </row>
    <row r="28" spans="1:10" ht="11.25" customHeight="1" thickBot="1" x14ac:dyDescent="0.35"/>
    <row r="29" spans="1:10" s="14" customFormat="1" ht="15" customHeight="1" thickBot="1" x14ac:dyDescent="0.35">
      <c r="A29" s="24"/>
      <c r="B29" s="185" t="s">
        <v>109</v>
      </c>
      <c r="C29" s="186"/>
      <c r="D29" s="60"/>
      <c r="E29" s="136">
        <f>+SUM(E31:E31)</f>
        <v>0</v>
      </c>
      <c r="F29" s="137">
        <f>+SUM(F31:F31)</f>
        <v>0</v>
      </c>
      <c r="G29" s="36"/>
      <c r="H29" s="136">
        <f>+SUM(H31:H31)</f>
        <v>0</v>
      </c>
      <c r="I29" s="37"/>
      <c r="J29" s="138">
        <f>+E29+H29</f>
        <v>0</v>
      </c>
    </row>
    <row r="30" spans="1:10" s="14" customFormat="1" ht="6" customHeight="1" thickBot="1" x14ac:dyDescent="0.3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35">
      <c r="A31" s="24"/>
      <c r="B31" s="42" t="s">
        <v>7</v>
      </c>
      <c r="C31" s="78" t="s">
        <v>110</v>
      </c>
      <c r="E31" s="79"/>
      <c r="F31" s="80"/>
      <c r="G31" s="46"/>
      <c r="H31" s="81"/>
      <c r="I31" s="47"/>
      <c r="J31" s="160">
        <f>+E31+H31</f>
        <v>0</v>
      </c>
    </row>
    <row r="32" spans="1:10" s="14" customFormat="1" ht="6" customHeight="1" thickBot="1" x14ac:dyDescent="0.35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5">
      <c r="A33" s="24"/>
      <c r="B33" s="198" t="s">
        <v>112</v>
      </c>
      <c r="C33" s="198"/>
      <c r="D33" s="60"/>
      <c r="E33" s="136">
        <f>ROUND(BL_6!E$38*0.2,2)</f>
        <v>0</v>
      </c>
      <c r="F33" s="137">
        <f>ROUND(BL_6!F$38*0.2,2)</f>
        <v>0</v>
      </c>
      <c r="G33" s="77"/>
      <c r="H33" s="113"/>
      <c r="I33" s="77"/>
      <c r="J33" s="113"/>
    </row>
    <row r="34" spans="1:11" ht="11.25" customHeight="1" thickBot="1" x14ac:dyDescent="0.35"/>
    <row r="35" spans="1:11" s="14" customFormat="1" ht="15" customHeight="1" thickBot="1" x14ac:dyDescent="0.35">
      <c r="A35" s="24"/>
      <c r="B35" s="185" t="s">
        <v>113</v>
      </c>
      <c r="C35" s="186"/>
      <c r="D35" s="60"/>
      <c r="E35" s="136">
        <f>+SUM(E37:E38)</f>
        <v>0</v>
      </c>
      <c r="F35" s="137">
        <f>+SUM(F37:F38)</f>
        <v>0</v>
      </c>
      <c r="G35" s="36"/>
      <c r="H35" s="136">
        <f>+SUM(H37:H38)</f>
        <v>0</v>
      </c>
      <c r="I35" s="37"/>
      <c r="J35" s="138">
        <f>+E35+H35</f>
        <v>0</v>
      </c>
    </row>
    <row r="36" spans="1:11" s="14" customFormat="1" ht="6" customHeight="1" thickBot="1" x14ac:dyDescent="0.3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3">
      <c r="A37" s="24"/>
      <c r="B37" s="42" t="s">
        <v>7</v>
      </c>
      <c r="C37" s="43" t="s">
        <v>114</v>
      </c>
      <c r="E37" s="4"/>
      <c r="F37" s="8"/>
      <c r="G37" s="46"/>
      <c r="H37" s="1"/>
      <c r="I37" s="47"/>
      <c r="J37" s="139">
        <f>+E37+H37</f>
        <v>0</v>
      </c>
    </row>
    <row r="38" spans="1:11" s="14" customFormat="1" ht="15" customHeight="1" thickBot="1" x14ac:dyDescent="0.35">
      <c r="A38" s="24"/>
      <c r="B38" s="42" t="s">
        <v>8</v>
      </c>
      <c r="C38" s="43" t="s">
        <v>115</v>
      </c>
      <c r="D38" s="49"/>
      <c r="E38" s="7"/>
      <c r="F38" s="10"/>
      <c r="G38" s="46"/>
      <c r="H38" s="3"/>
      <c r="I38" s="47"/>
      <c r="J38" s="140">
        <f>+E38+H38</f>
        <v>0</v>
      </c>
    </row>
    <row r="39" spans="1:11" s="14" customFormat="1" ht="6" customHeight="1" thickBot="1" x14ac:dyDescent="0.35">
      <c r="A39" s="24"/>
      <c r="B39" s="24"/>
      <c r="E39" s="62"/>
      <c r="F39" s="62"/>
      <c r="G39" s="34"/>
      <c r="H39" s="62"/>
      <c r="I39" s="34"/>
      <c r="J39" s="161"/>
    </row>
    <row r="40" spans="1:11" ht="17.100000000000001" customHeight="1" thickBot="1" x14ac:dyDescent="0.35">
      <c r="A40" s="24"/>
      <c r="B40" s="198" t="s">
        <v>116</v>
      </c>
      <c r="C40" s="198"/>
      <c r="D40" s="60"/>
      <c r="E40" s="136">
        <f>ROUND(BL_6!E$38*0.3,2)</f>
        <v>0</v>
      </c>
      <c r="F40" s="137">
        <f>ROUND(BL_6!F$38*0.3,2)</f>
        <v>0</v>
      </c>
      <c r="G40" s="77"/>
      <c r="H40" s="113"/>
      <c r="I40" s="77"/>
      <c r="J40" s="113"/>
    </row>
    <row r="41" spans="1:11" ht="11.25" customHeight="1" thickBot="1" x14ac:dyDescent="0.35"/>
    <row r="42" spans="1:11" ht="18.75" customHeight="1" thickBot="1" x14ac:dyDescent="0.35">
      <c r="B42" s="185" t="s">
        <v>153</v>
      </c>
      <c r="C42" s="186"/>
      <c r="E42" s="162">
        <f>ROUND(MIN(E14,E19)+MIN(E21,E27)+MIN(E29,E33)+MIN(E35,E40),2)</f>
        <v>0</v>
      </c>
      <c r="F42" s="163">
        <f>ROUND(MIN(F14,F19)+MIN(F21,F27)+MIN(F29,F33)+MIN(F35,F40),2)</f>
        <v>0</v>
      </c>
      <c r="H42" s="164">
        <f>ROUND(MIN(H14,H19)+MIN(H21,H27)+MIN(H29,H33)+MIN(H35,H40),2)</f>
        <v>0</v>
      </c>
      <c r="J42" s="164">
        <f>+E42+H42</f>
        <v>0</v>
      </c>
    </row>
    <row r="43" spans="1:11" ht="28.5" customHeight="1" thickBot="1" x14ac:dyDescent="0.35"/>
    <row r="44" spans="1:11" ht="21" customHeight="1" thickBot="1" x14ac:dyDescent="0.35">
      <c r="B44" s="202" t="s">
        <v>118</v>
      </c>
      <c r="C44" s="203"/>
      <c r="D44" s="83"/>
      <c r="E44" s="162">
        <f>+BL_6!E38+BL_7!E42</f>
        <v>0</v>
      </c>
      <c r="F44" s="163">
        <f>+BL_6!F38+BL_7!F42</f>
        <v>0</v>
      </c>
      <c r="H44" s="164">
        <f>+BL_6!H38+BL_7!H42</f>
        <v>0</v>
      </c>
      <c r="J44" s="164">
        <f>+E44+H44</f>
        <v>0</v>
      </c>
    </row>
    <row r="45" spans="1:11" ht="13.5" customHeight="1" x14ac:dyDescent="0.3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algorithmName="SHA-512" hashValue="eXFOaP+Bd11ZbAt4ORLJBFjEBlDYfBb+to/a6pjri3aN3SwtJ9q0+bR/roRdIPSAu35DHsAA5W4ykmHrhezOdA==" saltValue="l3w+G6z6KPDKpLai83fTWQ==" spinCount="100000" sheet="1" objects="1" scenarios="1" selectLockedCells="1"/>
  <mergeCells count="15">
    <mergeCell ref="B14:C14"/>
    <mergeCell ref="E3:F3"/>
    <mergeCell ref="H3:J3"/>
    <mergeCell ref="E5:H5"/>
    <mergeCell ref="B7:J7"/>
    <mergeCell ref="E10:F10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tabSelected="1" zoomScaleNormal="100" workbookViewId="0">
      <selection activeCell="B34" sqref="B34:AL34"/>
    </sheetView>
  </sheetViews>
  <sheetFormatPr baseColWidth="10" defaultColWidth="1.6640625" defaultRowHeight="13.8" x14ac:dyDescent="0.3"/>
  <cols>
    <col min="1" max="2" width="1.6640625" style="13" customWidth="1"/>
    <col min="3" max="3" width="1.6640625" style="14" customWidth="1"/>
    <col min="4" max="5" width="1.6640625" style="13" customWidth="1"/>
    <col min="6" max="6" width="1.6640625" style="14" customWidth="1"/>
    <col min="7" max="7" width="1.6640625" style="13" customWidth="1"/>
    <col min="8" max="8" width="1.6640625" style="14" customWidth="1"/>
    <col min="9" max="12" width="1.6640625" style="13" customWidth="1"/>
    <col min="13" max="13" width="2.5546875" style="13" customWidth="1"/>
    <col min="14" max="37" width="1.6640625" style="13"/>
    <col min="38" max="38" width="1.6640625" style="13" customWidth="1"/>
    <col min="39" max="39" width="1.6640625" style="13"/>
    <col min="40" max="48" width="1.44140625" style="13" customWidth="1"/>
    <col min="49" max="59" width="1.6640625" style="13" customWidth="1"/>
    <col min="60" max="68" width="1.5546875" style="13" customWidth="1"/>
    <col min="69" max="69" width="1.6640625" style="13" customWidth="1"/>
    <col min="70" max="78" width="1.88671875" style="13" customWidth="1"/>
    <col min="79" max="79" width="1.6640625" style="13" customWidth="1"/>
    <col min="80" max="84" width="1.6640625" style="13"/>
    <col min="85" max="85" width="1.6640625" style="13" customWidth="1"/>
    <col min="86" max="87" width="1.6640625" style="13"/>
    <col min="88" max="88" width="1.6640625" style="13" customWidth="1"/>
    <col min="89" max="16384" width="1.6640625" style="13"/>
  </cols>
  <sheetData>
    <row r="1" spans="1:88" ht="3.75" customHeight="1" x14ac:dyDescent="0.3"/>
    <row r="2" spans="1:88" x14ac:dyDescent="0.3">
      <c r="D2" s="84"/>
      <c r="E2" s="14"/>
      <c r="G2" s="84"/>
      <c r="I2" s="14"/>
    </row>
    <row r="3" spans="1:88" ht="15" customHeight="1" x14ac:dyDescent="0.3">
      <c r="D3" s="17"/>
      <c r="E3" s="17"/>
      <c r="F3" s="17"/>
      <c r="G3" s="17"/>
      <c r="H3" s="17"/>
      <c r="I3" s="17"/>
    </row>
    <row r="4" spans="1:88" ht="14.25" customHeight="1" x14ac:dyDescent="0.3">
      <c r="D4" s="84"/>
      <c r="E4" s="14"/>
      <c r="G4" s="14"/>
      <c r="I4" s="84"/>
    </row>
    <row r="5" spans="1:88" ht="15" customHeight="1" x14ac:dyDescent="0.3">
      <c r="D5" s="17"/>
      <c r="E5" s="17"/>
      <c r="F5" s="17"/>
      <c r="G5" s="17"/>
      <c r="H5" s="17"/>
      <c r="I5" s="85"/>
    </row>
    <row r="6" spans="1:88" ht="10.5" customHeight="1" x14ac:dyDescent="0.3"/>
    <row r="7" spans="1:88" ht="15" customHeight="1" x14ac:dyDescent="0.3">
      <c r="B7" s="94" t="s">
        <v>130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3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6" x14ac:dyDescent="0.3">
      <c r="B9" s="210" t="s">
        <v>131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2"/>
    </row>
    <row r="10" spans="1:88" s="88" customFormat="1" ht="5.25" customHeight="1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3">
      <c r="A11" s="87"/>
      <c r="B11" s="86" t="s">
        <v>120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122</v>
      </c>
      <c r="X11" s="87"/>
      <c r="Y11" s="87"/>
      <c r="Z11" s="87"/>
      <c r="AA11" s="213" t="str">
        <f>IF(Datos_Generales!$AA$10="","",Datos_Generales!$AA$10)</f>
        <v xml:space="preserve">CORTOMETRAJES DE ANIMACIÓN </v>
      </c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5"/>
    </row>
    <row r="12" spans="1:88" s="88" customFormat="1" ht="6" customHeight="1" x14ac:dyDescent="0.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3">
      <c r="A13" s="87"/>
      <c r="B13" s="86" t="s">
        <v>123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16" t="str">
        <f>IF(Datos_Generales!$N$12="","",Datos_Generales!$N$12)</f>
        <v/>
      </c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8"/>
    </row>
    <row r="14" spans="1:88" s="88" customFormat="1" ht="6" customHeight="1" x14ac:dyDescent="0.3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3">
      <c r="A15" s="87"/>
      <c r="B15" s="86" t="s">
        <v>121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16" t="str">
        <f>IF(Datos_Generales!$Q$14="","",Datos_Generales!$Q$14)</f>
        <v/>
      </c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8"/>
    </row>
    <row r="16" spans="1:88" s="88" customFormat="1" ht="6" customHeight="1" x14ac:dyDescent="0.3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3">
      <c r="A17" s="87"/>
      <c r="B17" s="86" t="s">
        <v>129</v>
      </c>
      <c r="C17" s="87"/>
      <c r="D17" s="87"/>
      <c r="E17" s="87"/>
      <c r="F17" s="87"/>
      <c r="G17" s="87"/>
      <c r="H17" s="87"/>
      <c r="I17" s="87"/>
      <c r="J17" s="87"/>
      <c r="K17" s="87"/>
      <c r="L17" s="216" t="str">
        <f>IF(Datos_Generales!$L$16="","",Datos_Generales!$L$16)</f>
        <v/>
      </c>
      <c r="M17" s="217"/>
      <c r="N17" s="217"/>
      <c r="O17" s="218"/>
      <c r="P17" s="87"/>
      <c r="Q17" s="86" t="s">
        <v>128</v>
      </c>
      <c r="R17" s="87"/>
      <c r="S17" s="87"/>
      <c r="T17" s="87"/>
      <c r="U17" s="87"/>
      <c r="V17" s="87"/>
      <c r="W17" s="87"/>
      <c r="X17" s="87"/>
      <c r="Y17" s="216" t="str">
        <f>IF(Datos_Generales!$J$24="","",Datos_Generales!$J$24)</f>
        <v/>
      </c>
      <c r="Z17" s="217"/>
      <c r="AA17" s="217"/>
      <c r="AB17" s="218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3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3">
      <c r="A19" s="87"/>
      <c r="B19" s="86" t="s">
        <v>124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72" t="str">
        <f>IF(Datos_Generales!$M$18="","",Datos_Generales!$M$18)</f>
        <v/>
      </c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93"/>
      <c r="AT19" s="91" t="s">
        <v>125</v>
      </c>
      <c r="AU19" s="93"/>
      <c r="AV19" s="93"/>
      <c r="AW19" s="93"/>
      <c r="AX19" s="93"/>
      <c r="AY19" s="93"/>
      <c r="AZ19" s="93"/>
      <c r="BA19" s="93"/>
      <c r="BB19" s="93"/>
      <c r="BC19" s="216" t="str">
        <f>IF(Datos_Generales!$BC$22="","",Datos_Generales!$BC$22)</f>
        <v/>
      </c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8"/>
    </row>
    <row r="20" spans="1:88" s="88" customFormat="1" ht="6" customHeight="1" x14ac:dyDescent="0.3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3">
      <c r="A21" s="87"/>
      <c r="B21" s="86" t="s">
        <v>126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72" t="str">
        <f>IF(Datos_Generales!$M$20="","",Datos_Generales!$M$20)</f>
        <v/>
      </c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4"/>
      <c r="AS21" s="93"/>
      <c r="AT21" s="91" t="s">
        <v>125</v>
      </c>
      <c r="AU21" s="93"/>
      <c r="AV21" s="93"/>
      <c r="AW21" s="93"/>
      <c r="AX21" s="93"/>
      <c r="AY21" s="93"/>
      <c r="AZ21" s="93"/>
      <c r="BA21" s="93"/>
      <c r="BB21" s="93"/>
      <c r="BC21" s="216" t="str">
        <f>IF(Datos_Generales!$BC$22="","",Datos_Generales!$BC$22)</f>
        <v/>
      </c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8"/>
    </row>
    <row r="22" spans="1:88" s="88" customFormat="1" ht="6" customHeight="1" x14ac:dyDescent="0.3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3">
      <c r="A23" s="87"/>
      <c r="B23" s="86" t="s">
        <v>127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72" t="str">
        <f>IF(Datos_Generales!$M$22="","",Datos_Generales!$M$22)</f>
        <v/>
      </c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4"/>
      <c r="AS23" s="93"/>
      <c r="AT23" s="91" t="s">
        <v>125</v>
      </c>
      <c r="AU23" s="93"/>
      <c r="AV23" s="93"/>
      <c r="AW23" s="93"/>
      <c r="AX23" s="93"/>
      <c r="AY23" s="93"/>
      <c r="AZ23" s="93"/>
      <c r="BA23" s="93"/>
      <c r="BB23" s="93"/>
      <c r="BC23" s="216" t="str">
        <f>IF(Datos_Generales!$BC$22="","",Datos_Generales!$BC$22)</f>
        <v/>
      </c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8"/>
    </row>
    <row r="24" spans="1:88" s="88" customFormat="1" ht="12.75" customHeight="1" x14ac:dyDescent="0.3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3">
      <c r="B25" s="223" t="s">
        <v>132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5"/>
    </row>
    <row r="26" spans="1:88" s="88" customFormat="1" ht="3.75" customHeight="1" x14ac:dyDescent="0.3">
      <c r="A26" s="87"/>
      <c r="B26" s="226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8"/>
    </row>
    <row r="27" spans="1:88" s="88" customFormat="1" ht="30" customHeight="1" x14ac:dyDescent="0.3">
      <c r="A27" s="87"/>
      <c r="B27" s="165" t="s">
        <v>220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</row>
    <row r="28" spans="1:88" s="88" customFormat="1" ht="6" customHeight="1" thickBot="1" x14ac:dyDescent="0.3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40" t="s">
        <v>146</v>
      </c>
      <c r="AO29" s="241"/>
      <c r="AP29" s="241"/>
      <c r="AQ29" s="241"/>
      <c r="AR29" s="241"/>
      <c r="AS29" s="241"/>
      <c r="AT29" s="241"/>
      <c r="AU29" s="241"/>
      <c r="AV29" s="242"/>
      <c r="AW29" s="87"/>
      <c r="AX29" s="240" t="s">
        <v>149</v>
      </c>
      <c r="AY29" s="241"/>
      <c r="AZ29" s="241"/>
      <c r="BA29" s="241"/>
      <c r="BB29" s="241"/>
      <c r="BC29" s="241"/>
      <c r="BD29" s="241"/>
      <c r="BE29" s="241"/>
      <c r="BF29" s="242"/>
      <c r="BG29" s="87"/>
      <c r="BH29" s="240" t="s">
        <v>162</v>
      </c>
      <c r="BI29" s="241"/>
      <c r="BJ29" s="241"/>
      <c r="BK29" s="241"/>
      <c r="BL29" s="241"/>
      <c r="BM29" s="241"/>
      <c r="BN29" s="241"/>
      <c r="BO29" s="241"/>
      <c r="BP29" s="242"/>
      <c r="BQ29" s="87"/>
      <c r="BR29" s="240" t="s">
        <v>160</v>
      </c>
      <c r="BS29" s="241"/>
      <c r="BT29" s="241"/>
      <c r="BU29" s="241"/>
      <c r="BV29" s="241"/>
      <c r="BW29" s="241"/>
      <c r="BX29" s="241"/>
      <c r="BY29" s="241"/>
      <c r="BZ29" s="242"/>
      <c r="CA29" s="87"/>
      <c r="CB29" s="240" t="s">
        <v>161</v>
      </c>
      <c r="CC29" s="241"/>
      <c r="CD29" s="241"/>
      <c r="CE29" s="241"/>
      <c r="CF29" s="241"/>
      <c r="CG29" s="241"/>
      <c r="CH29" s="241"/>
      <c r="CI29" s="241"/>
      <c r="CJ29" s="242"/>
    </row>
    <row r="30" spans="1:88" s="14" customFormat="1" ht="28.5" customHeight="1" thickBot="1" x14ac:dyDescent="0.35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43" t="s">
        <v>145</v>
      </c>
      <c r="AO30" s="244"/>
      <c r="AP30" s="244"/>
      <c r="AQ30" s="244"/>
      <c r="AR30" s="244"/>
      <c r="AS30" s="244"/>
      <c r="AT30" s="244"/>
      <c r="AU30" s="244"/>
      <c r="AV30" s="245"/>
      <c r="AW30" s="106"/>
      <c r="AX30" s="243" t="s">
        <v>148</v>
      </c>
      <c r="AY30" s="244"/>
      <c r="AZ30" s="244"/>
      <c r="BA30" s="244"/>
      <c r="BB30" s="244"/>
      <c r="BC30" s="244"/>
      <c r="BD30" s="244"/>
      <c r="BE30" s="244"/>
      <c r="BF30" s="245"/>
      <c r="BG30" s="106"/>
      <c r="BH30" s="243" t="s">
        <v>147</v>
      </c>
      <c r="BI30" s="244"/>
      <c r="BJ30" s="244"/>
      <c r="BK30" s="244"/>
      <c r="BL30" s="244"/>
      <c r="BM30" s="244"/>
      <c r="BN30" s="244"/>
      <c r="BO30" s="244"/>
      <c r="BP30" s="245"/>
      <c r="BQ30" s="106"/>
      <c r="BR30" s="243" t="s">
        <v>147</v>
      </c>
      <c r="BS30" s="244"/>
      <c r="BT30" s="244"/>
      <c r="BU30" s="244"/>
      <c r="BV30" s="244"/>
      <c r="BW30" s="244"/>
      <c r="BX30" s="244"/>
      <c r="BY30" s="244"/>
      <c r="BZ30" s="245"/>
      <c r="CA30" s="106"/>
      <c r="CB30" s="243" t="s">
        <v>147</v>
      </c>
      <c r="CC30" s="244"/>
      <c r="CD30" s="244"/>
      <c r="CE30" s="244"/>
      <c r="CF30" s="244"/>
      <c r="CG30" s="244"/>
      <c r="CH30" s="244"/>
      <c r="CI30" s="244"/>
      <c r="CJ30" s="245"/>
    </row>
    <row r="31" spans="1:88" s="88" customFormat="1" ht="5.25" customHeight="1" thickBot="1" x14ac:dyDescent="0.3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5">
      <c r="A32" s="87"/>
      <c r="B32" s="253" t="s">
        <v>142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5"/>
      <c r="AM32" s="87"/>
      <c r="AN32" s="222"/>
      <c r="AO32" s="222"/>
      <c r="AP32" s="222"/>
      <c r="AQ32" s="222"/>
      <c r="AR32" s="222"/>
      <c r="AS32" s="222"/>
      <c r="AT32" s="222"/>
      <c r="AU32" s="222"/>
      <c r="AV32" s="222"/>
      <c r="AW32" s="14"/>
      <c r="AX32" s="222"/>
      <c r="AY32" s="222"/>
      <c r="AZ32" s="222"/>
      <c r="BA32" s="222"/>
      <c r="BB32" s="222"/>
      <c r="BC32" s="222"/>
      <c r="BD32" s="222"/>
      <c r="BE32" s="222"/>
      <c r="BF32" s="222"/>
      <c r="BG32" s="14"/>
      <c r="BH32" s="237">
        <f>ROUND(SUM(BH34:BP37),2)</f>
        <v>0</v>
      </c>
      <c r="BI32" s="238"/>
      <c r="BJ32" s="238"/>
      <c r="BK32" s="238"/>
      <c r="BL32" s="238"/>
      <c r="BM32" s="238"/>
      <c r="BN32" s="238"/>
      <c r="BO32" s="238"/>
      <c r="BP32" s="239"/>
      <c r="BQ32" s="14"/>
      <c r="BR32" s="237">
        <f>ROUND(SUM(BR34:BZ37),2)</f>
        <v>0</v>
      </c>
      <c r="BS32" s="238"/>
      <c r="BT32" s="238"/>
      <c r="BU32" s="238"/>
      <c r="BV32" s="238"/>
      <c r="BW32" s="238"/>
      <c r="BX32" s="238"/>
      <c r="BY32" s="238"/>
      <c r="BZ32" s="239"/>
      <c r="CA32" s="14"/>
      <c r="CB32" s="237">
        <f>ROUND(SUM(CB34:CJ37),2)</f>
        <v>0</v>
      </c>
      <c r="CC32" s="238"/>
      <c r="CD32" s="238"/>
      <c r="CE32" s="238"/>
      <c r="CF32" s="238"/>
      <c r="CG32" s="238"/>
      <c r="CH32" s="238"/>
      <c r="CI32" s="238"/>
      <c r="CJ32" s="239"/>
    </row>
    <row r="33" spans="1:88" s="88" customFormat="1" ht="5.25" customHeight="1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3">
      <c r="A34" s="87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87"/>
      <c r="AN34" s="250"/>
      <c r="AO34" s="251"/>
      <c r="AP34" s="251"/>
      <c r="AQ34" s="251"/>
      <c r="AR34" s="251"/>
      <c r="AS34" s="251"/>
      <c r="AT34" s="251"/>
      <c r="AU34" s="251"/>
      <c r="AV34" s="252"/>
      <c r="AW34" s="107"/>
      <c r="AX34" s="219"/>
      <c r="AY34" s="220"/>
      <c r="AZ34" s="220"/>
      <c r="BA34" s="220"/>
      <c r="BB34" s="220"/>
      <c r="BC34" s="220"/>
      <c r="BD34" s="220"/>
      <c r="BE34" s="220"/>
      <c r="BF34" s="221"/>
      <c r="BG34" s="107"/>
      <c r="BH34" s="246"/>
      <c r="BI34" s="247"/>
      <c r="BJ34" s="247"/>
      <c r="BK34" s="247"/>
      <c r="BL34" s="247"/>
      <c r="BM34" s="247"/>
      <c r="BN34" s="247"/>
      <c r="BO34" s="247"/>
      <c r="BP34" s="248"/>
      <c r="BQ34" s="107"/>
      <c r="BR34" s="246"/>
      <c r="BS34" s="247"/>
      <c r="BT34" s="247"/>
      <c r="BU34" s="247"/>
      <c r="BV34" s="247"/>
      <c r="BW34" s="247"/>
      <c r="BX34" s="247"/>
      <c r="BY34" s="247"/>
      <c r="BZ34" s="248"/>
      <c r="CA34" s="107"/>
      <c r="CB34" s="204">
        <f>SUM(BH34,BR34)</f>
        <v>0</v>
      </c>
      <c r="CC34" s="205"/>
      <c r="CD34" s="205"/>
      <c r="CE34" s="205"/>
      <c r="CF34" s="205"/>
      <c r="CG34" s="205"/>
      <c r="CH34" s="205"/>
      <c r="CI34" s="205"/>
      <c r="CJ34" s="206"/>
    </row>
    <row r="35" spans="1:88" s="88" customFormat="1" ht="15" customHeight="1" x14ac:dyDescent="0.3">
      <c r="A35" s="87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87"/>
      <c r="AN35" s="250"/>
      <c r="AO35" s="251"/>
      <c r="AP35" s="251"/>
      <c r="AQ35" s="251"/>
      <c r="AR35" s="251"/>
      <c r="AS35" s="251"/>
      <c r="AT35" s="251"/>
      <c r="AU35" s="251"/>
      <c r="AV35" s="252"/>
      <c r="AW35" s="107"/>
      <c r="AX35" s="219"/>
      <c r="AY35" s="220"/>
      <c r="AZ35" s="220"/>
      <c r="BA35" s="220"/>
      <c r="BB35" s="220"/>
      <c r="BC35" s="220"/>
      <c r="BD35" s="220"/>
      <c r="BE35" s="220"/>
      <c r="BF35" s="221"/>
      <c r="BG35" s="107"/>
      <c r="BH35" s="246"/>
      <c r="BI35" s="247"/>
      <c r="BJ35" s="247"/>
      <c r="BK35" s="247"/>
      <c r="BL35" s="247"/>
      <c r="BM35" s="247"/>
      <c r="BN35" s="247"/>
      <c r="BO35" s="247"/>
      <c r="BP35" s="248"/>
      <c r="BQ35" s="107"/>
      <c r="BR35" s="246"/>
      <c r="BS35" s="247"/>
      <c r="BT35" s="247"/>
      <c r="BU35" s="247"/>
      <c r="BV35" s="247"/>
      <c r="BW35" s="247"/>
      <c r="BX35" s="247"/>
      <c r="BY35" s="247"/>
      <c r="BZ35" s="248"/>
      <c r="CA35" s="107"/>
      <c r="CB35" s="204">
        <f>SUM(BH35,BR35)</f>
        <v>0</v>
      </c>
      <c r="CC35" s="205"/>
      <c r="CD35" s="205"/>
      <c r="CE35" s="205"/>
      <c r="CF35" s="205"/>
      <c r="CG35" s="205"/>
      <c r="CH35" s="205"/>
      <c r="CI35" s="205"/>
      <c r="CJ35" s="206"/>
    </row>
    <row r="36" spans="1:88" s="88" customFormat="1" ht="15" customHeight="1" x14ac:dyDescent="0.3">
      <c r="A36" s="87"/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87"/>
      <c r="AN36" s="250"/>
      <c r="AO36" s="251"/>
      <c r="AP36" s="251"/>
      <c r="AQ36" s="251"/>
      <c r="AR36" s="251"/>
      <c r="AS36" s="251"/>
      <c r="AT36" s="251"/>
      <c r="AU36" s="251"/>
      <c r="AV36" s="252"/>
      <c r="AW36" s="107"/>
      <c r="AX36" s="219"/>
      <c r="AY36" s="220"/>
      <c r="AZ36" s="220"/>
      <c r="BA36" s="220"/>
      <c r="BB36" s="220"/>
      <c r="BC36" s="220"/>
      <c r="BD36" s="220"/>
      <c r="BE36" s="220"/>
      <c r="BF36" s="221"/>
      <c r="BG36" s="107"/>
      <c r="BH36" s="246"/>
      <c r="BI36" s="247"/>
      <c r="BJ36" s="247"/>
      <c r="BK36" s="247"/>
      <c r="BL36" s="247"/>
      <c r="BM36" s="247"/>
      <c r="BN36" s="247"/>
      <c r="BO36" s="247"/>
      <c r="BP36" s="248"/>
      <c r="BQ36" s="107"/>
      <c r="BR36" s="246"/>
      <c r="BS36" s="247"/>
      <c r="BT36" s="247"/>
      <c r="BU36" s="247"/>
      <c r="BV36" s="247"/>
      <c r="BW36" s="247"/>
      <c r="BX36" s="247"/>
      <c r="BY36" s="247"/>
      <c r="BZ36" s="248"/>
      <c r="CA36" s="107"/>
      <c r="CB36" s="204">
        <f>SUM(BH36,BR36)</f>
        <v>0</v>
      </c>
      <c r="CC36" s="205"/>
      <c r="CD36" s="205"/>
      <c r="CE36" s="205"/>
      <c r="CF36" s="205"/>
      <c r="CG36" s="205"/>
      <c r="CH36" s="205"/>
      <c r="CI36" s="205"/>
      <c r="CJ36" s="206"/>
    </row>
    <row r="37" spans="1:88" s="88" customFormat="1" ht="15" customHeight="1" x14ac:dyDescent="0.3">
      <c r="A37" s="87"/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87"/>
      <c r="AN37" s="250"/>
      <c r="AO37" s="251"/>
      <c r="AP37" s="251"/>
      <c r="AQ37" s="251"/>
      <c r="AR37" s="251"/>
      <c r="AS37" s="251"/>
      <c r="AT37" s="251"/>
      <c r="AU37" s="251"/>
      <c r="AV37" s="252"/>
      <c r="AW37" s="107"/>
      <c r="AX37" s="219"/>
      <c r="AY37" s="220"/>
      <c r="AZ37" s="220"/>
      <c r="BA37" s="220"/>
      <c r="BB37" s="220"/>
      <c r="BC37" s="220"/>
      <c r="BD37" s="220"/>
      <c r="BE37" s="220"/>
      <c r="BF37" s="221"/>
      <c r="BG37" s="107"/>
      <c r="BH37" s="246"/>
      <c r="BI37" s="247"/>
      <c r="BJ37" s="247"/>
      <c r="BK37" s="247"/>
      <c r="BL37" s="247"/>
      <c r="BM37" s="247"/>
      <c r="BN37" s="247"/>
      <c r="BO37" s="247"/>
      <c r="BP37" s="248"/>
      <c r="BQ37" s="107"/>
      <c r="BR37" s="246"/>
      <c r="BS37" s="247"/>
      <c r="BT37" s="247"/>
      <c r="BU37" s="247"/>
      <c r="BV37" s="247"/>
      <c r="BW37" s="247"/>
      <c r="BX37" s="247"/>
      <c r="BY37" s="247"/>
      <c r="BZ37" s="248"/>
      <c r="CA37" s="107"/>
      <c r="CB37" s="204">
        <f>SUM(BH37,BR37)</f>
        <v>0</v>
      </c>
      <c r="CC37" s="205"/>
      <c r="CD37" s="205"/>
      <c r="CE37" s="205"/>
      <c r="CF37" s="205"/>
      <c r="CG37" s="205"/>
      <c r="CH37" s="205"/>
      <c r="CI37" s="205"/>
      <c r="CJ37" s="206"/>
    </row>
    <row r="38" spans="1:88" s="90" customFormat="1" ht="15" customHeight="1" thickBot="1" x14ac:dyDescent="0.35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5">
      <c r="A39" s="87"/>
      <c r="B39" s="253" t="s">
        <v>143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5"/>
      <c r="AM39" s="87"/>
      <c r="AN39" s="256"/>
      <c r="AO39" s="256"/>
      <c r="AP39" s="256"/>
      <c r="AQ39" s="256"/>
      <c r="AR39" s="256"/>
      <c r="AS39" s="256"/>
      <c r="AT39" s="256"/>
      <c r="AU39" s="256"/>
      <c r="AV39" s="256"/>
      <c r="AW39" s="14"/>
      <c r="AX39" s="229"/>
      <c r="AY39" s="229"/>
      <c r="AZ39" s="229"/>
      <c r="BA39" s="229"/>
      <c r="BB39" s="229"/>
      <c r="BC39" s="229"/>
      <c r="BD39" s="229"/>
      <c r="BE39" s="229"/>
      <c r="BF39" s="229"/>
      <c r="BG39" s="14"/>
      <c r="BH39" s="237">
        <f>ROUND(SUM(BH41:BP44),2)</f>
        <v>0</v>
      </c>
      <c r="BI39" s="238"/>
      <c r="BJ39" s="238"/>
      <c r="BK39" s="238"/>
      <c r="BL39" s="238"/>
      <c r="BM39" s="238"/>
      <c r="BN39" s="238"/>
      <c r="BO39" s="238"/>
      <c r="BP39" s="239"/>
      <c r="BQ39" s="14"/>
      <c r="BR39" s="237">
        <f>ROUND(SUM(BR41:BZ44),2)</f>
        <v>0</v>
      </c>
      <c r="BS39" s="238"/>
      <c r="BT39" s="238"/>
      <c r="BU39" s="238"/>
      <c r="BV39" s="238"/>
      <c r="BW39" s="238"/>
      <c r="BX39" s="238"/>
      <c r="BY39" s="238"/>
      <c r="BZ39" s="239"/>
      <c r="CA39" s="14"/>
      <c r="CB39" s="237">
        <f>ROUND(SUM(CB41:CJ44),2)</f>
        <v>0</v>
      </c>
      <c r="CC39" s="238"/>
      <c r="CD39" s="238"/>
      <c r="CE39" s="238"/>
      <c r="CF39" s="238"/>
      <c r="CG39" s="238"/>
      <c r="CH39" s="238"/>
      <c r="CI39" s="238"/>
      <c r="CJ39" s="239"/>
    </row>
    <row r="40" spans="1:88" s="88" customFormat="1" ht="5.25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3">
      <c r="A41" s="87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87"/>
      <c r="AN41" s="250"/>
      <c r="AO41" s="251"/>
      <c r="AP41" s="251"/>
      <c r="AQ41" s="251"/>
      <c r="AR41" s="251"/>
      <c r="AS41" s="251"/>
      <c r="AT41" s="251"/>
      <c r="AU41" s="251"/>
      <c r="AV41" s="252"/>
      <c r="AW41" s="107"/>
      <c r="AX41" s="219"/>
      <c r="AY41" s="220"/>
      <c r="AZ41" s="220"/>
      <c r="BA41" s="220"/>
      <c r="BB41" s="220"/>
      <c r="BC41" s="220"/>
      <c r="BD41" s="220"/>
      <c r="BE41" s="220"/>
      <c r="BF41" s="221"/>
      <c r="BG41" s="107"/>
      <c r="BH41" s="246"/>
      <c r="BI41" s="247"/>
      <c r="BJ41" s="247"/>
      <c r="BK41" s="247"/>
      <c r="BL41" s="247"/>
      <c r="BM41" s="247"/>
      <c r="BN41" s="247"/>
      <c r="BO41" s="247"/>
      <c r="BP41" s="248"/>
      <c r="BQ41" s="107"/>
      <c r="BR41" s="246"/>
      <c r="BS41" s="247"/>
      <c r="BT41" s="247"/>
      <c r="BU41" s="247"/>
      <c r="BV41" s="247"/>
      <c r="BW41" s="247"/>
      <c r="BX41" s="247"/>
      <c r="BY41" s="247"/>
      <c r="BZ41" s="248"/>
      <c r="CA41" s="107"/>
      <c r="CB41" s="204">
        <f>SUM(BH41,BR41)</f>
        <v>0</v>
      </c>
      <c r="CC41" s="205"/>
      <c r="CD41" s="205"/>
      <c r="CE41" s="205"/>
      <c r="CF41" s="205"/>
      <c r="CG41" s="205"/>
      <c r="CH41" s="205"/>
      <c r="CI41" s="205"/>
      <c r="CJ41" s="206"/>
    </row>
    <row r="42" spans="1:88" s="88" customFormat="1" ht="15" customHeight="1" x14ac:dyDescent="0.3">
      <c r="A42" s="87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87"/>
      <c r="AN42" s="250"/>
      <c r="AO42" s="251"/>
      <c r="AP42" s="251"/>
      <c r="AQ42" s="251"/>
      <c r="AR42" s="251"/>
      <c r="AS42" s="251"/>
      <c r="AT42" s="251"/>
      <c r="AU42" s="251"/>
      <c r="AV42" s="252"/>
      <c r="AW42" s="107"/>
      <c r="AX42" s="219"/>
      <c r="AY42" s="220"/>
      <c r="AZ42" s="220"/>
      <c r="BA42" s="220"/>
      <c r="BB42" s="220"/>
      <c r="BC42" s="220"/>
      <c r="BD42" s="220"/>
      <c r="BE42" s="220"/>
      <c r="BF42" s="221"/>
      <c r="BG42" s="107"/>
      <c r="BH42" s="246"/>
      <c r="BI42" s="247"/>
      <c r="BJ42" s="247"/>
      <c r="BK42" s="247"/>
      <c r="BL42" s="247"/>
      <c r="BM42" s="247"/>
      <c r="BN42" s="247"/>
      <c r="BO42" s="247"/>
      <c r="BP42" s="248"/>
      <c r="BQ42" s="107"/>
      <c r="BR42" s="246"/>
      <c r="BS42" s="247"/>
      <c r="BT42" s="247"/>
      <c r="BU42" s="247"/>
      <c r="BV42" s="247"/>
      <c r="BW42" s="247"/>
      <c r="BX42" s="247"/>
      <c r="BY42" s="247"/>
      <c r="BZ42" s="248"/>
      <c r="CA42" s="107"/>
      <c r="CB42" s="204">
        <f>SUM(BH42,BR42)</f>
        <v>0</v>
      </c>
      <c r="CC42" s="205"/>
      <c r="CD42" s="205"/>
      <c r="CE42" s="205"/>
      <c r="CF42" s="205"/>
      <c r="CG42" s="205"/>
      <c r="CH42" s="205"/>
      <c r="CI42" s="205"/>
      <c r="CJ42" s="206"/>
    </row>
    <row r="43" spans="1:88" s="88" customFormat="1" ht="15" customHeight="1" x14ac:dyDescent="0.3">
      <c r="A43" s="87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87"/>
      <c r="AN43" s="250"/>
      <c r="AO43" s="251"/>
      <c r="AP43" s="251"/>
      <c r="AQ43" s="251"/>
      <c r="AR43" s="251"/>
      <c r="AS43" s="251"/>
      <c r="AT43" s="251"/>
      <c r="AU43" s="251"/>
      <c r="AV43" s="252"/>
      <c r="AW43" s="107"/>
      <c r="AX43" s="219"/>
      <c r="AY43" s="220"/>
      <c r="AZ43" s="220"/>
      <c r="BA43" s="220"/>
      <c r="BB43" s="220"/>
      <c r="BC43" s="220"/>
      <c r="BD43" s="220"/>
      <c r="BE43" s="220"/>
      <c r="BF43" s="221"/>
      <c r="BG43" s="107"/>
      <c r="BH43" s="246"/>
      <c r="BI43" s="247"/>
      <c r="BJ43" s="247"/>
      <c r="BK43" s="247"/>
      <c r="BL43" s="247"/>
      <c r="BM43" s="247"/>
      <c r="BN43" s="247"/>
      <c r="BO43" s="247"/>
      <c r="BP43" s="248"/>
      <c r="BQ43" s="107"/>
      <c r="BR43" s="246"/>
      <c r="BS43" s="247"/>
      <c r="BT43" s="247"/>
      <c r="BU43" s="247"/>
      <c r="BV43" s="247"/>
      <c r="BW43" s="247"/>
      <c r="BX43" s="247"/>
      <c r="BY43" s="247"/>
      <c r="BZ43" s="248"/>
      <c r="CA43" s="107"/>
      <c r="CB43" s="204">
        <f>SUM(BH43,BR43)</f>
        <v>0</v>
      </c>
      <c r="CC43" s="205"/>
      <c r="CD43" s="205"/>
      <c r="CE43" s="205"/>
      <c r="CF43" s="205"/>
      <c r="CG43" s="205"/>
      <c r="CH43" s="205"/>
      <c r="CI43" s="205"/>
      <c r="CJ43" s="206"/>
    </row>
    <row r="44" spans="1:88" s="88" customFormat="1" ht="15" customHeight="1" x14ac:dyDescent="0.3">
      <c r="A44" s="87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87"/>
      <c r="AN44" s="250"/>
      <c r="AO44" s="251"/>
      <c r="AP44" s="251"/>
      <c r="AQ44" s="251"/>
      <c r="AR44" s="251"/>
      <c r="AS44" s="251"/>
      <c r="AT44" s="251"/>
      <c r="AU44" s="251"/>
      <c r="AV44" s="252"/>
      <c r="AW44" s="107"/>
      <c r="AX44" s="219"/>
      <c r="AY44" s="220"/>
      <c r="AZ44" s="220"/>
      <c r="BA44" s="220"/>
      <c r="BB44" s="220"/>
      <c r="BC44" s="220"/>
      <c r="BD44" s="220"/>
      <c r="BE44" s="220"/>
      <c r="BF44" s="221"/>
      <c r="BG44" s="107"/>
      <c r="BH44" s="246"/>
      <c r="BI44" s="247"/>
      <c r="BJ44" s="247"/>
      <c r="BK44" s="247"/>
      <c r="BL44" s="247"/>
      <c r="BM44" s="247"/>
      <c r="BN44" s="247"/>
      <c r="BO44" s="247"/>
      <c r="BP44" s="248"/>
      <c r="BQ44" s="107"/>
      <c r="BR44" s="246"/>
      <c r="BS44" s="247"/>
      <c r="BT44" s="247"/>
      <c r="BU44" s="247"/>
      <c r="BV44" s="247"/>
      <c r="BW44" s="247"/>
      <c r="BX44" s="247"/>
      <c r="BY44" s="247"/>
      <c r="BZ44" s="248"/>
      <c r="CA44" s="107"/>
      <c r="CB44" s="204">
        <f>SUM(BH44,BR44)</f>
        <v>0</v>
      </c>
      <c r="CC44" s="205"/>
      <c r="CD44" s="205"/>
      <c r="CE44" s="205"/>
      <c r="CF44" s="205"/>
      <c r="CG44" s="205"/>
      <c r="CH44" s="205"/>
      <c r="CI44" s="205"/>
      <c r="CJ44" s="206"/>
    </row>
    <row r="45" spans="1:88" s="90" customFormat="1" ht="15" customHeight="1" thickBot="1" x14ac:dyDescent="0.3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5">
      <c r="A46" s="87"/>
      <c r="B46" s="253" t="s">
        <v>150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5"/>
      <c r="AM46" s="87"/>
      <c r="AN46" s="256"/>
      <c r="AO46" s="256"/>
      <c r="AP46" s="256"/>
      <c r="AQ46" s="256"/>
      <c r="AR46" s="256"/>
      <c r="AS46" s="256"/>
      <c r="AT46" s="256"/>
      <c r="AU46" s="256"/>
      <c r="AV46" s="256"/>
      <c r="AW46" s="14"/>
      <c r="AX46" s="229"/>
      <c r="AY46" s="229"/>
      <c r="AZ46" s="229"/>
      <c r="BA46" s="229"/>
      <c r="BB46" s="229"/>
      <c r="BC46" s="229"/>
      <c r="BD46" s="229"/>
      <c r="BE46" s="229"/>
      <c r="BF46" s="229"/>
      <c r="BG46" s="14"/>
      <c r="BH46" s="237">
        <f>ROUND(SUM(BH48:BP48),2)</f>
        <v>0</v>
      </c>
      <c r="BI46" s="238"/>
      <c r="BJ46" s="238"/>
      <c r="BK46" s="238"/>
      <c r="BL46" s="238"/>
      <c r="BM46" s="238"/>
      <c r="BN46" s="238"/>
      <c r="BO46" s="238"/>
      <c r="BP46" s="239"/>
      <c r="BQ46" s="14"/>
      <c r="BR46" s="237">
        <f>ROUND(SUM(BR48:BZ48),2)</f>
        <v>0</v>
      </c>
      <c r="BS46" s="238"/>
      <c r="BT46" s="238"/>
      <c r="BU46" s="238"/>
      <c r="BV46" s="238"/>
      <c r="BW46" s="238"/>
      <c r="BX46" s="238"/>
      <c r="BY46" s="238"/>
      <c r="BZ46" s="239"/>
      <c r="CA46" s="14"/>
      <c r="CB46" s="237">
        <f>ROUND(SUM(CB48:CJ48),2)</f>
        <v>0</v>
      </c>
      <c r="CC46" s="238"/>
      <c r="CD46" s="238"/>
      <c r="CE46" s="238"/>
      <c r="CF46" s="238"/>
      <c r="CG46" s="238"/>
      <c r="CH46" s="238"/>
      <c r="CI46" s="238"/>
      <c r="CJ46" s="239"/>
    </row>
    <row r="47" spans="1:88" s="88" customFormat="1" ht="5.25" customHeight="1" x14ac:dyDescent="0.3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3">
      <c r="A48" s="87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87"/>
      <c r="AN48" s="250"/>
      <c r="AO48" s="251"/>
      <c r="AP48" s="251"/>
      <c r="AQ48" s="251"/>
      <c r="AR48" s="251"/>
      <c r="AS48" s="251"/>
      <c r="AT48" s="251"/>
      <c r="AU48" s="251"/>
      <c r="AV48" s="252"/>
      <c r="AW48" s="107"/>
      <c r="AX48" s="219"/>
      <c r="AY48" s="220"/>
      <c r="AZ48" s="220"/>
      <c r="BA48" s="220"/>
      <c r="BB48" s="220"/>
      <c r="BC48" s="220"/>
      <c r="BD48" s="220"/>
      <c r="BE48" s="220"/>
      <c r="BF48" s="221"/>
      <c r="BG48" s="107"/>
      <c r="BH48" s="246"/>
      <c r="BI48" s="247"/>
      <c r="BJ48" s="247"/>
      <c r="BK48" s="247"/>
      <c r="BL48" s="247"/>
      <c r="BM48" s="247"/>
      <c r="BN48" s="247"/>
      <c r="BO48" s="247"/>
      <c r="BP48" s="248"/>
      <c r="BQ48" s="107"/>
      <c r="BR48" s="246"/>
      <c r="BS48" s="247"/>
      <c r="BT48" s="247"/>
      <c r="BU48" s="247"/>
      <c r="BV48" s="247"/>
      <c r="BW48" s="247"/>
      <c r="BX48" s="247"/>
      <c r="BY48" s="247"/>
      <c r="BZ48" s="248"/>
      <c r="CA48" s="107"/>
      <c r="CB48" s="204">
        <f>SUM(BH48,BR48)</f>
        <v>0</v>
      </c>
      <c r="CC48" s="205"/>
      <c r="CD48" s="205"/>
      <c r="CE48" s="205"/>
      <c r="CF48" s="205"/>
      <c r="CG48" s="205"/>
      <c r="CH48" s="205"/>
      <c r="CI48" s="205"/>
      <c r="CJ48" s="206"/>
    </row>
    <row r="49" spans="1:88" s="90" customFormat="1" ht="15" customHeight="1" thickBot="1" x14ac:dyDescent="0.35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5">
      <c r="A50" s="87"/>
      <c r="B50" s="253" t="s">
        <v>159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5"/>
      <c r="AM50" s="87"/>
      <c r="AN50" s="256"/>
      <c r="AO50" s="256"/>
      <c r="AP50" s="256"/>
      <c r="AQ50" s="256"/>
      <c r="AR50" s="256"/>
      <c r="AS50" s="256"/>
      <c r="AT50" s="256"/>
      <c r="AU50" s="256"/>
      <c r="AV50" s="256"/>
      <c r="AW50" s="14"/>
      <c r="AX50" s="229"/>
      <c r="AY50" s="229"/>
      <c r="AZ50" s="229"/>
      <c r="BA50" s="229"/>
      <c r="BB50" s="229"/>
      <c r="BC50" s="229"/>
      <c r="BD50" s="229"/>
      <c r="BE50" s="229"/>
      <c r="BF50" s="229"/>
      <c r="BG50" s="14"/>
      <c r="BH50" s="237">
        <f>+SUM(BH52:BP54)</f>
        <v>0</v>
      </c>
      <c r="BI50" s="238"/>
      <c r="BJ50" s="238"/>
      <c r="BK50" s="238"/>
      <c r="BL50" s="238"/>
      <c r="BM50" s="238"/>
      <c r="BN50" s="238"/>
      <c r="BO50" s="238"/>
      <c r="BP50" s="239"/>
      <c r="BQ50" s="14"/>
      <c r="BR50" s="237">
        <f>+SUM(BR52:BZ54)</f>
        <v>0</v>
      </c>
      <c r="BS50" s="238"/>
      <c r="BT50" s="238"/>
      <c r="BU50" s="238"/>
      <c r="BV50" s="238"/>
      <c r="BW50" s="238"/>
      <c r="BX50" s="238"/>
      <c r="BY50" s="238"/>
      <c r="BZ50" s="239"/>
      <c r="CA50" s="14"/>
      <c r="CB50" s="237">
        <f>+SUM(CB52:CJ54)</f>
        <v>0</v>
      </c>
      <c r="CC50" s="238"/>
      <c r="CD50" s="238"/>
      <c r="CE50" s="238"/>
      <c r="CF50" s="238"/>
      <c r="CG50" s="238"/>
      <c r="CH50" s="238"/>
      <c r="CI50" s="238"/>
      <c r="CJ50" s="239"/>
    </row>
    <row r="51" spans="1:88" s="88" customFormat="1" ht="5.25" customHeight="1" x14ac:dyDescent="0.3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3">
      <c r="A52" s="87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87"/>
      <c r="AN52" s="250"/>
      <c r="AO52" s="251"/>
      <c r="AP52" s="251"/>
      <c r="AQ52" s="251"/>
      <c r="AR52" s="251"/>
      <c r="AS52" s="251"/>
      <c r="AT52" s="251"/>
      <c r="AU52" s="251"/>
      <c r="AV52" s="252"/>
      <c r="AW52" s="107"/>
      <c r="AX52" s="219"/>
      <c r="AY52" s="220"/>
      <c r="AZ52" s="220"/>
      <c r="BA52" s="220"/>
      <c r="BB52" s="220"/>
      <c r="BC52" s="220"/>
      <c r="BD52" s="220"/>
      <c r="BE52" s="220"/>
      <c r="BF52" s="221"/>
      <c r="BG52" s="107"/>
      <c r="BH52" s="246"/>
      <c r="BI52" s="247"/>
      <c r="BJ52" s="247"/>
      <c r="BK52" s="247"/>
      <c r="BL52" s="247"/>
      <c r="BM52" s="247"/>
      <c r="BN52" s="247"/>
      <c r="BO52" s="247"/>
      <c r="BP52" s="248"/>
      <c r="BQ52" s="107"/>
      <c r="BR52" s="246"/>
      <c r="BS52" s="247"/>
      <c r="BT52" s="247"/>
      <c r="BU52" s="247"/>
      <c r="BV52" s="247"/>
      <c r="BW52" s="247"/>
      <c r="BX52" s="247"/>
      <c r="BY52" s="247"/>
      <c r="BZ52" s="248"/>
      <c r="CA52" s="107"/>
      <c r="CB52" s="204">
        <f>SUM(BH52,BR52)</f>
        <v>0</v>
      </c>
      <c r="CC52" s="205"/>
      <c r="CD52" s="205"/>
      <c r="CE52" s="205"/>
      <c r="CF52" s="205"/>
      <c r="CG52" s="205"/>
      <c r="CH52" s="205"/>
      <c r="CI52" s="205"/>
      <c r="CJ52" s="206"/>
    </row>
    <row r="53" spans="1:88" s="88" customFormat="1" ht="15" customHeight="1" x14ac:dyDescent="0.3">
      <c r="A53" s="87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87"/>
      <c r="AN53" s="250"/>
      <c r="AO53" s="251"/>
      <c r="AP53" s="251"/>
      <c r="AQ53" s="251"/>
      <c r="AR53" s="251"/>
      <c r="AS53" s="251"/>
      <c r="AT53" s="251"/>
      <c r="AU53" s="251"/>
      <c r="AV53" s="252"/>
      <c r="AW53" s="107"/>
      <c r="AX53" s="219"/>
      <c r="AY53" s="220"/>
      <c r="AZ53" s="220"/>
      <c r="BA53" s="220"/>
      <c r="BB53" s="220"/>
      <c r="BC53" s="220"/>
      <c r="BD53" s="220"/>
      <c r="BE53" s="220"/>
      <c r="BF53" s="221"/>
      <c r="BG53" s="107"/>
      <c r="BH53" s="246"/>
      <c r="BI53" s="247"/>
      <c r="BJ53" s="247"/>
      <c r="BK53" s="247"/>
      <c r="BL53" s="247"/>
      <c r="BM53" s="247"/>
      <c r="BN53" s="247"/>
      <c r="BO53" s="247"/>
      <c r="BP53" s="248"/>
      <c r="BQ53" s="107"/>
      <c r="BR53" s="246"/>
      <c r="BS53" s="247"/>
      <c r="BT53" s="247"/>
      <c r="BU53" s="247"/>
      <c r="BV53" s="247"/>
      <c r="BW53" s="247"/>
      <c r="BX53" s="247"/>
      <c r="BY53" s="247"/>
      <c r="BZ53" s="248"/>
      <c r="CA53" s="107"/>
      <c r="CB53" s="204">
        <f>SUM(BH53,BR53)</f>
        <v>0</v>
      </c>
      <c r="CC53" s="205"/>
      <c r="CD53" s="205"/>
      <c r="CE53" s="205"/>
      <c r="CF53" s="205"/>
      <c r="CG53" s="205"/>
      <c r="CH53" s="205"/>
      <c r="CI53" s="205"/>
      <c r="CJ53" s="206"/>
    </row>
    <row r="54" spans="1:88" s="88" customFormat="1" ht="15" customHeight="1" x14ac:dyDescent="0.3">
      <c r="A54" s="87"/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87"/>
      <c r="AN54" s="250"/>
      <c r="AO54" s="251"/>
      <c r="AP54" s="251"/>
      <c r="AQ54" s="251"/>
      <c r="AR54" s="251"/>
      <c r="AS54" s="251"/>
      <c r="AT54" s="251"/>
      <c r="AU54" s="251"/>
      <c r="AV54" s="252"/>
      <c r="AW54" s="107"/>
      <c r="AX54" s="219"/>
      <c r="AY54" s="220"/>
      <c r="AZ54" s="220"/>
      <c r="BA54" s="220"/>
      <c r="BB54" s="220"/>
      <c r="BC54" s="220"/>
      <c r="BD54" s="220"/>
      <c r="BE54" s="220"/>
      <c r="BF54" s="221"/>
      <c r="BG54" s="107"/>
      <c r="BH54" s="246"/>
      <c r="BI54" s="247"/>
      <c r="BJ54" s="247"/>
      <c r="BK54" s="247"/>
      <c r="BL54" s="247"/>
      <c r="BM54" s="247"/>
      <c r="BN54" s="247"/>
      <c r="BO54" s="247"/>
      <c r="BP54" s="248"/>
      <c r="BQ54" s="107"/>
      <c r="BR54" s="246"/>
      <c r="BS54" s="247"/>
      <c r="BT54" s="247"/>
      <c r="BU54" s="247"/>
      <c r="BV54" s="247"/>
      <c r="BW54" s="247"/>
      <c r="BX54" s="247"/>
      <c r="BY54" s="247"/>
      <c r="BZ54" s="248"/>
      <c r="CA54" s="107"/>
      <c r="CB54" s="204">
        <f>SUM(BH54,BR54)</f>
        <v>0</v>
      </c>
      <c r="CC54" s="205"/>
      <c r="CD54" s="205"/>
      <c r="CE54" s="205"/>
      <c r="CF54" s="205"/>
      <c r="CG54" s="205"/>
      <c r="CH54" s="205"/>
      <c r="CI54" s="205"/>
      <c r="CJ54" s="206"/>
    </row>
    <row r="55" spans="1:88" ht="15" customHeight="1" thickBot="1" x14ac:dyDescent="0.35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5">
      <c r="A56" s="87"/>
      <c r="B56" s="253" t="s">
        <v>151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5"/>
      <c r="AM56" s="87"/>
      <c r="AN56" s="256"/>
      <c r="AO56" s="256"/>
      <c r="AP56" s="256"/>
      <c r="AQ56" s="256"/>
      <c r="AR56" s="256"/>
      <c r="AS56" s="256"/>
      <c r="AT56" s="256"/>
      <c r="AU56" s="256"/>
      <c r="AV56" s="256"/>
      <c r="AW56" s="14"/>
      <c r="AX56" s="229"/>
      <c r="AY56" s="229"/>
      <c r="AZ56" s="229"/>
      <c r="BA56" s="229"/>
      <c r="BB56" s="229"/>
      <c r="BC56" s="229"/>
      <c r="BD56" s="229"/>
      <c r="BE56" s="229"/>
      <c r="BF56" s="229"/>
      <c r="BG56" s="14"/>
      <c r="BH56" s="237">
        <f>+SUM(BH58:BP63)</f>
        <v>0</v>
      </c>
      <c r="BI56" s="238"/>
      <c r="BJ56" s="238"/>
      <c r="BK56" s="238"/>
      <c r="BL56" s="238"/>
      <c r="BM56" s="238"/>
      <c r="BN56" s="238"/>
      <c r="BO56" s="238"/>
      <c r="BP56" s="239"/>
      <c r="BQ56" s="14"/>
      <c r="BR56" s="237">
        <f>+SUM(BR58:BZ63)</f>
        <v>0</v>
      </c>
      <c r="BS56" s="238"/>
      <c r="BT56" s="238"/>
      <c r="BU56" s="238"/>
      <c r="BV56" s="238"/>
      <c r="BW56" s="238"/>
      <c r="BX56" s="238"/>
      <c r="BY56" s="238"/>
      <c r="BZ56" s="239"/>
      <c r="CA56" s="14"/>
      <c r="CB56" s="237">
        <f>+SUM(CB58:CJ63)</f>
        <v>0</v>
      </c>
      <c r="CC56" s="238"/>
      <c r="CD56" s="238"/>
      <c r="CE56" s="238"/>
      <c r="CF56" s="238"/>
      <c r="CG56" s="238"/>
      <c r="CH56" s="238"/>
      <c r="CI56" s="238"/>
      <c r="CJ56" s="239"/>
    </row>
    <row r="57" spans="1:88" s="88" customFormat="1" ht="5.25" customHeight="1" x14ac:dyDescent="0.3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3">
      <c r="A58" s="87"/>
      <c r="B58" s="257" t="s">
        <v>141</v>
      </c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87"/>
      <c r="AN58" s="258" t="s">
        <v>140</v>
      </c>
      <c r="AO58" s="259"/>
      <c r="AP58" s="259"/>
      <c r="AQ58" s="259"/>
      <c r="AR58" s="259"/>
      <c r="AS58" s="259"/>
      <c r="AT58" s="259"/>
      <c r="AU58" s="259"/>
      <c r="AV58" s="260"/>
      <c r="AW58" s="107"/>
      <c r="AX58" s="230"/>
      <c r="AY58" s="231"/>
      <c r="AZ58" s="231"/>
      <c r="BA58" s="231"/>
      <c r="BB58" s="231"/>
      <c r="BC58" s="231"/>
      <c r="BD58" s="231"/>
      <c r="BE58" s="231"/>
      <c r="BF58" s="232"/>
      <c r="BG58" s="107"/>
      <c r="BH58" s="261"/>
      <c r="BI58" s="262"/>
      <c r="BJ58" s="262"/>
      <c r="BK58" s="262"/>
      <c r="BL58" s="262"/>
      <c r="BM58" s="262"/>
      <c r="BN58" s="262"/>
      <c r="BO58" s="262"/>
      <c r="BP58" s="263"/>
      <c r="BQ58" s="107"/>
      <c r="BR58" s="261"/>
      <c r="BS58" s="262"/>
      <c r="BT58" s="262"/>
      <c r="BU58" s="262"/>
      <c r="BV58" s="262"/>
      <c r="BW58" s="262"/>
      <c r="BX58" s="262"/>
      <c r="BY58" s="262"/>
      <c r="BZ58" s="263"/>
      <c r="CA58" s="107"/>
      <c r="CB58" s="204">
        <f t="shared" ref="CB58:CB63" si="0">SUM(BH58,BR58)</f>
        <v>0</v>
      </c>
      <c r="CC58" s="205"/>
      <c r="CD58" s="205"/>
      <c r="CE58" s="205"/>
      <c r="CF58" s="205"/>
      <c r="CG58" s="205"/>
      <c r="CH58" s="205"/>
      <c r="CI58" s="205"/>
      <c r="CJ58" s="206"/>
    </row>
    <row r="59" spans="1:88" s="88" customFormat="1" ht="15" customHeight="1" x14ac:dyDescent="0.3">
      <c r="A59" s="87"/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87"/>
      <c r="AN59" s="250"/>
      <c r="AO59" s="251"/>
      <c r="AP59" s="251"/>
      <c r="AQ59" s="251"/>
      <c r="AR59" s="251"/>
      <c r="AS59" s="251"/>
      <c r="AT59" s="251"/>
      <c r="AU59" s="251"/>
      <c r="AV59" s="252"/>
      <c r="AW59" s="107"/>
      <c r="AX59" s="219"/>
      <c r="AY59" s="220"/>
      <c r="AZ59" s="220"/>
      <c r="BA59" s="220"/>
      <c r="BB59" s="220"/>
      <c r="BC59" s="220"/>
      <c r="BD59" s="220"/>
      <c r="BE59" s="220"/>
      <c r="BF59" s="221"/>
      <c r="BG59" s="107"/>
      <c r="BH59" s="246"/>
      <c r="BI59" s="247"/>
      <c r="BJ59" s="247"/>
      <c r="BK59" s="247"/>
      <c r="BL59" s="247"/>
      <c r="BM59" s="247"/>
      <c r="BN59" s="247"/>
      <c r="BO59" s="247"/>
      <c r="BP59" s="248"/>
      <c r="BQ59" s="107"/>
      <c r="BR59" s="246"/>
      <c r="BS59" s="247"/>
      <c r="BT59" s="247"/>
      <c r="BU59" s="247"/>
      <c r="BV59" s="247"/>
      <c r="BW59" s="247"/>
      <c r="BX59" s="247"/>
      <c r="BY59" s="247"/>
      <c r="BZ59" s="248"/>
      <c r="CA59" s="107"/>
      <c r="CB59" s="204">
        <f t="shared" si="0"/>
        <v>0</v>
      </c>
      <c r="CC59" s="205"/>
      <c r="CD59" s="205"/>
      <c r="CE59" s="205"/>
      <c r="CF59" s="205"/>
      <c r="CG59" s="205"/>
      <c r="CH59" s="205"/>
      <c r="CI59" s="205"/>
      <c r="CJ59" s="206"/>
    </row>
    <row r="60" spans="1:88" s="88" customFormat="1" ht="15" customHeight="1" x14ac:dyDescent="0.3">
      <c r="A60" s="87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87"/>
      <c r="AN60" s="250"/>
      <c r="AO60" s="251"/>
      <c r="AP60" s="251"/>
      <c r="AQ60" s="251"/>
      <c r="AR60" s="251"/>
      <c r="AS60" s="251"/>
      <c r="AT60" s="251"/>
      <c r="AU60" s="251"/>
      <c r="AV60" s="252"/>
      <c r="AW60" s="107"/>
      <c r="AX60" s="219"/>
      <c r="AY60" s="220"/>
      <c r="AZ60" s="220"/>
      <c r="BA60" s="220"/>
      <c r="BB60" s="220"/>
      <c r="BC60" s="220"/>
      <c r="BD60" s="220"/>
      <c r="BE60" s="220"/>
      <c r="BF60" s="221"/>
      <c r="BG60" s="107"/>
      <c r="BH60" s="246"/>
      <c r="BI60" s="247"/>
      <c r="BJ60" s="247"/>
      <c r="BK60" s="247"/>
      <c r="BL60" s="247"/>
      <c r="BM60" s="247"/>
      <c r="BN60" s="247"/>
      <c r="BO60" s="247"/>
      <c r="BP60" s="248"/>
      <c r="BQ60" s="107"/>
      <c r="BR60" s="246"/>
      <c r="BS60" s="247"/>
      <c r="BT60" s="247"/>
      <c r="BU60" s="247"/>
      <c r="BV60" s="247"/>
      <c r="BW60" s="247"/>
      <c r="BX60" s="247"/>
      <c r="BY60" s="247"/>
      <c r="BZ60" s="248"/>
      <c r="CA60" s="107"/>
      <c r="CB60" s="204">
        <f t="shared" si="0"/>
        <v>0</v>
      </c>
      <c r="CC60" s="205"/>
      <c r="CD60" s="205"/>
      <c r="CE60" s="205"/>
      <c r="CF60" s="205"/>
      <c r="CG60" s="205"/>
      <c r="CH60" s="205"/>
      <c r="CI60" s="205"/>
      <c r="CJ60" s="206"/>
    </row>
    <row r="61" spans="1:88" s="88" customFormat="1" ht="15" customHeight="1" x14ac:dyDescent="0.3">
      <c r="A61" s="87"/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  <c r="AK61" s="249"/>
      <c r="AL61" s="249"/>
      <c r="AM61" s="87"/>
      <c r="AN61" s="250"/>
      <c r="AO61" s="251"/>
      <c r="AP61" s="251"/>
      <c r="AQ61" s="251"/>
      <c r="AR61" s="251"/>
      <c r="AS61" s="251"/>
      <c r="AT61" s="251"/>
      <c r="AU61" s="251"/>
      <c r="AV61" s="252"/>
      <c r="AW61" s="107"/>
      <c r="AX61" s="219"/>
      <c r="AY61" s="220"/>
      <c r="AZ61" s="220"/>
      <c r="BA61" s="220"/>
      <c r="BB61" s="220"/>
      <c r="BC61" s="220"/>
      <c r="BD61" s="220"/>
      <c r="BE61" s="220"/>
      <c r="BF61" s="221"/>
      <c r="BG61" s="107"/>
      <c r="BH61" s="246"/>
      <c r="BI61" s="247"/>
      <c r="BJ61" s="247"/>
      <c r="BK61" s="247"/>
      <c r="BL61" s="247"/>
      <c r="BM61" s="247"/>
      <c r="BN61" s="247"/>
      <c r="BO61" s="247"/>
      <c r="BP61" s="248"/>
      <c r="BQ61" s="107"/>
      <c r="BR61" s="246"/>
      <c r="BS61" s="247"/>
      <c r="BT61" s="247"/>
      <c r="BU61" s="247"/>
      <c r="BV61" s="247"/>
      <c r="BW61" s="247"/>
      <c r="BX61" s="247"/>
      <c r="BY61" s="247"/>
      <c r="BZ61" s="248"/>
      <c r="CA61" s="107"/>
      <c r="CB61" s="204">
        <f t="shared" si="0"/>
        <v>0</v>
      </c>
      <c r="CC61" s="205"/>
      <c r="CD61" s="205"/>
      <c r="CE61" s="205"/>
      <c r="CF61" s="205"/>
      <c r="CG61" s="205"/>
      <c r="CH61" s="205"/>
      <c r="CI61" s="205"/>
      <c r="CJ61" s="206"/>
    </row>
    <row r="62" spans="1:88" s="88" customFormat="1" ht="15" customHeight="1" x14ac:dyDescent="0.3">
      <c r="A62" s="87"/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87"/>
      <c r="AN62" s="250"/>
      <c r="AO62" s="251"/>
      <c r="AP62" s="251"/>
      <c r="AQ62" s="251"/>
      <c r="AR62" s="251"/>
      <c r="AS62" s="251"/>
      <c r="AT62" s="251"/>
      <c r="AU62" s="251"/>
      <c r="AV62" s="252"/>
      <c r="AW62" s="107"/>
      <c r="AX62" s="219"/>
      <c r="AY62" s="220"/>
      <c r="AZ62" s="220"/>
      <c r="BA62" s="220"/>
      <c r="BB62" s="220"/>
      <c r="BC62" s="220"/>
      <c r="BD62" s="220"/>
      <c r="BE62" s="220"/>
      <c r="BF62" s="221"/>
      <c r="BG62" s="107"/>
      <c r="BH62" s="246"/>
      <c r="BI62" s="247"/>
      <c r="BJ62" s="247"/>
      <c r="BK62" s="247"/>
      <c r="BL62" s="247"/>
      <c r="BM62" s="247"/>
      <c r="BN62" s="247"/>
      <c r="BO62" s="247"/>
      <c r="BP62" s="248"/>
      <c r="BQ62" s="107"/>
      <c r="BR62" s="246"/>
      <c r="BS62" s="247"/>
      <c r="BT62" s="247"/>
      <c r="BU62" s="247"/>
      <c r="BV62" s="247"/>
      <c r="BW62" s="247"/>
      <c r="BX62" s="247"/>
      <c r="BY62" s="247"/>
      <c r="BZ62" s="248"/>
      <c r="CA62" s="107"/>
      <c r="CB62" s="204">
        <f t="shared" si="0"/>
        <v>0</v>
      </c>
      <c r="CC62" s="205"/>
      <c r="CD62" s="205"/>
      <c r="CE62" s="205"/>
      <c r="CF62" s="205"/>
      <c r="CG62" s="205"/>
      <c r="CH62" s="205"/>
      <c r="CI62" s="205"/>
      <c r="CJ62" s="206"/>
    </row>
    <row r="63" spans="1:88" s="88" customFormat="1" ht="15" customHeight="1" x14ac:dyDescent="0.3">
      <c r="A63" s="87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87"/>
      <c r="AN63" s="250"/>
      <c r="AO63" s="251"/>
      <c r="AP63" s="251"/>
      <c r="AQ63" s="251"/>
      <c r="AR63" s="251"/>
      <c r="AS63" s="251"/>
      <c r="AT63" s="251"/>
      <c r="AU63" s="251"/>
      <c r="AV63" s="252"/>
      <c r="AW63" s="107"/>
      <c r="AX63" s="219"/>
      <c r="AY63" s="220"/>
      <c r="AZ63" s="220"/>
      <c r="BA63" s="220"/>
      <c r="BB63" s="220"/>
      <c r="BC63" s="220"/>
      <c r="BD63" s="220"/>
      <c r="BE63" s="220"/>
      <c r="BF63" s="221"/>
      <c r="BG63" s="107"/>
      <c r="BH63" s="246"/>
      <c r="BI63" s="247"/>
      <c r="BJ63" s="247"/>
      <c r="BK63" s="247"/>
      <c r="BL63" s="247"/>
      <c r="BM63" s="247"/>
      <c r="BN63" s="247"/>
      <c r="BO63" s="247"/>
      <c r="BP63" s="248"/>
      <c r="BQ63" s="107"/>
      <c r="BR63" s="246"/>
      <c r="BS63" s="247"/>
      <c r="BT63" s="247"/>
      <c r="BU63" s="247"/>
      <c r="BV63" s="247"/>
      <c r="BW63" s="247"/>
      <c r="BX63" s="247"/>
      <c r="BY63" s="247"/>
      <c r="BZ63" s="248"/>
      <c r="CA63" s="107"/>
      <c r="CB63" s="204">
        <f t="shared" si="0"/>
        <v>0</v>
      </c>
      <c r="CC63" s="205"/>
      <c r="CD63" s="205"/>
      <c r="CE63" s="205"/>
      <c r="CF63" s="205"/>
      <c r="CG63" s="205"/>
      <c r="CH63" s="205"/>
      <c r="CI63" s="205"/>
      <c r="CJ63" s="206"/>
    </row>
    <row r="64" spans="1:88" s="88" customFormat="1" ht="5.25" customHeight="1" x14ac:dyDescent="0.3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3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09" t="s">
        <v>163</v>
      </c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</row>
    <row r="66" spans="1:88" ht="5.25" customHeight="1" thickBot="1" x14ac:dyDescent="0.35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2" thickBot="1" x14ac:dyDescent="0.35">
      <c r="B67" s="253" t="s">
        <v>152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5"/>
      <c r="BH67" s="233">
        <f>ROUND(BH32+BH39+BH46+BH50+BH56,2)</f>
        <v>0</v>
      </c>
      <c r="BI67" s="234"/>
      <c r="BJ67" s="234"/>
      <c r="BK67" s="234"/>
      <c r="BL67" s="234"/>
      <c r="BM67" s="234"/>
      <c r="BN67" s="234"/>
      <c r="BO67" s="234"/>
      <c r="BP67" s="235"/>
      <c r="BR67" s="233">
        <f>ROUND(BR32+BR39+BR46+BR50+BR56,2)</f>
        <v>0</v>
      </c>
      <c r="BS67" s="234"/>
      <c r="BT67" s="234"/>
      <c r="BU67" s="234"/>
      <c r="BV67" s="234"/>
      <c r="BW67" s="234"/>
      <c r="BX67" s="234"/>
      <c r="BY67" s="234"/>
      <c r="BZ67" s="235"/>
      <c r="CB67" s="233">
        <f>ROUND(CB32+CB39+CB46+CB50+CB56,2)</f>
        <v>0</v>
      </c>
      <c r="CC67" s="234"/>
      <c r="CD67" s="234"/>
      <c r="CE67" s="234"/>
      <c r="CF67" s="234"/>
      <c r="CG67" s="234"/>
      <c r="CH67" s="234"/>
      <c r="CI67" s="234"/>
      <c r="CJ67" s="235"/>
    </row>
    <row r="68" spans="1:88" ht="6.75" customHeight="1" thickBot="1" x14ac:dyDescent="0.35"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BH68" s="236"/>
      <c r="BI68" s="236"/>
      <c r="BJ68" s="236"/>
      <c r="BK68" s="236"/>
      <c r="BL68" s="236"/>
      <c r="BM68" s="236"/>
      <c r="BN68" s="236"/>
      <c r="BO68" s="236"/>
      <c r="BP68" s="236"/>
      <c r="BR68" s="236"/>
      <c r="BS68" s="236"/>
      <c r="BT68" s="236"/>
      <c r="BU68" s="236"/>
      <c r="BV68" s="236"/>
      <c r="BW68" s="236"/>
      <c r="BX68" s="236"/>
      <c r="BY68" s="236"/>
      <c r="BZ68" s="236"/>
      <c r="CB68" s="236"/>
      <c r="CC68" s="236"/>
      <c r="CD68" s="236"/>
      <c r="CE68" s="236"/>
      <c r="CF68" s="236"/>
      <c r="CG68" s="236"/>
      <c r="CH68" s="236"/>
      <c r="CI68" s="236"/>
      <c r="CJ68" s="236"/>
    </row>
    <row r="69" spans="1:88" s="88" customFormat="1" ht="15" customHeight="1" thickBot="1" x14ac:dyDescent="0.35">
      <c r="A69" s="87"/>
      <c r="B69" s="253" t="s">
        <v>144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5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22"/>
      <c r="AY69" s="222"/>
      <c r="AZ69" s="222"/>
      <c r="BA69" s="222"/>
      <c r="BB69" s="222"/>
      <c r="BC69" s="222"/>
      <c r="BD69" s="222"/>
      <c r="BE69" s="222"/>
      <c r="BF69" s="222"/>
      <c r="BG69" s="87"/>
      <c r="BH69" s="233">
        <f>BL_7!E44</f>
        <v>0</v>
      </c>
      <c r="BI69" s="234"/>
      <c r="BJ69" s="234"/>
      <c r="BK69" s="234"/>
      <c r="BL69" s="234"/>
      <c r="BM69" s="234"/>
      <c r="BN69" s="234"/>
      <c r="BO69" s="234"/>
      <c r="BP69" s="235"/>
      <c r="BQ69" s="87"/>
      <c r="BR69" s="233">
        <f>BL_7!H44</f>
        <v>0</v>
      </c>
      <c r="BS69" s="234"/>
      <c r="BT69" s="234"/>
      <c r="BU69" s="234"/>
      <c r="BV69" s="234"/>
      <c r="BW69" s="234"/>
      <c r="BX69" s="234"/>
      <c r="BY69" s="234"/>
      <c r="BZ69" s="235"/>
      <c r="CA69" s="87"/>
      <c r="CB69" s="233">
        <f>BL_7!J44</f>
        <v>0</v>
      </c>
      <c r="CC69" s="234"/>
      <c r="CD69" s="234"/>
      <c r="CE69" s="234"/>
      <c r="CF69" s="234"/>
      <c r="CG69" s="234"/>
      <c r="CH69" s="234"/>
      <c r="CI69" s="234"/>
      <c r="CJ69" s="235"/>
    </row>
    <row r="70" spans="1:88" ht="8.25" customHeight="1" thickBot="1" x14ac:dyDescent="0.35"/>
    <row r="71" spans="1:88" ht="3.75" customHeight="1" x14ac:dyDescent="0.3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3">
      <c r="B72" s="98"/>
      <c r="C72" s="104" t="s">
        <v>133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3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3">
      <c r="B74" s="98"/>
      <c r="C74" s="207" t="s">
        <v>134</v>
      </c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07"/>
      <c r="BZ74" s="207"/>
      <c r="CA74" s="207"/>
      <c r="CB74" s="207"/>
      <c r="CC74" s="207"/>
      <c r="CD74" s="207"/>
      <c r="CE74" s="207"/>
      <c r="CF74" s="207"/>
      <c r="CG74" s="207"/>
      <c r="CH74" s="207"/>
      <c r="CI74" s="207"/>
      <c r="CJ74" s="126"/>
    </row>
    <row r="75" spans="1:88" ht="15" customHeight="1" x14ac:dyDescent="0.3">
      <c r="B75" s="98"/>
      <c r="C75" s="99" t="s">
        <v>164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3">
      <c r="B76" s="98"/>
      <c r="C76" s="99" t="s">
        <v>135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3">
      <c r="B77" s="98"/>
      <c r="C77" s="99" t="s">
        <v>136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3">
      <c r="B78" s="98"/>
      <c r="C78" s="99" t="s">
        <v>137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3">
      <c r="B79" s="98"/>
      <c r="C79" s="207" t="s">
        <v>138</v>
      </c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07"/>
      <c r="CD79" s="207"/>
      <c r="CE79" s="207"/>
      <c r="CF79" s="207"/>
      <c r="CG79" s="207"/>
      <c r="CH79" s="207"/>
      <c r="CI79" s="207"/>
      <c r="CJ79" s="126"/>
    </row>
    <row r="80" spans="1:88" ht="0.75" customHeight="1" x14ac:dyDescent="0.3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3">
      <c r="B81" s="98"/>
      <c r="C81" s="208" t="s">
        <v>139</v>
      </c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8"/>
      <c r="BT81" s="208"/>
      <c r="BU81" s="208"/>
      <c r="BV81" s="208"/>
      <c r="BW81" s="208"/>
      <c r="BX81" s="208"/>
      <c r="BY81" s="208"/>
      <c r="BZ81" s="208"/>
      <c r="CA81" s="208"/>
      <c r="CB81" s="208"/>
      <c r="CC81" s="208"/>
      <c r="CD81" s="208"/>
      <c r="CE81" s="208"/>
      <c r="CF81" s="208"/>
      <c r="CG81" s="208"/>
      <c r="CH81" s="208"/>
      <c r="CI81" s="208"/>
      <c r="CJ81" s="127"/>
    </row>
    <row r="82" spans="2:88" ht="5.25" customHeight="1" thickBot="1" x14ac:dyDescent="0.35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algorithmName="SHA-512" hashValue="zrRwfssl36+ZUOOjcKSpgnI8t94dMhfL7ctA8MhYFzOfG9CUT0naS4L4nD2nXdg8EJy4Gdt94mPlJFBQx7KwNA==" saltValue="CUrIvSctNUKtdy4SMMDWRQ==" spinCount="100000" sheet="1" objects="1" scenarios="1" selectLockedCells="1"/>
  <mergeCells count="179"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AX62:BF62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AX54:BF54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AX48:BF48"/>
    <mergeCell ref="AX50:BF50"/>
    <mergeCell ref="AX52:BF52"/>
    <mergeCell ref="AX53:BF53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34:AL34"/>
    <mergeCell ref="B32:AL32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AN39:AV39"/>
    <mergeCell ref="B43:AL43"/>
    <mergeCell ref="AN43:AV43"/>
    <mergeCell ref="BH43:BP43"/>
    <mergeCell ref="B44:AL44"/>
    <mergeCell ref="AN44:AV44"/>
    <mergeCell ref="BH44:BP44"/>
    <mergeCell ref="AX46:BF46"/>
    <mergeCell ref="AX43:BF43"/>
    <mergeCell ref="AX44:BF44"/>
    <mergeCell ref="BH39:BP39"/>
    <mergeCell ref="B41:AL41"/>
    <mergeCell ref="AN41:AV41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M19:AR19"/>
    <mergeCell ref="M21:AR21"/>
    <mergeCell ref="M23:AR23"/>
    <mergeCell ref="AN30:AV30"/>
    <mergeCell ref="BH29:BP29"/>
    <mergeCell ref="BH30:BP30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2021-02-26T12:08:19Z</cp:lastPrinted>
  <dcterms:created xsi:type="dcterms:W3CDTF">2020-06-03T15:57:48Z</dcterms:created>
  <dcterms:modified xsi:type="dcterms:W3CDTF">2024-12-22T19:37:53Z</dcterms:modified>
</cp:coreProperties>
</file>