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codeName="ThisWorkbook"/>
  <mc:AlternateContent xmlns:mc="http://schemas.openxmlformats.org/markup-compatibility/2006">
    <mc:Choice Requires="x15">
      <x15ac:absPath xmlns:x15ac="http://schemas.microsoft.com/office/spreadsheetml/2010/11/ac" url="M:\ESTADISTICA\ACTIVIDADES ESTADISTICAS\ESTADISTICAS EDUCATIVAS\PROGRAMA 2025\GASTO EDUCATIVO PÚBLICO\ARCHIVOS DE PUBLICACIÓN\"/>
    </mc:Choice>
  </mc:AlternateContent>
  <xr:revisionPtr revIDLastSave="0" documentId="13_ncr:1_{91046EB3-46F9-4652-8F0E-590C6EE9FF2D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Portada " sheetId="8" r:id="rId1"/>
    <sheet name="Índice" sheetId="7" r:id="rId2"/>
    <sheet name="T 1" sheetId="3" r:id="rId3"/>
    <sheet name="T 2" sheetId="4" r:id="rId4"/>
    <sheet name="T 3" sheetId="5" r:id="rId5"/>
  </sheets>
  <externalReferences>
    <externalReference r:id="rId6"/>
  </externalReferences>
  <definedNames>
    <definedName name="_89">"#n/a"</definedName>
    <definedName name="_90">"#n/a"</definedName>
    <definedName name="_92">"#n/a"</definedName>
    <definedName name="A">"#n/a"</definedName>
    <definedName name="A_impresión_IM">"#ref!"</definedName>
    <definedName name="AA">"#n/a"</definedName>
    <definedName name="AEA">#N/A</definedName>
    <definedName name="AEACT">#N/A</definedName>
    <definedName name="AEB">#N/A</definedName>
    <definedName name="AG">#REF!</definedName>
    <definedName name="AÑOS">"#n/a"</definedName>
    <definedName name="_xlnm.Print_Area" localSheetId="1">Índice!$A$1:$M$24</definedName>
    <definedName name="_xlnm.Print_Area" localSheetId="0">'Portada '!$A$1:$H$55</definedName>
    <definedName name="_xlnm.Print_Area" localSheetId="2">'T 1'!$A$1:$J$30</definedName>
    <definedName name="_xlnm.Print_Area" localSheetId="3">'T 2'!$A$1:$P$37</definedName>
    <definedName name="_xlnm.Print_Area" localSheetId="4">'T 3'!$A$1:$K$48</definedName>
    <definedName name="B">"#n/a"</definedName>
    <definedName name="B92_">"#n/a"</definedName>
    <definedName name="C_">"#n/a"</definedName>
    <definedName name="CAA">#N/A</definedName>
    <definedName name="CAB">#N/A</definedName>
    <definedName name="CL">"#n/a"</definedName>
    <definedName name="EAI">"#n/a"</definedName>
    <definedName name="FINAL_4">#REF!</definedName>
    <definedName name="G">"#n/a"</definedName>
    <definedName name="G1_">"#ref!"</definedName>
    <definedName name="HTML_CodePage">1252</definedName>
    <definedName name="HTML_Control" localSheetId="2">{"'Portada'!$A$1"}</definedName>
    <definedName name="HTML_Control" localSheetId="4">{"'Portada'!$A$1"}</definedName>
    <definedName name="HTML_Control">{"'Portada'!$A$1"}</definedName>
    <definedName name="HTML_Description">""</definedName>
    <definedName name="HTML_Email">""</definedName>
    <definedName name="HTML_Header">"Portada"</definedName>
    <definedName name="HTML_LastUpdate">"25/05/2004"</definedName>
    <definedName name="HTML_LineAfter">FALSE</definedName>
    <definedName name="HTML_LineBefore">FALSE</definedName>
    <definedName name="HTML_Name">"Antonio González González"</definedName>
    <definedName name="HTML_OBDlg2">TRUE</definedName>
    <definedName name="HTML_OBDlg4">TRUE</definedName>
    <definedName name="HTML_OS">0</definedName>
    <definedName name="HTML_PathFile">"K:\Estadística_no _Univer\2003\Infedu\Educacion Especial\HTML.htm"</definedName>
    <definedName name="HTML_Title">"EE03"</definedName>
    <definedName name="I87_">"#n/a"</definedName>
    <definedName name="I90_">"#n/a"</definedName>
    <definedName name="I92_">"#n/a"</definedName>
    <definedName name="IPC">"#n/a"</definedName>
    <definedName name="LIS">"#n/a"</definedName>
    <definedName name="MEC">"#n/a"</definedName>
    <definedName name="NOSE">#REF!</definedName>
    <definedName name="ñ">[1]euniv151!$A$1:$J$84</definedName>
    <definedName name="T4_">#N/A</definedName>
    <definedName name="T7_">#N/A</definedName>
    <definedName name="TC">#N/A</definedName>
    <definedName name="TOTAL">"#n/a"</definedName>
    <definedName name="TSC">#N/A</definedName>
    <definedName name="TUNED">"#n/a"</definedName>
    <definedName name="U">"#n/a"</definedName>
    <definedName name="UPM">"#n/a"</definedName>
  </definedNames>
  <calcPr calcId="191029" iterateDelta="1E-4"/>
</workbook>
</file>

<file path=xl/calcChain.xml><?xml version="1.0" encoding="utf-8"?>
<calcChain xmlns="http://schemas.openxmlformats.org/spreadsheetml/2006/main">
  <c r="D28" i="3" l="1"/>
  <c r="G28" i="3"/>
  <c r="G26" i="3"/>
  <c r="J28" i="3"/>
  <c r="J26" i="3"/>
  <c r="H28" i="3"/>
  <c r="I28" i="3"/>
  <c r="H26" i="3"/>
  <c r="F26" i="3"/>
  <c r="F28" i="3" s="1"/>
  <c r="E26" i="3"/>
  <c r="E28" i="3" s="1"/>
  <c r="D26" i="3"/>
  <c r="C26" i="3"/>
  <c r="J14" i="3"/>
  <c r="C28" i="3"/>
  <c r="K40" i="5"/>
  <c r="K44" i="5"/>
  <c r="E44" i="5" l="1"/>
  <c r="F44" i="5"/>
  <c r="G44" i="5"/>
  <c r="H44" i="5"/>
  <c r="I44" i="5"/>
  <c r="J44" i="5"/>
  <c r="D44" i="5"/>
  <c r="K43" i="5"/>
  <c r="K42" i="5"/>
  <c r="K41" i="5"/>
  <c r="K38" i="5"/>
  <c r="K39" i="5"/>
  <c r="K37" i="5"/>
  <c r="K35" i="5" l="1"/>
  <c r="K27" i="5"/>
  <c r="K28" i="5"/>
  <c r="K29" i="5"/>
  <c r="K30" i="5"/>
  <c r="K31" i="5"/>
  <c r="K32" i="5"/>
  <c r="K33" i="5"/>
  <c r="K34" i="5"/>
  <c r="K36" i="5"/>
  <c r="K26" i="5"/>
  <c r="K22" i="5"/>
  <c r="K23" i="5"/>
  <c r="K24" i="5"/>
  <c r="K25" i="5"/>
  <c r="K21" i="5"/>
  <c r="K19" i="5"/>
  <c r="K20" i="5"/>
  <c r="K18" i="5"/>
  <c r="K17" i="5"/>
  <c r="K16" i="5"/>
  <c r="K15" i="5"/>
  <c r="K14" i="5"/>
  <c r="K13" i="5"/>
  <c r="P32" i="4"/>
  <c r="P27" i="4"/>
  <c r="E24" i="4"/>
  <c r="P24" i="4" s="1"/>
  <c r="E23" i="4"/>
  <c r="P26" i="4"/>
  <c r="N29" i="4"/>
  <c r="M25" i="4"/>
  <c r="M33" i="4" s="1"/>
  <c r="L25" i="4"/>
  <c r="N23" i="4"/>
  <c r="N28" i="4"/>
  <c r="N25" i="4" s="1"/>
  <c r="K21" i="4"/>
  <c r="P21" i="4" s="1"/>
  <c r="K23" i="4"/>
  <c r="K29" i="4"/>
  <c r="I33" i="4"/>
  <c r="K15" i="4"/>
  <c r="K16" i="4"/>
  <c r="K17" i="4"/>
  <c r="K18" i="4"/>
  <c r="K19" i="4"/>
  <c r="K20" i="4"/>
  <c r="K14" i="4"/>
  <c r="G33" i="4"/>
  <c r="J33" i="4"/>
  <c r="O33" i="4"/>
  <c r="H25" i="4"/>
  <c r="F25" i="4"/>
  <c r="F33" i="4" s="1"/>
  <c r="D25" i="4"/>
  <c r="D33" i="4" s="1"/>
  <c r="E28" i="4"/>
  <c r="E29" i="4"/>
  <c r="C25" i="4"/>
  <c r="C33" i="4" s="1"/>
  <c r="P29" i="4" l="1"/>
  <c r="P28" i="4"/>
  <c r="E25" i="4"/>
  <c r="P25" i="4" s="1"/>
  <c r="H33" i="4"/>
  <c r="P23" i="4"/>
  <c r="L33" i="4"/>
  <c r="K33" i="4"/>
  <c r="N15" i="4" l="1"/>
  <c r="N16" i="4"/>
  <c r="N14" i="4"/>
  <c r="N33" i="4" s="1"/>
  <c r="E15" i="4"/>
  <c r="P15" i="4" s="1"/>
  <c r="E16" i="4"/>
  <c r="E17" i="4"/>
  <c r="P17" i="4" s="1"/>
  <c r="E18" i="4"/>
  <c r="P18" i="4" s="1"/>
  <c r="E19" i="4"/>
  <c r="P19" i="4" s="1"/>
  <c r="E20" i="4"/>
  <c r="P20" i="4" s="1"/>
  <c r="E14" i="4"/>
  <c r="I26" i="3"/>
  <c r="J25" i="3"/>
  <c r="J24" i="3"/>
  <c r="J23" i="3"/>
  <c r="J22" i="3"/>
  <c r="J21" i="3"/>
  <c r="J20" i="3"/>
  <c r="J19" i="3"/>
  <c r="J18" i="3"/>
  <c r="P16" i="4" l="1"/>
  <c r="P14" i="4"/>
  <c r="E33" i="4"/>
  <c r="P33" i="4" l="1"/>
</calcChain>
</file>

<file path=xl/sharedStrings.xml><?xml version="1.0" encoding="utf-8"?>
<sst xmlns="http://schemas.openxmlformats.org/spreadsheetml/2006/main" count="147" uniqueCount="111">
  <si>
    <t>Capítulo 2 Bienes y Servicios</t>
  </si>
  <si>
    <t>Capítulo 3 Gastos Financieros</t>
  </si>
  <si>
    <t>Capítulo 4 Transferencias Corrientes</t>
  </si>
  <si>
    <t>Capítulo 6 Inversiones</t>
  </si>
  <si>
    <t>Capítulo 7 Transferencias de Capital</t>
  </si>
  <si>
    <t>Capítulos 8 y 9 Activos/Pasivos Financieros</t>
  </si>
  <si>
    <t>Total General</t>
  </si>
  <si>
    <t>Consejerías</t>
  </si>
  <si>
    <t>Total Otras Consejerías</t>
  </si>
  <si>
    <t>Total Junta de Andalucía</t>
  </si>
  <si>
    <t>Capítulo 3
Gastos Financieros</t>
  </si>
  <si>
    <t>Capítulo 4
Transferencias Corrientes</t>
  </si>
  <si>
    <t>Capítulo 6
Inversiones</t>
  </si>
  <si>
    <t>Capítulo 7
Transferencias de Capital</t>
  </si>
  <si>
    <t>Caps. 8 y 9
Activos y Pasivos Financieros</t>
  </si>
  <si>
    <t>Actividades educativas</t>
  </si>
  <si>
    <t>Docente</t>
  </si>
  <si>
    <t>No docente</t>
  </si>
  <si>
    <t>Total</t>
  </si>
  <si>
    <t>Obras</t>
  </si>
  <si>
    <t>Equipamiento</t>
  </si>
  <si>
    <t xml:space="preserve"> Actividades Educativas</t>
  </si>
  <si>
    <t>Otras Consejerías:</t>
  </si>
  <si>
    <t xml:space="preserve">Capítulo 1
Personal
</t>
  </si>
  <si>
    <t xml:space="preserve">                 Infantil 2º Ciclo / Primaria</t>
  </si>
  <si>
    <t xml:space="preserve">                 Primer ciclo de infantil</t>
  </si>
  <si>
    <t xml:space="preserve">                 Secundaria y Form. Prof.</t>
  </si>
  <si>
    <t xml:space="preserve">                 Enseñanzas de Régimen Especial</t>
  </si>
  <si>
    <t xml:space="preserve">                 Educación Especial</t>
  </si>
  <si>
    <t xml:space="preserve">                 Educación de personas Adultas</t>
  </si>
  <si>
    <t xml:space="preserve">                 Enseñanzas Extraescolares</t>
  </si>
  <si>
    <t xml:space="preserve">                  Admón. General Educativa</t>
  </si>
  <si>
    <t xml:space="preserve">                  Formación del Profesorado</t>
  </si>
  <si>
    <t xml:space="preserve">                  Servicios Complementarios:</t>
  </si>
  <si>
    <t xml:space="preserve">                   *Comedor</t>
  </si>
  <si>
    <t>Capítulo 1
Personal</t>
  </si>
  <si>
    <t>Capítulo 2
Bienes y Servicios</t>
  </si>
  <si>
    <t>Capítulo 1 Personal</t>
  </si>
  <si>
    <t>T 1</t>
  </si>
  <si>
    <t>T 2</t>
  </si>
  <si>
    <t>T 3</t>
  </si>
  <si>
    <t>Tabla 3. Gasto de otras Consejerías</t>
  </si>
  <si>
    <t>Índice</t>
  </si>
  <si>
    <t>Becas y Ayudas</t>
  </si>
  <si>
    <t>Actividades de enseñanza</t>
  </si>
  <si>
    <t>Actividades anexas</t>
  </si>
  <si>
    <t xml:space="preserve">                  Innovación y Evaluación Educativa</t>
  </si>
  <si>
    <t>ÍNDICE:</t>
  </si>
  <si>
    <t>Junta de Andalucía</t>
  </si>
  <si>
    <t>TABLAS</t>
  </si>
  <si>
    <t>MODIFICAR VÍNCULOS</t>
  </si>
  <si>
    <t xml:space="preserve">Tabla 1 </t>
  </si>
  <si>
    <t>Gasto de la Junta de Andalucía</t>
  </si>
  <si>
    <t>Tabla 3</t>
  </si>
  <si>
    <t>Gasto de otras Consejerías</t>
  </si>
  <si>
    <t>Estadística del gasto público en educación</t>
  </si>
  <si>
    <t xml:space="preserve">                   *Transporte (1)</t>
  </si>
  <si>
    <t>Fuente: Consejerías de la Junta de Andalucía</t>
  </si>
  <si>
    <t>Tabla 2</t>
  </si>
  <si>
    <t>Gasto de la Consejería de Desarrollo Educativo y FP</t>
  </si>
  <si>
    <t>Consejería de Desarrollo Educativo y Formación Profesional</t>
  </si>
  <si>
    <r>
      <t>Tabla 1.</t>
    </r>
    <r>
      <rPr>
        <sz val="11"/>
        <rFont val="Source Sans Pro"/>
        <family val="2"/>
      </rPr>
      <t xml:space="preserve"> Gasto de la Junta de Andalucía</t>
    </r>
  </si>
  <si>
    <t>Desarrollo Educativo y Formación Profesional</t>
  </si>
  <si>
    <t>Presidencia, interior, dialogo social y Simplificacion Administrativa</t>
  </si>
  <si>
    <t>Empleo, Empresa y Trabajo Autónomo</t>
  </si>
  <si>
    <t>Agricultura, Pesca, Agua y Desarrollo Rural</t>
  </si>
  <si>
    <t>Inclusión social, juventud, familia e igualdad</t>
  </si>
  <si>
    <t>Sostenibilidad, Medio Ambiente y economia azul</t>
  </si>
  <si>
    <t>Justicia, Administración Local y Función Pública</t>
  </si>
  <si>
    <r>
      <t>Tabla 2.</t>
    </r>
    <r>
      <rPr>
        <sz val="11"/>
        <rFont val="Source Sans Pro"/>
        <family val="2"/>
      </rPr>
      <t xml:space="preserve"> Gasto de la Consejería de Desarrollo Educativo y Formación Profesional</t>
    </r>
  </si>
  <si>
    <t xml:space="preserve">Fuente: Consejería de Desarrollo Educativo y Formación Profesional </t>
  </si>
  <si>
    <t xml:space="preserve">                   *Residencia escolar</t>
  </si>
  <si>
    <t xml:space="preserve">                 Educación Compensatoria </t>
  </si>
  <si>
    <t>Formación de personal de nuevo ingreso en la Administración</t>
  </si>
  <si>
    <t>Escuelas de Hostelería y/o Turismo públicas</t>
  </si>
  <si>
    <t>Ciclos formativos de agricultura/ganadería/pesca. Centros públicos</t>
  </si>
  <si>
    <t>Actividades dirigidas exclusivamente a escolares en centros públicos</t>
  </si>
  <si>
    <t>Actividades dirigidas exclusivamente a escolares en centros públicos(FORMAJOVEN)</t>
  </si>
  <si>
    <t xml:space="preserve">                  Otras actividades (Plan Aper. Cent.)(2)</t>
  </si>
  <si>
    <t>Becas y ayudas y otras transferencias a las familias para educación</t>
  </si>
  <si>
    <t>Actividades dirigidas exclusivamente a escolares en centros públicos.</t>
  </si>
  <si>
    <t>Turismo y Cultura Exterior</t>
  </si>
  <si>
    <t>Cultura y Deporte</t>
  </si>
  <si>
    <t>Formación profesional acreditable y dirigidas a trabajadores desempleados</t>
  </si>
  <si>
    <t>Turismo y Andalucía Exterior</t>
  </si>
  <si>
    <t>Otras aportaciones (Fundación Real Escuela Andaluza de Arte Ecuestre)</t>
  </si>
  <si>
    <t>Otras aportaciones (Premio Escolar Jóvenes Andaluces Construyendo Europa)</t>
  </si>
  <si>
    <t xml:space="preserve"> Cultura y Deporte</t>
  </si>
  <si>
    <t>Actividades dirigidas exclusivamente a escolares en centros privados</t>
  </si>
  <si>
    <t>Formación inicial de personal sanitario (Escuelas de Enfermería). Centros públicos</t>
  </si>
  <si>
    <t>Formación ocupacional para desempleados</t>
  </si>
  <si>
    <t>Programas Educativos ("Ver y ser vistos", A conjuntos Monumentales y Arqueológicos, Talleres sensoriales, visitas participativas, visitas gammificada, museos</t>
  </si>
  <si>
    <t>Festival Teatro Grecolatino y otras actividades. Conjunto Arqueológico Baelo Claudia</t>
  </si>
  <si>
    <t>Aulas Hospitalarias 2024. Museo de Almería. Todos niveles educativos</t>
  </si>
  <si>
    <t>Programa Andaluz para Jóvenes Intérpretes (Orquesta Joven de Andalucía y Joven Coro de Andalucía)</t>
  </si>
  <si>
    <t>Actividades dirigidas exclusivamente a escolares en centros.</t>
  </si>
  <si>
    <t>Actividades formativas del Centro de Formación Escénica de Andalucía</t>
  </si>
  <si>
    <t>Educacuón Musical (en Andalucia y en Palestina)</t>
  </si>
  <si>
    <t>Talleres (Basados en esculturas y en la época romana; visitas guiadas a museos de Bellas Artes de Granaday Ven y conoce el Bellas Artes de Córdoba)</t>
  </si>
  <si>
    <t>Academia de Estudios Orquestales</t>
  </si>
  <si>
    <t>Curso de Análisis Musical y Composición de la Cátedra Manuel de Falla</t>
  </si>
  <si>
    <r>
      <t xml:space="preserve">Enseñanzas </t>
    </r>
    <r>
      <rPr>
        <b/>
        <sz val="12"/>
        <color rgb="FF000000"/>
        <rFont val="Helv"/>
      </rPr>
      <t>Deportivas</t>
    </r>
    <r>
      <rPr>
        <sz val="10"/>
        <color rgb="FF000000"/>
        <rFont val="Arial 1"/>
      </rPr>
      <t xml:space="preserve"> de Régimen Especial (Técnicos deportivos en Atletismo, Actividades subcacuaticas, Esgrima, Espeleología, Futbol, Media Montaña, Senderismo, Vela aparejo fijo y Vela aparejo libre)</t>
    </r>
  </si>
  <si>
    <t>Proyecto “The Rythm of Nature” en el marco del Programa Erasmus Plus 2021-2027</t>
  </si>
  <si>
    <t>Otras aportaciones  (CAAC Y C3A, Bibliotecas Públicas Provinciales con actividades como fomento de la lectura, cuentacuentos…)</t>
  </si>
  <si>
    <t>Otras actividades (Campamentos  de voluntariado 2024,  Plan Formativo Juventud, Campaña del juego y el juguete no sexista, no violento,  Programa anual de actividades 2024, Diseño y producción de la Guías Metodológicas para el trabajo con el alumnado de secundaria sobre el consumo de pornografía y violencia de género”, Colección de cuentos, video-cuentos coeduactivos y guía didáctica para Infantil, Colección de cuentos, video-cuentos coeduactivos y guía didáctica para Infantil y Proyecto  Ampliando Horizontes Profesionales 2024-2025.</t>
  </si>
  <si>
    <t>Ciclos formativos de agricultura/ganadería/pesca. Centros públicos. (1) Centro de Capacitación y Experimentación Forestal de Cazorla (Dependiente de Consejería Sostenibilidad y Medio Ambiente)</t>
  </si>
  <si>
    <t>Actividades dirigidas exclusivamente a escolares en centros privados.  Delegaciones Territoriales CSMA</t>
  </si>
  <si>
    <r>
      <t>Año 2024</t>
    </r>
    <r>
      <rPr>
        <sz val="11"/>
        <color rgb="FF007A33"/>
        <rFont val="Source Sans Pro"/>
        <family val="2"/>
      </rPr>
      <t xml:space="preserve"> (miles de euros)</t>
    </r>
  </si>
  <si>
    <r>
      <t xml:space="preserve">Año 2024 </t>
    </r>
    <r>
      <rPr>
        <sz val="11"/>
        <color rgb="FF007A33"/>
        <rFont val="Source Sans Pro"/>
        <family val="2"/>
      </rPr>
      <t>(miles de euros)</t>
    </r>
  </si>
  <si>
    <t>(2) Las cantidades relativas a este apartado incluidas dentro de los capítulos 2 y 4( 88.873,50 miles de euros  y 63.398 miles de euros, respectivamente) se destinan al Programa de Servicio de Apoyo a las Familias y se encuentran distribuidas en los epígrafes correspondientes a las Actividades de Enseñanza y Actividades Anexas a las que se dedican, compensándose para evitar su doble contabilización.</t>
  </si>
  <si>
    <t>(1) En el capítulo 4, dentro del concepto de Becas y ayudas van incluidas las ayudas individualizadas de transporte  (2.951,24 miles de euros) y el importe del servicio gratuito de transporte escolar para enseñanzas no obligatorias (34.994,68 miles de euros)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</si>
</sst>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6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24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u/>
      <sz val="8"/>
      <color indexed="12"/>
      <name val="Arial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sz val="10"/>
      <name val="Arial"/>
      <family val="2"/>
    </font>
    <font>
      <b/>
      <sz val="11"/>
      <color indexed="24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1"/>
      <name val="Arial"/>
      <family val="2"/>
    </font>
    <font>
      <sz val="8"/>
      <name val="Arial"/>
      <family val="2"/>
      <charset val="1"/>
    </font>
    <font>
      <sz val="10"/>
      <color indexed="8"/>
      <name val="MS Sans Serif"/>
      <family val="2"/>
      <charset val="1"/>
    </font>
    <font>
      <sz val="10"/>
      <color indexed="8"/>
      <name val="Arial"/>
      <family val="2"/>
      <charset val="1"/>
    </font>
    <font>
      <sz val="10"/>
      <name val="Courier"/>
    </font>
    <font>
      <b/>
      <sz val="10"/>
      <name val="Arial"/>
      <family val="2"/>
    </font>
    <font>
      <sz val="12"/>
      <color theme="1"/>
      <name val="Noto Sans HK"/>
      <family val="2"/>
      <charset val="128"/>
    </font>
    <font>
      <sz val="10"/>
      <name val="Noto Sans HK"/>
      <family val="2"/>
      <charset val="128"/>
    </font>
    <font>
      <sz val="11"/>
      <color theme="1"/>
      <name val="Noto Sans HK"/>
      <family val="2"/>
      <charset val="128"/>
    </font>
    <font>
      <sz val="11"/>
      <color rgb="FFFF0000"/>
      <name val="Noto Sans HK"/>
      <family val="2"/>
      <charset val="128"/>
    </font>
    <font>
      <sz val="9"/>
      <name val="Noto Sans HK"/>
      <family val="2"/>
      <charset val="128"/>
    </font>
    <font>
      <sz val="11"/>
      <name val="Noto Sans HK"/>
      <family val="2"/>
      <charset val="128"/>
    </font>
    <font>
      <b/>
      <sz val="10"/>
      <name val="Noto Sans HK"/>
      <family val="2"/>
      <charset val="128"/>
    </font>
    <font>
      <sz val="8"/>
      <color theme="1"/>
      <name val="Arial"/>
      <family val="2"/>
    </font>
    <font>
      <sz val="11"/>
      <color theme="1"/>
      <name val="Source Sans Pro"/>
      <family val="2"/>
    </font>
    <font>
      <sz val="12"/>
      <color theme="1"/>
      <name val="Source Sans Pro"/>
      <family val="2"/>
    </font>
    <font>
      <b/>
      <sz val="22"/>
      <color theme="1"/>
      <name val="Source Sans Pro"/>
      <family val="2"/>
    </font>
    <font>
      <sz val="13"/>
      <name val="Source Sans Pro"/>
      <family val="2"/>
    </font>
    <font>
      <b/>
      <sz val="12"/>
      <color theme="1"/>
      <name val="Source Sans Pro"/>
      <family val="2"/>
    </font>
    <font>
      <b/>
      <sz val="12"/>
      <color rgb="FF007A33"/>
      <name val="Source Sans Pro"/>
      <family val="2"/>
    </font>
    <font>
      <b/>
      <sz val="10"/>
      <color rgb="FF007A33"/>
      <name val="Source Sans Pro"/>
      <family val="2"/>
    </font>
    <font>
      <sz val="10"/>
      <name val="Source Sans Pro"/>
      <family val="2"/>
    </font>
    <font>
      <sz val="11"/>
      <color rgb="FF007A33"/>
      <name val="Source Sans Pro"/>
      <family val="2"/>
    </font>
    <font>
      <b/>
      <sz val="12"/>
      <color indexed="8"/>
      <name val="Source Sans Pro"/>
      <family val="2"/>
    </font>
    <font>
      <u/>
      <sz val="12"/>
      <color theme="10"/>
      <name val="Source Sans Pro"/>
      <family val="2"/>
    </font>
    <font>
      <sz val="11"/>
      <color rgb="FFFF0000"/>
      <name val="Source Sans Pro"/>
      <family val="2"/>
    </font>
    <font>
      <b/>
      <sz val="18"/>
      <name val="Source Sans Pro"/>
      <family val="2"/>
    </font>
    <font>
      <sz val="11"/>
      <name val="Source Sans Pro"/>
      <family val="2"/>
    </font>
    <font>
      <b/>
      <sz val="11"/>
      <color theme="1"/>
      <name val="Source Sans Pro"/>
      <family val="2"/>
    </font>
    <font>
      <sz val="12"/>
      <color rgb="FF007A33"/>
      <name val="Source Sans Pro"/>
      <family val="2"/>
    </font>
    <font>
      <b/>
      <sz val="11"/>
      <name val="Source Sans Pro"/>
      <family val="2"/>
    </font>
    <font>
      <b/>
      <sz val="11"/>
      <color rgb="FF007A33"/>
      <name val="Source Sans Pro"/>
      <family val="2"/>
    </font>
    <font>
      <b/>
      <sz val="12"/>
      <name val="Source Sans Pro"/>
      <family val="2"/>
    </font>
    <font>
      <b/>
      <sz val="10"/>
      <name val="Source Sans Pro"/>
      <family val="2"/>
    </font>
    <font>
      <sz val="10.5"/>
      <name val="Source Sans Pro"/>
      <family val="2"/>
    </font>
    <font>
      <b/>
      <sz val="10.5"/>
      <color rgb="FF007A33"/>
      <name val="Source Sans Pro"/>
      <family val="2"/>
    </font>
    <font>
      <b/>
      <sz val="10.5"/>
      <color theme="1"/>
      <name val="Source Sans Pro"/>
      <family val="2"/>
    </font>
    <font>
      <b/>
      <sz val="10.5"/>
      <name val="Source Sans Pro"/>
      <family val="2"/>
    </font>
    <font>
      <b/>
      <i/>
      <sz val="10.5"/>
      <name val="Source Sans Pro"/>
      <family val="2"/>
    </font>
    <font>
      <sz val="10.5"/>
      <color indexed="18"/>
      <name val="Source Sans Pro"/>
      <family val="2"/>
    </font>
    <font>
      <b/>
      <sz val="10.5"/>
      <color indexed="8"/>
      <name val="Source Sans Pro"/>
      <family val="2"/>
    </font>
    <font>
      <sz val="10.5"/>
      <color theme="1"/>
      <name val="Source Sans Pro"/>
      <family val="2"/>
    </font>
    <font>
      <sz val="10.5"/>
      <color rgb="FF000000"/>
      <name val="Source Sans Pro"/>
      <family val="2"/>
    </font>
    <font>
      <sz val="10"/>
      <color rgb="FF000000"/>
      <name val="Source Sans Pro"/>
      <family val="2"/>
    </font>
    <font>
      <sz val="10"/>
      <color rgb="FF000000"/>
      <name val="Arial"/>
      <family val="2"/>
    </font>
    <font>
      <sz val="10"/>
      <color rgb="FF000000"/>
      <name val="Arial 1"/>
    </font>
    <font>
      <b/>
      <sz val="12"/>
      <color rgb="FF000000"/>
      <name val="Helv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24"/>
      </patternFill>
    </fill>
    <fill>
      <patternFill patternType="solid">
        <fgColor indexed="29"/>
        <b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41"/>
      </patternFill>
    </fill>
    <fill>
      <patternFill patternType="solid">
        <fgColor indexed="26"/>
        <bgColor indexed="43"/>
      </patternFill>
    </fill>
    <fill>
      <patternFill patternType="solid">
        <fgColor indexed="45"/>
        <bgColor indexed="46"/>
      </patternFill>
    </fill>
    <fill>
      <patternFill patternType="solid">
        <fgColor indexed="44"/>
        <bgColor indexed="24"/>
      </patternFill>
    </fill>
    <fill>
      <patternFill patternType="solid">
        <fgColor indexed="25"/>
        <bgColor indexed="23"/>
      </patternFill>
    </fill>
    <fill>
      <patternFill patternType="solid">
        <fgColor indexed="9"/>
        <bgColor indexed="27"/>
      </patternFill>
    </fill>
    <fill>
      <patternFill patternType="solid">
        <fgColor indexed="55"/>
        <bgColor indexed="23"/>
      </patternFill>
    </fill>
    <fill>
      <patternFill patternType="solid">
        <fgColor indexed="9"/>
        <bgColor indexed="26"/>
      </patternFill>
    </fill>
    <fill>
      <patternFill patternType="solid">
        <fgColor indexed="48"/>
        <bgColor indexed="62"/>
      </patternFill>
    </fill>
    <fill>
      <patternFill patternType="solid">
        <fgColor indexed="50"/>
        <bgColor indexed="19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4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7A33"/>
        <bgColor indexed="64"/>
      </patternFill>
    </fill>
    <fill>
      <patternFill patternType="solid">
        <fgColor theme="0"/>
        <bgColor rgb="FF6666FF"/>
      </patternFill>
    </fill>
    <fill>
      <patternFill patternType="solid">
        <fgColor theme="0"/>
        <bgColor indexed="42"/>
      </patternFill>
    </fill>
    <fill>
      <patternFill patternType="solid">
        <fgColor theme="0"/>
        <bgColor indexed="24"/>
      </patternFill>
    </fill>
    <fill>
      <patternFill patternType="solid">
        <fgColor theme="0"/>
        <bgColor indexed="47"/>
      </patternFill>
    </fill>
    <fill>
      <patternFill patternType="solid">
        <fgColor theme="0"/>
        <bgColor indexed="27"/>
      </patternFill>
    </fill>
    <fill>
      <patternFill patternType="solid">
        <fgColor rgb="FFEFF6FB"/>
        <bgColor rgb="FFEFF6FB"/>
      </patternFill>
    </fill>
    <fill>
      <patternFill patternType="solid">
        <fgColor theme="0"/>
        <bgColor rgb="FFCCFFFF"/>
      </patternFill>
    </fill>
    <fill>
      <patternFill patternType="solid">
        <fgColor theme="0"/>
        <bgColor rgb="FFDDE8CB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4"/>
      </left>
      <right style="double">
        <color indexed="24"/>
      </right>
      <top style="double">
        <color indexed="24"/>
      </top>
      <bottom style="double">
        <color indexed="24"/>
      </bottom>
      <diagonal/>
    </border>
    <border>
      <left/>
      <right/>
      <top/>
      <bottom style="double">
        <color indexed="1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n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thin">
        <color rgb="FF848484"/>
      </left>
      <right style="thin">
        <color rgb="FF848484"/>
      </right>
      <top style="thin">
        <color rgb="FF848484"/>
      </top>
      <bottom style="thin">
        <color rgb="FF84848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51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4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10" borderId="1" applyNumberFormat="0" applyAlignment="0" applyProtection="0"/>
    <xf numFmtId="0" fontId="7" fillId="11" borderId="2" applyNumberFormat="0" applyAlignment="0" applyProtection="0"/>
    <xf numFmtId="0" fontId="8" fillId="0" borderId="3" applyNumberFormat="0" applyFill="0" applyAlignment="0" applyProtection="0"/>
    <xf numFmtId="0" fontId="21" fillId="0" borderId="4"/>
    <xf numFmtId="0" fontId="22" fillId="12" borderId="0">
      <protection locked="0"/>
    </xf>
    <xf numFmtId="0" fontId="9" fillId="0" borderId="0" applyNumberFormat="0" applyFill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10" fillId="18" borderId="1" applyNumberFormat="0" applyAlignment="0" applyProtection="0"/>
    <xf numFmtId="0" fontId="23" fillId="19" borderId="0">
      <alignment horizontal="left"/>
    </xf>
    <xf numFmtId="0" fontId="11" fillId="0" borderId="0" applyNumberFormat="0" applyFill="0" applyBorder="0" applyAlignment="0" applyProtection="0"/>
    <xf numFmtId="0" fontId="12" fillId="20" borderId="0" applyNumberFormat="0" applyBorder="0" applyAlignment="0" applyProtection="0"/>
    <xf numFmtId="0" fontId="13" fillId="18" borderId="0" applyNumberFormat="0" applyBorder="0" applyAlignment="0" applyProtection="0"/>
    <xf numFmtId="0" fontId="24" fillId="0" borderId="0"/>
    <xf numFmtId="0" fontId="14" fillId="6" borderId="5" applyNumberFormat="0" applyAlignment="0" applyProtection="0"/>
    <xf numFmtId="0" fontId="15" fillId="10" borderId="6" applyNumberFormat="0" applyAlignment="0" applyProtection="0"/>
    <xf numFmtId="0" fontId="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9" fillId="0" borderId="9" applyNumberFormat="0" applyFill="0" applyAlignment="0" applyProtection="0"/>
    <xf numFmtId="0" fontId="15" fillId="0" borderId="10" applyNumberFormat="0" applyFill="0" applyAlignment="0" applyProtection="0"/>
    <xf numFmtId="0" fontId="2" fillId="0" borderId="0"/>
    <xf numFmtId="0" fontId="1" fillId="0" borderId="0"/>
    <xf numFmtId="0" fontId="33" fillId="0" borderId="18">
      <alignment horizontal="right" vertical="center"/>
    </xf>
    <xf numFmtId="0" fontId="33" fillId="29" borderId="18">
      <alignment horizontal="left" vertical="center" indent="1"/>
    </xf>
  </cellStyleXfs>
  <cellXfs count="244">
    <xf numFmtId="0" fontId="0" fillId="0" borderId="0" xfId="0"/>
    <xf numFmtId="0" fontId="20" fillId="0" borderId="0" xfId="0" applyFont="1"/>
    <xf numFmtId="4" fontId="0" fillId="0" borderId="0" xfId="0" applyNumberFormat="1"/>
    <xf numFmtId="0" fontId="25" fillId="0" borderId="0" xfId="0" applyFont="1"/>
    <xf numFmtId="0" fontId="26" fillId="22" borderId="0" xfId="0" applyFont="1" applyFill="1" applyAlignment="1">
      <alignment vertical="center"/>
    </xf>
    <xf numFmtId="0" fontId="27" fillId="22" borderId="0" xfId="0" applyFont="1" applyFill="1" applyAlignment="1">
      <alignment vertical="center"/>
    </xf>
    <xf numFmtId="0" fontId="28" fillId="22" borderId="0" xfId="0" applyFont="1" applyFill="1" applyAlignment="1">
      <alignment vertical="center"/>
    </xf>
    <xf numFmtId="0" fontId="27" fillId="0" borderId="0" xfId="0" applyFont="1"/>
    <xf numFmtId="0" fontId="29" fillId="0" borderId="0" xfId="0" applyFont="1"/>
    <xf numFmtId="0" fontId="31" fillId="0" borderId="0" xfId="0" applyFont="1"/>
    <xf numFmtId="0" fontId="32" fillId="0" borderId="0" xfId="0" applyFont="1"/>
    <xf numFmtId="4" fontId="27" fillId="0" borderId="0" xfId="0" applyNumberFormat="1" applyFont="1"/>
    <xf numFmtId="0" fontId="27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4" fontId="32" fillId="0" borderId="0" xfId="0" applyNumberFormat="1" applyFont="1"/>
    <xf numFmtId="4" fontId="27" fillId="0" borderId="0" xfId="0" applyNumberFormat="1" applyFont="1" applyAlignment="1">
      <alignment vertical="center"/>
    </xf>
    <xf numFmtId="0" fontId="2" fillId="0" borderId="0" xfId="47"/>
    <xf numFmtId="0" fontId="34" fillId="0" borderId="0" xfId="47" applyFont="1"/>
    <xf numFmtId="0" fontId="35" fillId="22" borderId="0" xfId="0" applyFont="1" applyFill="1" applyAlignment="1">
      <alignment vertical="center"/>
    </xf>
    <xf numFmtId="0" fontId="36" fillId="22" borderId="0" xfId="0" applyFont="1" applyFill="1" applyAlignment="1">
      <alignment vertical="center"/>
    </xf>
    <xf numFmtId="0" fontId="37" fillId="21" borderId="0" xfId="0" applyFont="1" applyFill="1"/>
    <xf numFmtId="0" fontId="38" fillId="22" borderId="0" xfId="0" applyFont="1" applyFill="1" applyAlignment="1">
      <alignment vertical="center"/>
    </xf>
    <xf numFmtId="0" fontId="39" fillId="22" borderId="0" xfId="0" applyFont="1" applyFill="1" applyAlignment="1">
      <alignment vertical="center"/>
    </xf>
    <xf numFmtId="0" fontId="39" fillId="22" borderId="0" xfId="0" applyFont="1" applyFill="1" applyAlignment="1">
      <alignment horizontal="left" vertical="center"/>
    </xf>
    <xf numFmtId="49" fontId="40" fillId="22" borderId="0" xfId="0" applyNumberFormat="1" applyFont="1" applyFill="1" applyAlignment="1">
      <alignment horizontal="left" vertical="center"/>
    </xf>
    <xf numFmtId="0" fontId="41" fillId="22" borderId="0" xfId="0" applyFont="1" applyFill="1" applyAlignment="1">
      <alignment vertical="center"/>
    </xf>
    <xf numFmtId="0" fontId="42" fillId="21" borderId="0" xfId="34" applyFont="1" applyFill="1" applyAlignment="1" applyProtection="1"/>
    <xf numFmtId="0" fontId="43" fillId="22" borderId="0" xfId="0" applyFont="1" applyFill="1" applyAlignment="1">
      <alignment vertical="center"/>
    </xf>
    <xf numFmtId="0" fontId="44" fillId="21" borderId="0" xfId="34" applyFont="1" applyFill="1" applyAlignment="1" applyProtection="1"/>
    <xf numFmtId="0" fontId="45" fillId="22" borderId="0" xfId="0" applyFont="1" applyFill="1" applyAlignment="1">
      <alignment vertical="center"/>
    </xf>
    <xf numFmtId="0" fontId="45" fillId="22" borderId="0" xfId="34" applyFont="1" applyFill="1" applyBorder="1" applyAlignment="1" applyProtection="1">
      <alignment vertical="center"/>
    </xf>
    <xf numFmtId="0" fontId="34" fillId="22" borderId="0" xfId="0" applyFont="1" applyFill="1" applyAlignment="1">
      <alignment vertical="center"/>
    </xf>
    <xf numFmtId="0" fontId="41" fillId="0" borderId="0" xfId="0" applyFont="1"/>
    <xf numFmtId="0" fontId="46" fillId="0" borderId="0" xfId="0" applyFont="1"/>
    <xf numFmtId="0" fontId="47" fillId="0" borderId="0" xfId="0" applyFont="1"/>
    <xf numFmtId="0" fontId="48" fillId="0" borderId="0" xfId="0" applyFont="1"/>
    <xf numFmtId="0" fontId="34" fillId="0" borderId="0" xfId="0" applyFont="1"/>
    <xf numFmtId="49" fontId="39" fillId="22" borderId="0" xfId="0" applyNumberFormat="1" applyFont="1" applyFill="1" applyAlignment="1">
      <alignment horizontal="left" vertical="center"/>
    </xf>
    <xf numFmtId="0" fontId="49" fillId="0" borderId="0" xfId="34" applyFont="1" applyAlignment="1" applyProtection="1">
      <alignment horizontal="right" vertical="center"/>
    </xf>
    <xf numFmtId="0" fontId="41" fillId="23" borderId="0" xfId="0" applyFont="1" applyFill="1"/>
    <xf numFmtId="0" fontId="50" fillId="0" borderId="0" xfId="0" applyFont="1" applyAlignment="1">
      <alignment horizontal="left" vertical="top"/>
    </xf>
    <xf numFmtId="0" fontId="51" fillId="0" borderId="0" xfId="0" applyFont="1"/>
    <xf numFmtId="0" fontId="52" fillId="0" borderId="11" xfId="0" applyFont="1" applyBorder="1" applyAlignment="1">
      <alignment horizontal="left" vertical="center"/>
    </xf>
    <xf numFmtId="0" fontId="52" fillId="0" borderId="11" xfId="0" applyFont="1" applyBorder="1" applyAlignment="1">
      <alignment horizontal="center" vertical="top"/>
    </xf>
    <xf numFmtId="0" fontId="54" fillId="0" borderId="0" xfId="0" applyFont="1"/>
    <xf numFmtId="0" fontId="55" fillId="0" borderId="12" xfId="0" applyFont="1" applyBorder="1" applyAlignment="1">
      <alignment horizontal="left" vertical="center" wrapText="1"/>
    </xf>
    <xf numFmtId="0" fontId="57" fillId="0" borderId="11" xfId="0" applyFont="1" applyBorder="1" applyAlignment="1">
      <alignment horizontal="left" vertical="top"/>
    </xf>
    <xf numFmtId="0" fontId="58" fillId="10" borderId="12" xfId="0" applyFont="1" applyFill="1" applyBorder="1" applyAlignment="1">
      <alignment vertical="center"/>
    </xf>
    <xf numFmtId="3" fontId="54" fillId="0" borderId="12" xfId="0" applyNumberFormat="1" applyFont="1" applyBorder="1" applyProtection="1">
      <protection locked="0"/>
    </xf>
    <xf numFmtId="4" fontId="57" fillId="21" borderId="13" xfId="0" applyNumberFormat="1" applyFont="1" applyFill="1" applyBorder="1" applyAlignment="1">
      <alignment horizontal="right" vertical="center"/>
    </xf>
    <xf numFmtId="0" fontId="58" fillId="28" borderId="0" xfId="0" applyFont="1" applyFill="1" applyAlignment="1">
      <alignment vertical="center"/>
    </xf>
    <xf numFmtId="4" fontId="54" fillId="0" borderId="0" xfId="0" applyNumberFormat="1" applyFont="1" applyProtection="1">
      <protection locked="0"/>
    </xf>
    <xf numFmtId="4" fontId="54" fillId="0" borderId="0" xfId="0" applyNumberFormat="1" applyFont="1"/>
    <xf numFmtId="4" fontId="57" fillId="21" borderId="0" xfId="0" applyNumberFormat="1" applyFont="1" applyFill="1"/>
    <xf numFmtId="0" fontId="57" fillId="27" borderId="0" xfId="0" applyFont="1" applyFill="1" applyAlignment="1">
      <alignment horizontal="left" vertical="center"/>
    </xf>
    <xf numFmtId="4" fontId="57" fillId="0" borderId="0" xfId="0" applyNumberFormat="1" applyFont="1" applyProtection="1">
      <protection locked="0"/>
    </xf>
    <xf numFmtId="0" fontId="57" fillId="27" borderId="0" xfId="0" applyFont="1" applyFill="1" applyAlignment="1">
      <alignment vertical="center"/>
    </xf>
    <xf numFmtId="0" fontId="57" fillId="21" borderId="0" xfId="0" applyFont="1" applyFill="1" applyAlignment="1">
      <alignment horizontal="left" vertical="center" wrapText="1"/>
    </xf>
    <xf numFmtId="4" fontId="54" fillId="0" borderId="0" xfId="0" applyNumberFormat="1" applyFont="1" applyAlignment="1" applyProtection="1">
      <alignment horizontal="right" vertical="center"/>
      <protection locked="0"/>
    </xf>
    <xf numFmtId="4" fontId="54" fillId="0" borderId="0" xfId="0" applyNumberFormat="1" applyFont="1" applyAlignment="1">
      <alignment horizontal="right" vertical="center"/>
    </xf>
    <xf numFmtId="4" fontId="57" fillId="21" borderId="0" xfId="0" applyNumberFormat="1" applyFont="1" applyFill="1" applyAlignment="1">
      <alignment horizontal="right" vertical="center"/>
    </xf>
    <xf numFmtId="0" fontId="57" fillId="25" borderId="0" xfId="0" applyFont="1" applyFill="1" applyAlignment="1">
      <alignment horizontal="left" vertical="center" wrapText="1"/>
    </xf>
    <xf numFmtId="0" fontId="57" fillId="25" borderId="13" xfId="0" applyFont="1" applyFill="1" applyBorder="1" applyAlignment="1">
      <alignment horizontal="left" vertical="center" wrapText="1"/>
    </xf>
    <xf numFmtId="4" fontId="57" fillId="0" borderId="13" xfId="0" applyNumberFormat="1" applyFont="1" applyBorder="1" applyAlignment="1" applyProtection="1">
      <alignment horizontal="right" vertical="center"/>
      <protection locked="0"/>
    </xf>
    <xf numFmtId="4" fontId="57" fillId="0" borderId="0" xfId="0" applyNumberFormat="1" applyFont="1"/>
    <xf numFmtId="0" fontId="57" fillId="0" borderId="0" xfId="0" applyFont="1"/>
    <xf numFmtId="0" fontId="57" fillId="25" borderId="11" xfId="0" applyFont="1" applyFill="1" applyBorder="1" applyAlignment="1">
      <alignment horizontal="left" wrapText="1"/>
    </xf>
    <xf numFmtId="4" fontId="57" fillId="0" borderId="11" xfId="0" applyNumberFormat="1" applyFont="1" applyBorder="1" applyProtection="1">
      <protection locked="0"/>
    </xf>
    <xf numFmtId="0" fontId="53" fillId="0" borderId="0" xfId="0" applyFont="1"/>
    <xf numFmtId="0" fontId="45" fillId="0" borderId="0" xfId="0" applyFont="1"/>
    <xf numFmtId="0" fontId="49" fillId="0" borderId="0" xfId="34" applyFont="1" applyAlignment="1" applyProtection="1">
      <alignment horizontal="center" vertical="center"/>
    </xf>
    <xf numFmtId="0" fontId="53" fillId="23" borderId="0" xfId="0" applyFont="1" applyFill="1"/>
    <xf numFmtId="0" fontId="50" fillId="21" borderId="0" xfId="0" applyFont="1" applyFill="1" applyAlignment="1">
      <alignment horizontal="left" vertical="top"/>
    </xf>
    <xf numFmtId="0" fontId="41" fillId="21" borderId="0" xfId="0" applyFont="1" applyFill="1"/>
    <xf numFmtId="0" fontId="53" fillId="21" borderId="0" xfId="0" applyFont="1" applyFill="1"/>
    <xf numFmtId="0" fontId="51" fillId="21" borderId="0" xfId="0" applyFont="1" applyFill="1"/>
    <xf numFmtId="0" fontId="55" fillId="0" borderId="12" xfId="0" applyFont="1" applyBorder="1" applyAlignment="1">
      <alignment vertical="center" wrapText="1"/>
    </xf>
    <xf numFmtId="0" fontId="57" fillId="26" borderId="16" xfId="0" applyFont="1" applyFill="1" applyBorder="1" applyAlignment="1">
      <alignment horizontal="center" vertical="center" wrapText="1"/>
    </xf>
    <xf numFmtId="0" fontId="57" fillId="25" borderId="16" xfId="0" applyFont="1" applyFill="1" applyBorder="1" applyAlignment="1">
      <alignment horizontal="center" vertical="center" wrapText="1"/>
    </xf>
    <xf numFmtId="0" fontId="57" fillId="26" borderId="16" xfId="0" applyFont="1" applyFill="1" applyBorder="1" applyAlignment="1">
      <alignment horizontal="right" vertical="center" wrapText="1"/>
    </xf>
    <xf numFmtId="0" fontId="57" fillId="27" borderId="11" xfId="0" applyFont="1" applyFill="1" applyBorder="1" applyAlignment="1">
      <alignment horizontal="center" vertical="center" wrapText="1"/>
    </xf>
    <xf numFmtId="0" fontId="57" fillId="26" borderId="11" xfId="0" applyFont="1" applyFill="1" applyBorder="1" applyAlignment="1">
      <alignment horizontal="center" vertical="center" wrapText="1"/>
    </xf>
    <xf numFmtId="0" fontId="59" fillId="25" borderId="11" xfId="0" applyFont="1" applyFill="1" applyBorder="1" applyAlignment="1">
      <alignment horizontal="center" vertical="center" wrapText="1"/>
    </xf>
    <xf numFmtId="0" fontId="59" fillId="26" borderId="11" xfId="0" applyFont="1" applyFill="1" applyBorder="1" applyAlignment="1">
      <alignment horizontal="center" vertical="center" wrapText="1"/>
    </xf>
    <xf numFmtId="0" fontId="57" fillId="26" borderId="0" xfId="0" applyFont="1" applyFill="1" applyAlignment="1">
      <alignment horizontal="left"/>
    </xf>
    <xf numFmtId="3" fontId="54" fillId="0" borderId="0" xfId="0" applyNumberFormat="1" applyFont="1" applyAlignment="1" applyProtection="1">
      <alignment horizontal="center"/>
      <protection locked="0"/>
    </xf>
    <xf numFmtId="3" fontId="57" fillId="0" borderId="0" xfId="0" applyNumberFormat="1" applyFont="1" applyAlignment="1" applyProtection="1">
      <alignment horizontal="center"/>
      <protection locked="0"/>
    </xf>
    <xf numFmtId="3" fontId="57" fillId="0" borderId="0" xfId="0" applyNumberFormat="1" applyFont="1" applyAlignment="1" applyProtection="1">
      <alignment horizontal="right" wrapText="1"/>
      <protection locked="0"/>
    </xf>
    <xf numFmtId="0" fontId="54" fillId="28" borderId="0" xfId="0" applyFont="1" applyFill="1" applyAlignment="1">
      <alignment horizontal="left" vertical="center"/>
    </xf>
    <xf numFmtId="4" fontId="57" fillId="21" borderId="0" xfId="0" applyNumberFormat="1" applyFont="1" applyFill="1" applyAlignment="1" applyProtection="1">
      <alignment horizontal="right" vertical="center"/>
      <protection locked="0"/>
    </xf>
    <xf numFmtId="4" fontId="57" fillId="0" borderId="0" xfId="0" applyNumberFormat="1" applyFont="1" applyAlignment="1" applyProtection="1">
      <alignment horizontal="right" wrapText="1"/>
      <protection locked="0"/>
    </xf>
    <xf numFmtId="4" fontId="57" fillId="0" borderId="0" xfId="0" applyNumberFormat="1" applyFont="1" applyAlignment="1">
      <alignment horizontal="right"/>
    </xf>
    <xf numFmtId="4" fontId="57" fillId="0" borderId="0" xfId="0" applyNumberFormat="1" applyFont="1" applyAlignment="1">
      <alignment horizontal="right" vertical="center"/>
    </xf>
    <xf numFmtId="0" fontId="54" fillId="27" borderId="0" xfId="0" applyFont="1" applyFill="1" applyAlignment="1">
      <alignment horizontal="left" vertical="center"/>
    </xf>
    <xf numFmtId="0" fontId="57" fillId="21" borderId="0" xfId="0" applyFont="1" applyFill="1"/>
    <xf numFmtId="0" fontId="57" fillId="26" borderId="0" xfId="0" applyFont="1" applyFill="1" applyAlignment="1">
      <alignment horizontal="left" indent="1"/>
    </xf>
    <xf numFmtId="164" fontId="57" fillId="21" borderId="0" xfId="0" applyNumberFormat="1" applyFont="1" applyFill="1" applyAlignment="1">
      <alignment horizontal="right" vertical="center" wrapText="1"/>
    </xf>
    <xf numFmtId="164" fontId="54" fillId="0" borderId="0" xfId="0" applyNumberFormat="1" applyFont="1"/>
    <xf numFmtId="164" fontId="54" fillId="0" borderId="0" xfId="0" applyNumberFormat="1" applyFont="1" applyAlignment="1" applyProtection="1">
      <alignment horizontal="right"/>
      <protection locked="0"/>
    </xf>
    <xf numFmtId="164" fontId="54" fillId="0" borderId="0" xfId="0" applyNumberFormat="1" applyFont="1" applyAlignment="1">
      <alignment vertical="center"/>
    </xf>
    <xf numFmtId="0" fontId="54" fillId="26" borderId="0" xfId="0" applyFont="1" applyFill="1" applyAlignment="1">
      <alignment horizontal="left" vertical="center"/>
    </xf>
    <xf numFmtId="164" fontId="54" fillId="0" borderId="0" xfId="0" applyNumberFormat="1" applyFont="1" applyAlignment="1" applyProtection="1">
      <alignment horizontal="right" vertical="center"/>
      <protection locked="0"/>
    </xf>
    <xf numFmtId="164" fontId="57" fillId="0" borderId="0" xfId="0" applyNumberFormat="1" applyFont="1" applyAlignment="1" applyProtection="1">
      <alignment horizontal="right"/>
      <protection locked="0"/>
    </xf>
    <xf numFmtId="0" fontId="57" fillId="26" borderId="0" xfId="0" applyFont="1" applyFill="1" applyAlignment="1">
      <alignment horizontal="left" vertical="top" indent="1"/>
    </xf>
    <xf numFmtId="164" fontId="57" fillId="0" borderId="0" xfId="0" applyNumberFormat="1" applyFont="1" applyAlignment="1">
      <alignment horizontal="right"/>
    </xf>
    <xf numFmtId="0" fontId="57" fillId="26" borderId="11" xfId="0" applyFont="1" applyFill="1" applyBorder="1" applyAlignment="1">
      <alignment horizontal="left" vertical="center"/>
    </xf>
    <xf numFmtId="0" fontId="41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0" fontId="55" fillId="0" borderId="17" xfId="0" applyFont="1" applyBorder="1" applyAlignment="1">
      <alignment vertical="center" wrapText="1"/>
    </xf>
    <xf numFmtId="0" fontId="57" fillId="21" borderId="17" xfId="0" applyFont="1" applyFill="1" applyBorder="1" applyAlignment="1">
      <alignment horizontal="center" vertical="center" wrapText="1"/>
    </xf>
    <xf numFmtId="0" fontId="57" fillId="26" borderId="17" xfId="0" applyFont="1" applyFill="1" applyBorder="1" applyAlignment="1">
      <alignment horizontal="center" vertical="center" wrapText="1"/>
    </xf>
    <xf numFmtId="0" fontId="57" fillId="21" borderId="0" xfId="0" applyFont="1" applyFill="1" applyAlignment="1">
      <alignment vertical="center" wrapText="1"/>
    </xf>
    <xf numFmtId="0" fontId="59" fillId="26" borderId="0" xfId="0" applyFont="1" applyFill="1" applyAlignment="1">
      <alignment horizontal="center" vertical="center" wrapText="1" readingOrder="1"/>
    </xf>
    <xf numFmtId="0" fontId="59" fillId="25" borderId="0" xfId="0" applyFont="1" applyFill="1" applyAlignment="1">
      <alignment horizontal="center" vertical="center" wrapText="1"/>
    </xf>
    <xf numFmtId="0" fontId="59" fillId="26" borderId="0" xfId="0" applyFont="1" applyFill="1" applyAlignment="1">
      <alignment horizontal="center" vertical="center" wrapText="1"/>
    </xf>
    <xf numFmtId="4" fontId="54" fillId="21" borderId="0" xfId="37" applyNumberFormat="1" applyFont="1" applyFill="1" applyAlignment="1">
      <alignment vertical="center"/>
    </xf>
    <xf numFmtId="4" fontId="54" fillId="21" borderId="0" xfId="37" applyNumberFormat="1" applyFont="1" applyFill="1" applyAlignment="1">
      <alignment horizontal="right" vertical="center"/>
    </xf>
    <xf numFmtId="4" fontId="54" fillId="21" borderId="0" xfId="0" applyNumberFormat="1" applyFont="1" applyFill="1" applyAlignment="1">
      <alignment vertical="center"/>
    </xf>
    <xf numFmtId="4" fontId="57" fillId="21" borderId="0" xfId="37" applyNumberFormat="1" applyFont="1" applyFill="1" applyAlignment="1">
      <alignment horizontal="right" vertical="center"/>
    </xf>
    <xf numFmtId="4" fontId="54" fillId="21" borderId="13" xfId="37" applyNumberFormat="1" applyFont="1" applyFill="1" applyBorder="1" applyAlignment="1">
      <alignment vertical="center"/>
    </xf>
    <xf numFmtId="4" fontId="54" fillId="21" borderId="13" xfId="37" applyNumberFormat="1" applyFont="1" applyFill="1" applyBorder="1" applyAlignment="1">
      <alignment horizontal="right" vertical="center"/>
    </xf>
    <xf numFmtId="4" fontId="54" fillId="21" borderId="13" xfId="0" applyNumberFormat="1" applyFont="1" applyFill="1" applyBorder="1" applyAlignment="1">
      <alignment vertical="center"/>
    </xf>
    <xf numFmtId="4" fontId="57" fillId="21" borderId="13" xfId="37" applyNumberFormat="1" applyFont="1" applyFill="1" applyBorder="1" applyAlignment="1">
      <alignment horizontal="right" vertical="center"/>
    </xf>
    <xf numFmtId="0" fontId="54" fillId="27" borderId="0" xfId="0" applyFont="1" applyFill="1" applyAlignment="1">
      <alignment vertical="center" wrapText="1"/>
    </xf>
    <xf numFmtId="0" fontId="54" fillId="27" borderId="14" xfId="0" applyFont="1" applyFill="1" applyBorder="1" applyAlignment="1">
      <alignment vertical="center" wrapText="1"/>
    </xf>
    <xf numFmtId="0" fontId="57" fillId="26" borderId="15" xfId="0" applyFont="1" applyFill="1" applyBorder="1" applyAlignment="1">
      <alignment horizontal="left" vertical="center"/>
    </xf>
    <xf numFmtId="0" fontId="59" fillId="26" borderId="15" xfId="0" applyFont="1" applyFill="1" applyBorder="1" applyAlignment="1">
      <alignment horizontal="left" vertical="center"/>
    </xf>
    <xf numFmtId="0" fontId="57" fillId="26" borderId="0" xfId="0" applyFont="1" applyFill="1" applyAlignment="1">
      <alignment horizontal="left" vertical="center"/>
    </xf>
    <xf numFmtId="0" fontId="59" fillId="26" borderId="0" xfId="0" applyFont="1" applyFill="1" applyAlignment="1">
      <alignment horizontal="left" vertical="center"/>
    </xf>
    <xf numFmtId="4" fontId="57" fillId="26" borderId="0" xfId="0" applyNumberFormat="1" applyFont="1" applyFill="1" applyAlignment="1">
      <alignment horizontal="right" vertical="center"/>
    </xf>
    <xf numFmtId="0" fontId="55" fillId="22" borderId="0" xfId="0" applyFont="1" applyFill="1" applyAlignment="1">
      <alignment horizontal="left" vertical="center"/>
    </xf>
    <xf numFmtId="49" fontId="55" fillId="22" borderId="0" xfId="0" applyNumberFormat="1" applyFont="1" applyFill="1" applyAlignment="1">
      <alignment horizontal="left" vertical="center"/>
    </xf>
    <xf numFmtId="0" fontId="60" fillId="22" borderId="0" xfId="0" applyFont="1" applyFill="1" applyAlignment="1">
      <alignment vertical="center"/>
    </xf>
    <xf numFmtId="0" fontId="56" fillId="22" borderId="0" xfId="0" applyFont="1" applyFill="1" applyAlignment="1">
      <alignment vertical="center"/>
    </xf>
    <xf numFmtId="0" fontId="54" fillId="22" borderId="0" xfId="0" applyFont="1" applyFill="1" applyAlignment="1">
      <alignment vertical="center"/>
    </xf>
    <xf numFmtId="0" fontId="57" fillId="22" borderId="0" xfId="0" applyFont="1" applyFill="1" applyAlignment="1">
      <alignment vertical="center"/>
    </xf>
    <xf numFmtId="0" fontId="61" fillId="22" borderId="0" xfId="0" applyFont="1" applyFill="1" applyAlignment="1">
      <alignment vertical="center"/>
    </xf>
    <xf numFmtId="0" fontId="57" fillId="27" borderId="13" xfId="0" applyFont="1" applyFill="1" applyBorder="1" applyAlignment="1">
      <alignment horizontal="left" vertical="center" wrapText="1"/>
    </xf>
    <xf numFmtId="4" fontId="54" fillId="0" borderId="0" xfId="37" applyNumberFormat="1" applyFont="1" applyAlignment="1">
      <alignment horizontal="right" vertical="center"/>
    </xf>
    <xf numFmtId="4" fontId="57" fillId="21" borderId="14" xfId="37" applyNumberFormat="1" applyFont="1" applyFill="1" applyBorder="1" applyAlignment="1">
      <alignment horizontal="right" vertical="center"/>
    </xf>
    <xf numFmtId="0" fontId="54" fillId="27" borderId="13" xfId="0" applyFont="1" applyFill="1" applyBorder="1" applyAlignment="1">
      <alignment vertical="center" wrapText="1"/>
    </xf>
    <xf numFmtId="4" fontId="54" fillId="21" borderId="0" xfId="0" applyNumberFormat="1" applyFont="1" applyFill="1" applyAlignment="1" applyProtection="1">
      <alignment horizontal="right" vertical="center"/>
      <protection locked="0"/>
    </xf>
    <xf numFmtId="4" fontId="54" fillId="21" borderId="0" xfId="0" applyNumberFormat="1" applyFont="1" applyFill="1" applyAlignment="1">
      <alignment horizontal="right" vertical="center"/>
    </xf>
    <xf numFmtId="0" fontId="54" fillId="21" borderId="0" xfId="0" applyFont="1" applyFill="1" applyAlignment="1">
      <alignment vertical="center"/>
    </xf>
    <xf numFmtId="0" fontId="57" fillId="21" borderId="13" xfId="0" applyFont="1" applyFill="1" applyBorder="1" applyAlignment="1">
      <alignment horizontal="left" vertical="center" wrapText="1"/>
    </xf>
    <xf numFmtId="0" fontId="54" fillId="21" borderId="0" xfId="0" applyFont="1" applyFill="1"/>
    <xf numFmtId="4" fontId="54" fillId="21" borderId="0" xfId="0" applyNumberFormat="1" applyFont="1" applyFill="1"/>
    <xf numFmtId="0" fontId="0" fillId="21" borderId="0" xfId="0" applyFill="1"/>
    <xf numFmtId="4" fontId="57" fillId="26" borderId="11" xfId="0" applyNumberFormat="1" applyFont="1" applyFill="1" applyBorder="1" applyAlignment="1">
      <alignment vertical="center"/>
    </xf>
    <xf numFmtId="2" fontId="59" fillId="25" borderId="0" xfId="0" applyNumberFormat="1" applyFont="1" applyFill="1" applyAlignment="1">
      <alignment horizontal="center" vertical="center" wrapText="1"/>
    </xf>
    <xf numFmtId="2" fontId="54" fillId="21" borderId="0" xfId="37" applyNumberFormat="1" applyFont="1" applyFill="1" applyAlignment="1">
      <alignment horizontal="right" vertical="center"/>
    </xf>
    <xf numFmtId="2" fontId="54" fillId="21" borderId="0" xfId="37" applyNumberFormat="1" applyFont="1" applyFill="1" applyAlignment="1">
      <alignment vertical="center"/>
    </xf>
    <xf numFmtId="4" fontId="54" fillId="21" borderId="0" xfId="0" applyNumberFormat="1" applyFont="1" applyFill="1" applyAlignment="1" applyProtection="1">
      <alignment horizontal="right"/>
      <protection locked="0"/>
    </xf>
    <xf numFmtId="4" fontId="54" fillId="21" borderId="0" xfId="0" applyNumberFormat="1" applyFont="1" applyFill="1" applyAlignment="1" applyProtection="1">
      <alignment horizontal="right" wrapText="1"/>
      <protection locked="0"/>
    </xf>
    <xf numFmtId="164" fontId="54" fillId="21" borderId="0" xfId="0" applyNumberFormat="1" applyFont="1" applyFill="1" applyAlignment="1">
      <alignment horizontal="right"/>
    </xf>
    <xf numFmtId="164" fontId="54" fillId="21" borderId="0" xfId="0" applyNumberFormat="1" applyFont="1" applyFill="1" applyAlignment="1">
      <alignment wrapText="1"/>
    </xf>
    <xf numFmtId="164" fontId="54" fillId="21" borderId="0" xfId="0" applyNumberFormat="1" applyFont="1" applyFill="1"/>
    <xf numFmtId="164" fontId="54" fillId="21" borderId="0" xfId="0" applyNumberFormat="1" applyFont="1" applyFill="1" applyAlignment="1" applyProtection="1">
      <alignment wrapText="1"/>
      <protection locked="0"/>
    </xf>
    <xf numFmtId="164" fontId="54" fillId="21" borderId="0" xfId="0" applyNumberFormat="1" applyFont="1" applyFill="1" applyAlignment="1" applyProtection="1">
      <alignment horizontal="right" wrapText="1"/>
      <protection locked="0"/>
    </xf>
    <xf numFmtId="164" fontId="54" fillId="21" borderId="0" xfId="0" applyNumberFormat="1" applyFont="1" applyFill="1" applyAlignment="1" applyProtection="1">
      <alignment horizontal="right"/>
      <protection locked="0"/>
    </xf>
    <xf numFmtId="4" fontId="54" fillId="21" borderId="0" xfId="0" applyNumberFormat="1" applyFont="1" applyFill="1" applyAlignment="1" applyProtection="1">
      <alignment horizontal="right" vertical="center" wrapText="1"/>
      <protection locked="0"/>
    </xf>
    <xf numFmtId="0" fontId="54" fillId="21" borderId="0" xfId="0" applyFont="1" applyFill="1" applyAlignment="1">
      <alignment wrapText="1"/>
    </xf>
    <xf numFmtId="164" fontId="54" fillId="21" borderId="0" xfId="0" applyNumberFormat="1" applyFont="1" applyFill="1" applyAlignment="1">
      <alignment horizontal="right" vertical="center" wrapText="1"/>
    </xf>
    <xf numFmtId="164" fontId="54" fillId="21" borderId="0" xfId="0" applyNumberFormat="1" applyFont="1" applyFill="1" applyAlignment="1">
      <alignment vertical="center" wrapText="1"/>
    </xf>
    <xf numFmtId="164" fontId="54" fillId="21" borderId="0" xfId="0" applyNumberFormat="1" applyFont="1" applyFill="1" applyAlignment="1" applyProtection="1">
      <alignment horizontal="right" vertical="center" wrapText="1"/>
      <protection locked="0"/>
    </xf>
    <xf numFmtId="164" fontId="54" fillId="21" borderId="0" xfId="0" applyNumberFormat="1" applyFont="1" applyFill="1" applyAlignment="1" applyProtection="1">
      <alignment horizontal="center" wrapText="1"/>
      <protection locked="0"/>
    </xf>
    <xf numFmtId="164" fontId="54" fillId="21" borderId="0" xfId="0" applyNumberFormat="1" applyFont="1" applyFill="1" applyAlignment="1" applyProtection="1">
      <alignment horizontal="center"/>
      <protection locked="0"/>
    </xf>
    <xf numFmtId="164" fontId="54" fillId="21" borderId="0" xfId="0" applyNumberFormat="1" applyFont="1" applyFill="1" applyAlignment="1">
      <alignment horizontal="right" vertical="center"/>
    </xf>
    <xf numFmtId="0" fontId="54" fillId="21" borderId="0" xfId="0" applyFont="1" applyFill="1" applyAlignment="1">
      <alignment vertical="center" wrapText="1"/>
    </xf>
    <xf numFmtId="0" fontId="54" fillId="0" borderId="14" xfId="0" applyFont="1" applyBorder="1" applyAlignment="1">
      <alignment vertical="center"/>
    </xf>
    <xf numFmtId="4" fontId="54" fillId="21" borderId="14" xfId="0" applyNumberFormat="1" applyFont="1" applyFill="1" applyBorder="1" applyAlignment="1">
      <alignment vertical="center"/>
    </xf>
    <xf numFmtId="2" fontId="54" fillId="21" borderId="13" xfId="37" applyNumberFormat="1" applyFont="1" applyFill="1" applyBorder="1" applyAlignment="1">
      <alignment vertical="center"/>
    </xf>
    <xf numFmtId="2" fontId="54" fillId="21" borderId="14" xfId="0" applyNumberFormat="1" applyFont="1" applyFill="1" applyBorder="1" applyAlignment="1">
      <alignment vertical="center"/>
    </xf>
    <xf numFmtId="2" fontId="54" fillId="21" borderId="0" xfId="0" applyNumberFormat="1" applyFont="1" applyFill="1" applyAlignment="1">
      <alignment vertical="center"/>
    </xf>
    <xf numFmtId="4" fontId="54" fillId="21" borderId="14" xfId="37" applyNumberFormat="1" applyFont="1" applyFill="1" applyBorder="1" applyAlignment="1">
      <alignment vertical="center"/>
    </xf>
    <xf numFmtId="4" fontId="54" fillId="21" borderId="14" xfId="37" applyNumberFormat="1" applyFont="1" applyFill="1" applyBorder="1" applyAlignment="1">
      <alignment horizontal="right" vertical="center"/>
    </xf>
    <xf numFmtId="4" fontId="63" fillId="21" borderId="0" xfId="37" applyNumberFormat="1" applyFont="1" applyFill="1" applyAlignment="1">
      <alignment horizontal="right" vertical="center" wrapText="1"/>
    </xf>
    <xf numFmtId="0" fontId="54" fillId="0" borderId="13" xfId="0" applyFont="1" applyBorder="1" applyAlignment="1">
      <alignment vertical="center"/>
    </xf>
    <xf numFmtId="2" fontId="54" fillId="21" borderId="13" xfId="0" applyNumberFormat="1" applyFont="1" applyFill="1" applyBorder="1" applyAlignment="1">
      <alignment vertical="center"/>
    </xf>
    <xf numFmtId="2" fontId="62" fillId="30" borderId="0" xfId="37" applyNumberFormat="1" applyFont="1" applyFill="1" applyAlignment="1">
      <alignment horizontal="right" vertical="center"/>
    </xf>
    <xf numFmtId="0" fontId="27" fillId="21" borderId="0" xfId="0" applyFont="1" applyFill="1" applyAlignment="1">
      <alignment vertical="center"/>
    </xf>
    <xf numFmtId="2" fontId="54" fillId="21" borderId="0" xfId="0" applyNumberFormat="1" applyFont="1" applyFill="1" applyAlignment="1">
      <alignment horizontal="right" vertical="center"/>
    </xf>
    <xf numFmtId="4" fontId="54" fillId="21" borderId="14" xfId="0" applyNumberFormat="1" applyFont="1" applyFill="1" applyBorder="1" applyAlignment="1">
      <alignment horizontal="right" vertical="center"/>
    </xf>
    <xf numFmtId="2" fontId="54" fillId="21" borderId="14" xfId="37" applyNumberFormat="1" applyFont="1" applyFill="1" applyBorder="1" applyAlignment="1">
      <alignment horizontal="right" vertical="center"/>
    </xf>
    <xf numFmtId="4" fontId="54" fillId="0" borderId="0" xfId="0" applyNumberFormat="1" applyFont="1" applyAlignment="1">
      <alignment vertical="center"/>
    </xf>
    <xf numFmtId="0" fontId="54" fillId="27" borderId="0" xfId="0" applyFont="1" applyFill="1" applyAlignment="1">
      <alignment vertical="center"/>
    </xf>
    <xf numFmtId="0" fontId="30" fillId="21" borderId="0" xfId="0" applyFont="1" applyFill="1"/>
    <xf numFmtId="4" fontId="0" fillId="21" borderId="0" xfId="0" applyNumberFormat="1" applyFill="1"/>
    <xf numFmtId="0" fontId="25" fillId="21" borderId="0" xfId="0" applyFont="1" applyFill="1"/>
    <xf numFmtId="4" fontId="57" fillId="0" borderId="13" xfId="0" applyNumberFormat="1" applyFont="1" applyBorder="1" applyAlignment="1">
      <alignment horizontal="right" vertical="center"/>
    </xf>
    <xf numFmtId="0" fontId="57" fillId="0" borderId="11" xfId="0" applyFont="1" applyBorder="1" applyAlignment="1">
      <alignment horizontal="left" vertical="center"/>
    </xf>
    <xf numFmtId="4" fontId="57" fillId="21" borderId="0" xfId="0" applyNumberFormat="1" applyFont="1" applyFill="1" applyAlignment="1" applyProtection="1">
      <alignment horizontal="right" wrapText="1"/>
      <protection locked="0"/>
    </xf>
    <xf numFmtId="4" fontId="57" fillId="21" borderId="0" xfId="0" applyNumberFormat="1" applyFont="1" applyFill="1" applyAlignment="1">
      <alignment horizontal="right"/>
    </xf>
    <xf numFmtId="3" fontId="54" fillId="21" borderId="0" xfId="0" applyNumberFormat="1" applyFont="1" applyFill="1" applyAlignment="1" applyProtection="1">
      <alignment horizontal="center"/>
      <protection locked="0"/>
    </xf>
    <xf numFmtId="3" fontId="54" fillId="21" borderId="0" xfId="0" applyNumberFormat="1" applyFont="1" applyFill="1" applyAlignment="1" applyProtection="1">
      <alignment horizontal="center" wrapText="1"/>
      <protection locked="0"/>
    </xf>
    <xf numFmtId="164" fontId="54" fillId="21" borderId="0" xfId="0" applyNumberFormat="1" applyFont="1" applyFill="1" applyAlignment="1" applyProtection="1">
      <alignment horizontal="right" vertical="center"/>
      <protection locked="0"/>
    </xf>
    <xf numFmtId="0" fontId="54" fillId="28" borderId="13" xfId="0" applyFont="1" applyFill="1" applyBorder="1" applyAlignment="1">
      <alignment vertical="center" wrapText="1"/>
    </xf>
    <xf numFmtId="4" fontId="57" fillId="21" borderId="13" xfId="37" applyNumberFormat="1" applyFont="1" applyFill="1" applyBorder="1" applyAlignment="1">
      <alignment vertical="center"/>
    </xf>
    <xf numFmtId="4" fontId="54" fillId="21" borderId="19" xfId="37" applyNumberFormat="1" applyFont="1" applyFill="1" applyBorder="1" applyAlignment="1" applyProtection="1">
      <alignment vertical="center"/>
    </xf>
    <xf numFmtId="0" fontId="54" fillId="27" borderId="0" xfId="0" applyFont="1" applyFill="1" applyBorder="1" applyAlignment="1">
      <alignment vertical="center" wrapText="1"/>
    </xf>
    <xf numFmtId="4" fontId="54" fillId="21" borderId="0" xfId="37" applyNumberFormat="1" applyFont="1" applyFill="1" applyBorder="1" applyAlignment="1">
      <alignment vertical="center"/>
    </xf>
    <xf numFmtId="2" fontId="54" fillId="21" borderId="0" xfId="37" applyNumberFormat="1" applyFont="1" applyFill="1" applyBorder="1" applyAlignment="1">
      <alignment vertical="center"/>
    </xf>
    <xf numFmtId="4" fontId="54" fillId="21" borderId="0" xfId="37" applyNumberFormat="1" applyFont="1" applyFill="1" applyBorder="1" applyAlignment="1">
      <alignment horizontal="right" vertical="center"/>
    </xf>
    <xf numFmtId="4" fontId="54" fillId="21" borderId="0" xfId="0" applyNumberFormat="1" applyFont="1" applyFill="1" applyBorder="1" applyAlignment="1">
      <alignment vertical="center"/>
    </xf>
    <xf numFmtId="0" fontId="54" fillId="0" borderId="0" xfId="0" applyFont="1" applyBorder="1" applyAlignment="1">
      <alignment vertical="center"/>
    </xf>
    <xf numFmtId="2" fontId="54" fillId="21" borderId="0" xfId="0" applyNumberFormat="1" applyFont="1" applyFill="1" applyBorder="1" applyAlignment="1">
      <alignment vertical="center"/>
    </xf>
    <xf numFmtId="4" fontId="57" fillId="21" borderId="0" xfId="37" applyNumberFormat="1" applyFont="1" applyFill="1" applyBorder="1" applyAlignment="1">
      <alignment horizontal="right" vertical="center"/>
    </xf>
    <xf numFmtId="0" fontId="57" fillId="21" borderId="0" xfId="0" applyFont="1" applyFill="1" applyBorder="1" applyAlignment="1">
      <alignment horizontal="left" vertical="center" wrapText="1"/>
    </xf>
    <xf numFmtId="4" fontId="27" fillId="0" borderId="20" xfId="0" applyNumberFormat="1" applyFont="1" applyBorder="1" applyAlignment="1">
      <alignment vertical="center"/>
    </xf>
    <xf numFmtId="0" fontId="57" fillId="21" borderId="0" xfId="0" applyFont="1" applyFill="1" applyAlignment="1"/>
    <xf numFmtId="0" fontId="27" fillId="21" borderId="0" xfId="0" applyFont="1" applyFill="1" applyAlignment="1"/>
    <xf numFmtId="0" fontId="57" fillId="21" borderId="14" xfId="0" applyFont="1" applyFill="1" applyBorder="1" applyAlignment="1">
      <alignment vertical="center" wrapText="1"/>
    </xf>
    <xf numFmtId="0" fontId="57" fillId="25" borderId="0" xfId="0" applyFont="1" applyFill="1" applyBorder="1" applyAlignment="1">
      <alignment horizontal="left" vertical="center" wrapText="1"/>
    </xf>
    <xf numFmtId="0" fontId="57" fillId="28" borderId="14" xfId="0" applyFont="1" applyFill="1" applyBorder="1" applyAlignment="1">
      <alignment horizontal="left" vertical="center" wrapText="1"/>
    </xf>
    <xf numFmtId="0" fontId="57" fillId="28" borderId="0" xfId="0" applyFont="1" applyFill="1" applyBorder="1" applyAlignment="1">
      <alignment horizontal="left" vertical="center" wrapText="1"/>
    </xf>
    <xf numFmtId="0" fontId="57" fillId="28" borderId="0" xfId="0" applyFont="1" applyFill="1" applyAlignment="1">
      <alignment horizontal="left" vertical="center" wrapText="1"/>
    </xf>
    <xf numFmtId="0" fontId="27" fillId="21" borderId="13" xfId="0" applyFont="1" applyFill="1" applyBorder="1" applyAlignment="1">
      <alignment vertical="center"/>
    </xf>
    <xf numFmtId="0" fontId="14" fillId="21" borderId="21" xfId="37" applyFont="1" applyFill="1" applyBorder="1" applyAlignment="1">
      <alignment wrapText="1"/>
    </xf>
    <xf numFmtId="0" fontId="14" fillId="21" borderId="0" xfId="37" applyFont="1" applyFill="1" applyBorder="1"/>
    <xf numFmtId="0" fontId="64" fillId="21" borderId="21" xfId="0" applyFont="1" applyFill="1" applyBorder="1" applyAlignment="1">
      <alignment wrapText="1"/>
    </xf>
    <xf numFmtId="0" fontId="64" fillId="21" borderId="0" xfId="0" applyFont="1" applyFill="1" applyBorder="1" applyAlignment="1">
      <alignment wrapText="1"/>
    </xf>
    <xf numFmtId="0" fontId="65" fillId="31" borderId="0" xfId="37" applyFont="1" applyFill="1" applyBorder="1" applyAlignment="1">
      <alignment horizontal="left" wrapText="1"/>
    </xf>
    <xf numFmtId="0" fontId="54" fillId="21" borderId="14" xfId="0" applyFont="1" applyFill="1" applyBorder="1" applyAlignment="1">
      <alignment vertical="center" wrapText="1"/>
    </xf>
    <xf numFmtId="0" fontId="54" fillId="21" borderId="0" xfId="0" applyFont="1" applyFill="1" applyBorder="1" applyAlignment="1">
      <alignment vertical="center" wrapText="1"/>
    </xf>
    <xf numFmtId="0" fontId="54" fillId="21" borderId="13" xfId="0" applyFont="1" applyFill="1" applyBorder="1" applyAlignment="1">
      <alignment vertical="center" wrapText="1"/>
    </xf>
    <xf numFmtId="4" fontId="57" fillId="26" borderId="15" xfId="0" applyNumberFormat="1" applyFont="1" applyFill="1" applyBorder="1" applyAlignment="1">
      <alignment horizontal="right" vertical="center"/>
    </xf>
    <xf numFmtId="4" fontId="25" fillId="21" borderId="0" xfId="0" applyNumberFormat="1" applyFont="1" applyFill="1"/>
    <xf numFmtId="4" fontId="57" fillId="21" borderId="15" xfId="37" applyNumberFormat="1" applyFont="1" applyFill="1" applyBorder="1" applyAlignment="1">
      <alignment horizontal="right" vertical="center"/>
    </xf>
    <xf numFmtId="0" fontId="40" fillId="22" borderId="0" xfId="0" applyFont="1" applyFill="1" applyAlignment="1">
      <alignment horizontal="left" vertical="center"/>
    </xf>
    <xf numFmtId="49" fontId="40" fillId="22" borderId="0" xfId="0" applyNumberFormat="1" applyFont="1" applyFill="1" applyAlignment="1">
      <alignment horizontal="left" vertical="center"/>
    </xf>
    <xf numFmtId="0" fontId="39" fillId="22" borderId="0" xfId="0" applyFont="1" applyFill="1" applyAlignment="1">
      <alignment horizontal="left" vertical="center"/>
    </xf>
    <xf numFmtId="0" fontId="56" fillId="25" borderId="12" xfId="0" applyFont="1" applyFill="1" applyBorder="1" applyAlignment="1">
      <alignment horizontal="center" vertical="center" wrapText="1"/>
    </xf>
    <xf numFmtId="0" fontId="56" fillId="25" borderId="11" xfId="0" applyFont="1" applyFill="1" applyBorder="1" applyAlignment="1">
      <alignment horizontal="center" vertical="center" wrapText="1"/>
    </xf>
    <xf numFmtId="0" fontId="56" fillId="26" borderId="12" xfId="0" applyFont="1" applyFill="1" applyBorder="1" applyAlignment="1">
      <alignment horizontal="center" vertical="center" wrapText="1"/>
    </xf>
    <xf numFmtId="0" fontId="56" fillId="26" borderId="11" xfId="0" applyFont="1" applyFill="1" applyBorder="1" applyAlignment="1">
      <alignment horizontal="center" vertical="center" wrapText="1"/>
    </xf>
    <xf numFmtId="0" fontId="56" fillId="24" borderId="12" xfId="0" applyFont="1" applyFill="1" applyBorder="1" applyAlignment="1">
      <alignment horizontal="center" vertical="center" wrapText="1"/>
    </xf>
    <xf numFmtId="0" fontId="56" fillId="24" borderId="11" xfId="0" applyFont="1" applyFill="1" applyBorder="1" applyAlignment="1">
      <alignment horizontal="center" vertical="center" wrapText="1"/>
    </xf>
    <xf numFmtId="0" fontId="57" fillId="25" borderId="16" xfId="0" applyFont="1" applyFill="1" applyBorder="1" applyAlignment="1">
      <alignment horizontal="center" vertical="center" wrapText="1"/>
    </xf>
    <xf numFmtId="0" fontId="57" fillId="26" borderId="16" xfId="0" applyFont="1" applyFill="1" applyBorder="1" applyAlignment="1">
      <alignment horizontal="center" vertical="center" wrapText="1"/>
    </xf>
    <xf numFmtId="0" fontId="54" fillId="27" borderId="0" xfId="0" applyFont="1" applyFill="1" applyAlignment="1">
      <alignment horizontal="left" vertical="center" wrapText="1"/>
    </xf>
    <xf numFmtId="0" fontId="51" fillId="22" borderId="0" xfId="0" applyFont="1" applyFill="1" applyAlignment="1">
      <alignment horizontal="left" vertical="center"/>
    </xf>
    <xf numFmtId="49" fontId="51" fillId="22" borderId="0" xfId="0" applyNumberFormat="1" applyFont="1" applyFill="1" applyAlignment="1">
      <alignment horizontal="left" vertical="center"/>
    </xf>
    <xf numFmtId="0" fontId="57" fillId="28" borderId="0" xfId="0" applyFont="1" applyFill="1" applyAlignment="1">
      <alignment horizontal="left" vertical="center" wrapText="1"/>
    </xf>
    <xf numFmtId="0" fontId="57" fillId="28" borderId="13" xfId="0" applyFont="1" applyFill="1" applyBorder="1" applyAlignment="1">
      <alignment horizontal="left" vertical="center" wrapText="1"/>
    </xf>
  </cellXfs>
  <cellStyles count="5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xr:uid="{00000000-0005-0000-0000-000012000000}"/>
    <cellStyle name="Cálculo" xfId="20" builtinId="22" customBuiltin="1"/>
    <cellStyle name="Celda de comprobación" xfId="21" builtinId="23" customBuiltin="1"/>
    <cellStyle name="Celda vinculada" xfId="22" builtinId="24" customBuiltin="1"/>
    <cellStyle name="cell" xfId="23" xr:uid="{00000000-0005-0000-0000-000016000000}"/>
    <cellStyle name="DataEntryCells" xfId="24" xr:uid="{00000000-0005-0000-0000-000017000000}"/>
    <cellStyle name="Encabezado 4" xfId="25" builtinId="19" customBuiltin="1"/>
    <cellStyle name="Énfasis1" xfId="26" builtinId="29" customBuiltin="1"/>
    <cellStyle name="Énfasis2" xfId="27" builtinId="33" customBuiltin="1"/>
    <cellStyle name="Énfasis3" xfId="28" builtinId="37" customBuiltin="1"/>
    <cellStyle name="Énfasis4" xfId="29" builtinId="41" customBuiltin="1"/>
    <cellStyle name="Énfasis5" xfId="30" builtinId="45" customBuiltin="1"/>
    <cellStyle name="Énfasis6" xfId="31" builtinId="49" customBuiltin="1"/>
    <cellStyle name="Entrada" xfId="32" builtinId="20" customBuiltin="1"/>
    <cellStyle name="gap" xfId="33" xr:uid="{00000000-0005-0000-0000-000020000000}"/>
    <cellStyle name="Hipervínculo" xfId="34" builtinId="8"/>
    <cellStyle name="Incorrecto" xfId="35" builtinId="27" customBuiltin="1"/>
    <cellStyle name="Neutral" xfId="36" builtinId="28" customBuiltin="1"/>
    <cellStyle name="Normal" xfId="0" builtinId="0"/>
    <cellStyle name="Normal 2" xfId="48" xr:uid="{3108C12A-E0C6-4E28-875D-400E2D71F161}"/>
    <cellStyle name="Normal 4" xfId="47" xr:uid="{EF377C6A-0E8D-4F01-8498-12F9EF5C78D4}"/>
    <cellStyle name="Normal_O1" xfId="37" xr:uid="{00000000-0005-0000-0000-000028000000}"/>
    <cellStyle name="Notas" xfId="38" builtinId="10" customBuiltin="1"/>
    <cellStyle name="Salida" xfId="39" builtinId="21" customBuiltin="1"/>
    <cellStyle name="SAPBEXstdData" xfId="49" xr:uid="{0B368F27-1058-4A5F-991A-454E6B08BEC7}"/>
    <cellStyle name="SAPBEXstdItem" xfId="50" xr:uid="{90DCAA30-6EC0-4755-9473-5D017067CC20}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1" xfId="43" xr:uid="{00000000-0005-0000-0000-00002E000000}"/>
    <cellStyle name="Título 2" xfId="44" builtinId="17" customBuiltin="1"/>
    <cellStyle name="Título 3" xfId="45" builtinId="18" customBuiltin="1"/>
    <cellStyle name="Total" xfId="46" builtinId="25" customBuiltin="1"/>
  </cellStyles>
  <dxfs count="0"/>
  <tableStyles count="0" defaultTableStyle="TableStyleMedium2" defaultPivotStyle="PivotStyleLight16"/>
  <colors>
    <mruColors>
      <color rgb="FFCCCCFF"/>
      <color rgb="FFFF0000"/>
      <color rgb="FFCC0000"/>
      <color rgb="FF007A33"/>
      <color rgb="FF6666FF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200026</xdr:colOff>
      <xdr:row>15</xdr:row>
      <xdr:rowOff>161058</xdr:rowOff>
    </xdr:from>
    <xdr:to>
      <xdr:col>7</xdr:col>
      <xdr:colOff>371476</xdr:colOff>
      <xdr:row>23</xdr:row>
      <xdr:rowOff>133349</xdr:rowOff>
    </xdr:to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2B3CA761-DB83-484A-B955-E75B45D2F8CA}"/>
            </a:ext>
          </a:extLst>
        </xdr:cNvPr>
        <xdr:cNvSpPr txBox="1"/>
      </xdr:nvSpPr>
      <xdr:spPr>
        <a:xfrm>
          <a:off x="962026" y="3018558"/>
          <a:ext cx="4743450" cy="1496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2600"/>
            </a:lnSpc>
          </a:pPr>
          <a:r>
            <a:rPr lang="es-ES" sz="2000" b="1">
              <a:latin typeface="Source Sans Pro" panose="020B0503030403020204" pitchFamily="34" charset="0"/>
              <a:ea typeface="Source Sans Pro" panose="020B0503030403020204" pitchFamily="34" charset="0"/>
            </a:rPr>
            <a:t>Estadísticas de la Educación en Andalucía</a:t>
          </a:r>
        </a:p>
        <a:p>
          <a:pPr algn="ctr">
            <a:lnSpc>
              <a:spcPts val="2900"/>
            </a:lnSpc>
          </a:pPr>
          <a:r>
            <a:rPr lang="es-ES" sz="2400" b="1">
              <a:latin typeface="Source Sans Pro" panose="020B0503030403020204" pitchFamily="34" charset="0"/>
              <a:ea typeface="Source Sans Pro" panose="020B0503030403020204" pitchFamily="34" charset="0"/>
            </a:rPr>
            <a:t>  </a:t>
          </a:r>
        </a:p>
        <a:p>
          <a:pPr algn="ctr">
            <a:lnSpc>
              <a:spcPts val="2900"/>
            </a:lnSpc>
          </a:pPr>
          <a:r>
            <a:rPr lang="es-ES" sz="2400" b="1" baseline="0">
              <a:solidFill>
                <a:srgbClr val="007A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Año 2024</a:t>
          </a:r>
          <a:endParaRPr lang="es-ES" sz="2400" b="1">
            <a:solidFill>
              <a:srgbClr val="007A33"/>
            </a:solidFill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1</xdr:col>
      <xdr:colOff>171450</xdr:colOff>
      <xdr:row>29</xdr:row>
      <xdr:rowOff>15585</xdr:rowOff>
    </xdr:from>
    <xdr:to>
      <xdr:col>7</xdr:col>
      <xdr:colOff>704850</xdr:colOff>
      <xdr:row>34</xdr:row>
      <xdr:rowOff>171450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8E6CDB03-45CD-4478-9504-EB21BA78F7BA}"/>
            </a:ext>
          </a:extLst>
        </xdr:cNvPr>
        <xdr:cNvSpPr txBox="1"/>
      </xdr:nvSpPr>
      <xdr:spPr>
        <a:xfrm>
          <a:off x="933450" y="5540085"/>
          <a:ext cx="5105400" cy="11083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 rtl="0"/>
          <a:r>
            <a:rPr lang="es-ES" sz="1200" b="1">
              <a:solidFill>
                <a:schemeClr val="dk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Estadística del Gasto Público en Educación</a:t>
          </a:r>
        </a:p>
      </xdr:txBody>
    </xdr:sp>
    <xdr:clientData/>
  </xdr:twoCellAnchor>
  <xdr:twoCellAnchor>
    <xdr:from>
      <xdr:col>5</xdr:col>
      <xdr:colOff>752475</xdr:colOff>
      <xdr:row>45</xdr:row>
      <xdr:rowOff>152401</xdr:rowOff>
    </xdr:from>
    <xdr:to>
      <xdr:col>7</xdr:col>
      <xdr:colOff>1610591</xdr:colOff>
      <xdr:row>50</xdr:row>
      <xdr:rowOff>77933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8A7B456D-27B1-4E0C-8184-F5952217CFC3}"/>
            </a:ext>
          </a:extLst>
        </xdr:cNvPr>
        <xdr:cNvSpPr txBox="1"/>
      </xdr:nvSpPr>
      <xdr:spPr>
        <a:xfrm>
          <a:off x="4562475" y="8724901"/>
          <a:ext cx="2382116" cy="8780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>
            <a:lnSpc>
              <a:spcPts val="1600"/>
            </a:lnSpc>
          </a:pPr>
          <a:r>
            <a:rPr lang="es-ES" sz="1100" b="1">
              <a:solidFill>
                <a:srgbClr val="C0B66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Publicado:</a:t>
          </a:r>
          <a:r>
            <a:rPr lang="es-ES" sz="1100" b="1" baseline="0">
              <a:solidFill>
                <a:srgbClr val="C0B66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 18 de febrero de 2026</a:t>
          </a:r>
          <a:endParaRPr lang="es-ES" sz="1100">
            <a:solidFill>
              <a:srgbClr val="C0B661"/>
            </a:solidFill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l">
            <a:lnSpc>
              <a:spcPts val="1500"/>
            </a:lnSpc>
          </a:pPr>
          <a:r>
            <a:rPr lang="es-ES" sz="1100" baseline="0">
              <a:latin typeface="Source Sans Pro" panose="020B0503030403020204" pitchFamily="34" charset="0"/>
              <a:ea typeface="Source Sans Pro" panose="020B0503030403020204" pitchFamily="34" charset="0"/>
            </a:rPr>
            <a:t>Unidad Estadística y Cartográfica</a:t>
          </a:r>
        </a:p>
        <a:p>
          <a:pPr algn="l">
            <a:lnSpc>
              <a:spcPts val="1400"/>
            </a:lnSpc>
          </a:pPr>
          <a:r>
            <a:rPr lang="es-ES" sz="1100">
              <a:latin typeface="Source Sans Pro" panose="020B0503030403020204" pitchFamily="34" charset="0"/>
              <a:ea typeface="Source Sans Pro" panose="020B0503030403020204" pitchFamily="34" charset="0"/>
            </a:rPr>
            <a:t>Consejería de Desarrollo Educativo y Formación</a:t>
          </a:r>
          <a:r>
            <a:rPr lang="es-ES" sz="1100" baseline="0">
              <a:latin typeface="Source Sans Pro" panose="020B0503030403020204" pitchFamily="34" charset="0"/>
              <a:ea typeface="Source Sans Pro" panose="020B0503030403020204" pitchFamily="34" charset="0"/>
            </a:rPr>
            <a:t> Profesional</a:t>
          </a:r>
          <a:endParaRPr lang="es-ES" sz="1100"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52</xdr:row>
      <xdr:rowOff>66675</xdr:rowOff>
    </xdr:from>
    <xdr:to>
      <xdr:col>8</xdr:col>
      <xdr:colOff>0</xdr:colOff>
      <xdr:row>54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315A91A-374B-4F9C-B674-7F7F2086E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72675"/>
          <a:ext cx="70866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441325</xdr:colOff>
      <xdr:row>0</xdr:row>
      <xdr:rowOff>0</xdr:rowOff>
    </xdr:from>
    <xdr:to>
      <xdr:col>11</xdr:col>
      <xdr:colOff>16510</xdr:colOff>
      <xdr:row>2</xdr:row>
      <xdr:rowOff>132903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080B9A3-1EE2-4B3E-A535-A82BF8E8B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7650" y="0"/>
          <a:ext cx="870585" cy="8377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30</xdr:row>
      <xdr:rowOff>0</xdr:rowOff>
    </xdr:from>
    <xdr:to>
      <xdr:col>2</xdr:col>
      <xdr:colOff>76200</xdr:colOff>
      <xdr:row>31</xdr:row>
      <xdr:rowOff>0</xdr:rowOff>
    </xdr:to>
    <xdr:sp macro="" textlink="">
      <xdr:nvSpPr>
        <xdr:cNvPr id="1743" name="Text 1">
          <a:extLst>
            <a:ext uri="{FF2B5EF4-FFF2-40B4-BE49-F238E27FC236}">
              <a16:creationId xmlns:a16="http://schemas.microsoft.com/office/drawing/2014/main" id="{59933FB9-109A-43B1-BB2E-AE9277D769BA}"/>
            </a:ext>
          </a:extLst>
        </xdr:cNvPr>
        <xdr:cNvSpPr txBox="1">
          <a:spLocks noChangeArrowheads="1"/>
        </xdr:cNvSpPr>
      </xdr:nvSpPr>
      <xdr:spPr bwMode="auto">
        <a:xfrm>
          <a:off x="2143125" y="5686425"/>
          <a:ext cx="7620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19</xdr:row>
      <xdr:rowOff>0</xdr:rowOff>
    </xdr:from>
    <xdr:to>
      <xdr:col>1</xdr:col>
      <xdr:colOff>76200</xdr:colOff>
      <xdr:row>19</xdr:row>
      <xdr:rowOff>57150</xdr:rowOff>
    </xdr:to>
    <xdr:sp macro="" textlink="">
      <xdr:nvSpPr>
        <xdr:cNvPr id="1745" name="Text 1">
          <a:extLst>
            <a:ext uri="{FF2B5EF4-FFF2-40B4-BE49-F238E27FC236}">
              <a16:creationId xmlns:a16="http://schemas.microsoft.com/office/drawing/2014/main" id="{5F9951DB-FB31-4965-8912-59B12991D25A}"/>
            </a:ext>
          </a:extLst>
        </xdr:cNvPr>
        <xdr:cNvSpPr txBox="1">
          <a:spLocks noChangeArrowheads="1"/>
        </xdr:cNvSpPr>
      </xdr:nvSpPr>
      <xdr:spPr bwMode="auto">
        <a:xfrm>
          <a:off x="0" y="2466975"/>
          <a:ext cx="7620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76200</xdr:colOff>
      <xdr:row>31</xdr:row>
      <xdr:rowOff>0</xdr:rowOff>
    </xdr:to>
    <xdr:sp macro="" textlink="">
      <xdr:nvSpPr>
        <xdr:cNvPr id="1746" name="Text 1">
          <a:extLst>
            <a:ext uri="{FF2B5EF4-FFF2-40B4-BE49-F238E27FC236}">
              <a16:creationId xmlns:a16="http://schemas.microsoft.com/office/drawing/2014/main" id="{3543C306-B93B-44BC-8E0D-2F2F2351582D}"/>
            </a:ext>
          </a:extLst>
        </xdr:cNvPr>
        <xdr:cNvSpPr txBox="1">
          <a:spLocks noChangeArrowheads="1"/>
        </xdr:cNvSpPr>
      </xdr:nvSpPr>
      <xdr:spPr bwMode="auto">
        <a:xfrm>
          <a:off x="5200650" y="5686425"/>
          <a:ext cx="7620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30</xdr:row>
      <xdr:rowOff>0</xdr:rowOff>
    </xdr:from>
    <xdr:to>
      <xdr:col>6</xdr:col>
      <xdr:colOff>76200</xdr:colOff>
      <xdr:row>31</xdr:row>
      <xdr:rowOff>0</xdr:rowOff>
    </xdr:to>
    <xdr:sp macro="" textlink="">
      <xdr:nvSpPr>
        <xdr:cNvPr id="1747" name="Text 1">
          <a:extLst>
            <a:ext uri="{FF2B5EF4-FFF2-40B4-BE49-F238E27FC236}">
              <a16:creationId xmlns:a16="http://schemas.microsoft.com/office/drawing/2014/main" id="{1C42B6A6-6469-4E7F-A1AF-B2B7CE8E15AA}"/>
            </a:ext>
          </a:extLst>
        </xdr:cNvPr>
        <xdr:cNvSpPr txBox="1">
          <a:spLocks noChangeArrowheads="1"/>
        </xdr:cNvSpPr>
      </xdr:nvSpPr>
      <xdr:spPr bwMode="auto">
        <a:xfrm>
          <a:off x="6372225" y="5686425"/>
          <a:ext cx="7620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76200</xdr:colOff>
      <xdr:row>31</xdr:row>
      <xdr:rowOff>0</xdr:rowOff>
    </xdr:to>
    <xdr:sp macro="" textlink="">
      <xdr:nvSpPr>
        <xdr:cNvPr id="1748" name="Text 1">
          <a:extLst>
            <a:ext uri="{FF2B5EF4-FFF2-40B4-BE49-F238E27FC236}">
              <a16:creationId xmlns:a16="http://schemas.microsoft.com/office/drawing/2014/main" id="{2BD335E0-BDAB-47A8-A0BE-D6413CCC1E8E}"/>
            </a:ext>
          </a:extLst>
        </xdr:cNvPr>
        <xdr:cNvSpPr txBox="1">
          <a:spLocks noChangeArrowheads="1"/>
        </xdr:cNvSpPr>
      </xdr:nvSpPr>
      <xdr:spPr bwMode="auto">
        <a:xfrm>
          <a:off x="7400925" y="5686425"/>
          <a:ext cx="7620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0</xdr:colOff>
      <xdr:row>30</xdr:row>
      <xdr:rowOff>0</xdr:rowOff>
    </xdr:from>
    <xdr:to>
      <xdr:col>8</xdr:col>
      <xdr:colOff>76200</xdr:colOff>
      <xdr:row>31</xdr:row>
      <xdr:rowOff>0</xdr:rowOff>
    </xdr:to>
    <xdr:sp macro="" textlink="">
      <xdr:nvSpPr>
        <xdr:cNvPr id="1749" name="Text 1">
          <a:extLst>
            <a:ext uri="{FF2B5EF4-FFF2-40B4-BE49-F238E27FC236}">
              <a16:creationId xmlns:a16="http://schemas.microsoft.com/office/drawing/2014/main" id="{CF3D5188-3B91-4418-A92F-3523258F753F}"/>
            </a:ext>
          </a:extLst>
        </xdr:cNvPr>
        <xdr:cNvSpPr txBox="1">
          <a:spLocks noChangeArrowheads="1"/>
        </xdr:cNvSpPr>
      </xdr:nvSpPr>
      <xdr:spPr bwMode="auto">
        <a:xfrm>
          <a:off x="8562975" y="5686425"/>
          <a:ext cx="7620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76200</xdr:colOff>
      <xdr:row>31</xdr:row>
      <xdr:rowOff>0</xdr:rowOff>
    </xdr:to>
    <xdr:sp macro="" textlink="">
      <xdr:nvSpPr>
        <xdr:cNvPr id="1750" name="Text 1">
          <a:extLst>
            <a:ext uri="{FF2B5EF4-FFF2-40B4-BE49-F238E27FC236}">
              <a16:creationId xmlns:a16="http://schemas.microsoft.com/office/drawing/2014/main" id="{BA516D9A-B91B-46CA-AD34-FA88DBC52A97}"/>
            </a:ext>
          </a:extLst>
        </xdr:cNvPr>
        <xdr:cNvSpPr txBox="1">
          <a:spLocks noChangeArrowheads="1"/>
        </xdr:cNvSpPr>
      </xdr:nvSpPr>
      <xdr:spPr bwMode="auto">
        <a:xfrm>
          <a:off x="9801225" y="5686425"/>
          <a:ext cx="7620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247650</xdr:colOff>
      <xdr:row>30</xdr:row>
      <xdr:rowOff>0</xdr:rowOff>
    </xdr:from>
    <xdr:to>
      <xdr:col>5</xdr:col>
      <xdr:colOff>323850</xdr:colOff>
      <xdr:row>31</xdr:row>
      <xdr:rowOff>0</xdr:rowOff>
    </xdr:to>
    <xdr:sp macro="" textlink="">
      <xdr:nvSpPr>
        <xdr:cNvPr id="1751" name="Text 1">
          <a:extLst>
            <a:ext uri="{FF2B5EF4-FFF2-40B4-BE49-F238E27FC236}">
              <a16:creationId xmlns:a16="http://schemas.microsoft.com/office/drawing/2014/main" id="{448B113B-3419-4831-8A45-5DCFBB135E25}"/>
            </a:ext>
          </a:extLst>
        </xdr:cNvPr>
        <xdr:cNvSpPr txBox="1">
          <a:spLocks noChangeArrowheads="1"/>
        </xdr:cNvSpPr>
      </xdr:nvSpPr>
      <xdr:spPr bwMode="auto">
        <a:xfrm>
          <a:off x="5562600" y="10287000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76200</xdr:colOff>
      <xdr:row>31</xdr:row>
      <xdr:rowOff>0</xdr:rowOff>
    </xdr:to>
    <xdr:sp macro="" textlink="">
      <xdr:nvSpPr>
        <xdr:cNvPr id="1752" name="Text 1">
          <a:extLst>
            <a:ext uri="{FF2B5EF4-FFF2-40B4-BE49-F238E27FC236}">
              <a16:creationId xmlns:a16="http://schemas.microsoft.com/office/drawing/2014/main" id="{3D7006F0-5098-4F5B-8616-1C7F9A549EA9}"/>
            </a:ext>
          </a:extLst>
        </xdr:cNvPr>
        <xdr:cNvSpPr txBox="1">
          <a:spLocks noChangeArrowheads="1"/>
        </xdr:cNvSpPr>
      </xdr:nvSpPr>
      <xdr:spPr bwMode="auto">
        <a:xfrm>
          <a:off x="4124325" y="5686425"/>
          <a:ext cx="7620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76200</xdr:colOff>
      <xdr:row>31</xdr:row>
      <xdr:rowOff>0</xdr:rowOff>
    </xdr:to>
    <xdr:sp macro="" textlink="">
      <xdr:nvSpPr>
        <xdr:cNvPr id="1753" name="Text 1">
          <a:extLst>
            <a:ext uri="{FF2B5EF4-FFF2-40B4-BE49-F238E27FC236}">
              <a16:creationId xmlns:a16="http://schemas.microsoft.com/office/drawing/2014/main" id="{3EC56035-584F-4E18-8842-34424F5AA728}"/>
            </a:ext>
          </a:extLst>
        </xdr:cNvPr>
        <xdr:cNvSpPr txBox="1">
          <a:spLocks noChangeArrowheads="1"/>
        </xdr:cNvSpPr>
      </xdr:nvSpPr>
      <xdr:spPr bwMode="auto">
        <a:xfrm>
          <a:off x="5200650" y="5686425"/>
          <a:ext cx="7620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30</xdr:row>
      <xdr:rowOff>0</xdr:rowOff>
    </xdr:from>
    <xdr:to>
      <xdr:col>6</xdr:col>
      <xdr:colOff>76200</xdr:colOff>
      <xdr:row>31</xdr:row>
      <xdr:rowOff>0</xdr:rowOff>
    </xdr:to>
    <xdr:sp macro="" textlink="">
      <xdr:nvSpPr>
        <xdr:cNvPr id="1754" name="Text 1">
          <a:extLst>
            <a:ext uri="{FF2B5EF4-FFF2-40B4-BE49-F238E27FC236}">
              <a16:creationId xmlns:a16="http://schemas.microsoft.com/office/drawing/2014/main" id="{AACA1F62-2F5B-4482-90B6-F198017C4C6B}"/>
            </a:ext>
          </a:extLst>
        </xdr:cNvPr>
        <xdr:cNvSpPr txBox="1">
          <a:spLocks noChangeArrowheads="1"/>
        </xdr:cNvSpPr>
      </xdr:nvSpPr>
      <xdr:spPr bwMode="auto">
        <a:xfrm>
          <a:off x="6372225" y="5686425"/>
          <a:ext cx="7620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76200</xdr:colOff>
      <xdr:row>31</xdr:row>
      <xdr:rowOff>0</xdr:rowOff>
    </xdr:to>
    <xdr:sp macro="" textlink="">
      <xdr:nvSpPr>
        <xdr:cNvPr id="1755" name="Text 1">
          <a:extLst>
            <a:ext uri="{FF2B5EF4-FFF2-40B4-BE49-F238E27FC236}">
              <a16:creationId xmlns:a16="http://schemas.microsoft.com/office/drawing/2014/main" id="{3EFDC0B9-A46C-4E41-9B9F-199DD59EAC36}"/>
            </a:ext>
          </a:extLst>
        </xdr:cNvPr>
        <xdr:cNvSpPr txBox="1">
          <a:spLocks noChangeArrowheads="1"/>
        </xdr:cNvSpPr>
      </xdr:nvSpPr>
      <xdr:spPr bwMode="auto">
        <a:xfrm>
          <a:off x="7400925" y="5686425"/>
          <a:ext cx="7620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0</xdr:colOff>
      <xdr:row>30</xdr:row>
      <xdr:rowOff>0</xdr:rowOff>
    </xdr:from>
    <xdr:to>
      <xdr:col>8</xdr:col>
      <xdr:colOff>76200</xdr:colOff>
      <xdr:row>31</xdr:row>
      <xdr:rowOff>0</xdr:rowOff>
    </xdr:to>
    <xdr:sp macro="" textlink="">
      <xdr:nvSpPr>
        <xdr:cNvPr id="1756" name="Text 1">
          <a:extLst>
            <a:ext uri="{FF2B5EF4-FFF2-40B4-BE49-F238E27FC236}">
              <a16:creationId xmlns:a16="http://schemas.microsoft.com/office/drawing/2014/main" id="{8FC8F5CE-879F-40F6-B3A2-B511E1223BB4}"/>
            </a:ext>
          </a:extLst>
        </xdr:cNvPr>
        <xdr:cNvSpPr txBox="1">
          <a:spLocks noChangeArrowheads="1"/>
        </xdr:cNvSpPr>
      </xdr:nvSpPr>
      <xdr:spPr bwMode="auto">
        <a:xfrm>
          <a:off x="8562975" y="5686425"/>
          <a:ext cx="7620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76200</xdr:colOff>
      <xdr:row>31</xdr:row>
      <xdr:rowOff>0</xdr:rowOff>
    </xdr:to>
    <xdr:sp macro="" textlink="">
      <xdr:nvSpPr>
        <xdr:cNvPr id="1757" name="Text 1">
          <a:extLst>
            <a:ext uri="{FF2B5EF4-FFF2-40B4-BE49-F238E27FC236}">
              <a16:creationId xmlns:a16="http://schemas.microsoft.com/office/drawing/2014/main" id="{8C9C8FED-8193-4AE0-8EA9-20C51E72AF86}"/>
            </a:ext>
          </a:extLst>
        </xdr:cNvPr>
        <xdr:cNvSpPr txBox="1">
          <a:spLocks noChangeArrowheads="1"/>
        </xdr:cNvSpPr>
      </xdr:nvSpPr>
      <xdr:spPr bwMode="auto">
        <a:xfrm>
          <a:off x="9801225" y="5686425"/>
          <a:ext cx="7620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323849</xdr:colOff>
      <xdr:row>0</xdr:row>
      <xdr:rowOff>107950</xdr:rowOff>
    </xdr:from>
    <xdr:to>
      <xdr:col>9</xdr:col>
      <xdr:colOff>1127007</xdr:colOff>
      <xdr:row>3</xdr:row>
      <xdr:rowOff>143933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C5BEAE1E-8785-40BA-8C37-4611B348A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09249" y="107950"/>
          <a:ext cx="835815" cy="85725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76200</xdr:colOff>
      <xdr:row>31</xdr:row>
      <xdr:rowOff>0</xdr:rowOff>
    </xdr:to>
    <xdr:sp macro="" textlink="">
      <xdr:nvSpPr>
        <xdr:cNvPr id="18" name="Text 1">
          <a:extLst>
            <a:ext uri="{FF2B5EF4-FFF2-40B4-BE49-F238E27FC236}">
              <a16:creationId xmlns:a16="http://schemas.microsoft.com/office/drawing/2014/main" id="{7F0D5824-2C24-472C-A168-48CE82F35947}"/>
            </a:ext>
          </a:extLst>
        </xdr:cNvPr>
        <xdr:cNvSpPr txBox="1">
          <a:spLocks noChangeArrowheads="1"/>
        </xdr:cNvSpPr>
      </xdr:nvSpPr>
      <xdr:spPr bwMode="auto">
        <a:xfrm>
          <a:off x="2257425" y="10287000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76200</xdr:colOff>
      <xdr:row>31</xdr:row>
      <xdr:rowOff>0</xdr:rowOff>
    </xdr:to>
    <xdr:sp macro="" textlink="">
      <xdr:nvSpPr>
        <xdr:cNvPr id="19" name="Text 1">
          <a:extLst>
            <a:ext uri="{FF2B5EF4-FFF2-40B4-BE49-F238E27FC236}">
              <a16:creationId xmlns:a16="http://schemas.microsoft.com/office/drawing/2014/main" id="{10DBBAC5-0B49-4A6E-BBCB-309E633967C8}"/>
            </a:ext>
          </a:extLst>
        </xdr:cNvPr>
        <xdr:cNvSpPr txBox="1">
          <a:spLocks noChangeArrowheads="1"/>
        </xdr:cNvSpPr>
      </xdr:nvSpPr>
      <xdr:spPr bwMode="auto">
        <a:xfrm>
          <a:off x="2257425" y="10287000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76200</xdr:colOff>
      <xdr:row>31</xdr:row>
      <xdr:rowOff>0</xdr:rowOff>
    </xdr:to>
    <xdr:sp macro="" textlink="">
      <xdr:nvSpPr>
        <xdr:cNvPr id="21" name="Text 1">
          <a:extLst>
            <a:ext uri="{FF2B5EF4-FFF2-40B4-BE49-F238E27FC236}">
              <a16:creationId xmlns:a16="http://schemas.microsoft.com/office/drawing/2014/main" id="{3F6B5A13-2AD3-4109-9F9F-3F50F0AEEE90}"/>
            </a:ext>
          </a:extLst>
        </xdr:cNvPr>
        <xdr:cNvSpPr txBox="1">
          <a:spLocks noChangeArrowheads="1"/>
        </xdr:cNvSpPr>
      </xdr:nvSpPr>
      <xdr:spPr bwMode="auto">
        <a:xfrm>
          <a:off x="2257425" y="10287000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30</xdr:row>
      <xdr:rowOff>0</xdr:rowOff>
    </xdr:from>
    <xdr:to>
      <xdr:col>6</xdr:col>
      <xdr:colOff>76200</xdr:colOff>
      <xdr:row>31</xdr:row>
      <xdr:rowOff>0</xdr:rowOff>
    </xdr:to>
    <xdr:sp macro="" textlink="">
      <xdr:nvSpPr>
        <xdr:cNvPr id="22" name="Text 1">
          <a:extLst>
            <a:ext uri="{FF2B5EF4-FFF2-40B4-BE49-F238E27FC236}">
              <a16:creationId xmlns:a16="http://schemas.microsoft.com/office/drawing/2014/main" id="{36A7E0A3-7FD2-4096-867B-C3D40CFFEA8C}"/>
            </a:ext>
          </a:extLst>
        </xdr:cNvPr>
        <xdr:cNvSpPr txBox="1">
          <a:spLocks noChangeArrowheads="1"/>
        </xdr:cNvSpPr>
      </xdr:nvSpPr>
      <xdr:spPr bwMode="auto">
        <a:xfrm>
          <a:off x="2257425" y="10287000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76200</xdr:colOff>
      <xdr:row>31</xdr:row>
      <xdr:rowOff>0</xdr:rowOff>
    </xdr:to>
    <xdr:sp macro="" textlink="">
      <xdr:nvSpPr>
        <xdr:cNvPr id="23" name="Text 1">
          <a:extLst>
            <a:ext uri="{FF2B5EF4-FFF2-40B4-BE49-F238E27FC236}">
              <a16:creationId xmlns:a16="http://schemas.microsoft.com/office/drawing/2014/main" id="{F78F994E-9A2D-46DF-B4DE-F9BED50983E9}"/>
            </a:ext>
          </a:extLst>
        </xdr:cNvPr>
        <xdr:cNvSpPr txBox="1">
          <a:spLocks noChangeArrowheads="1"/>
        </xdr:cNvSpPr>
      </xdr:nvSpPr>
      <xdr:spPr bwMode="auto">
        <a:xfrm>
          <a:off x="2257425" y="10287000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0</xdr:colOff>
      <xdr:row>30</xdr:row>
      <xdr:rowOff>0</xdr:rowOff>
    </xdr:from>
    <xdr:to>
      <xdr:col>8</xdr:col>
      <xdr:colOff>76200</xdr:colOff>
      <xdr:row>31</xdr:row>
      <xdr:rowOff>0</xdr:rowOff>
    </xdr:to>
    <xdr:sp macro="" textlink="">
      <xdr:nvSpPr>
        <xdr:cNvPr id="24" name="Text 1">
          <a:extLst>
            <a:ext uri="{FF2B5EF4-FFF2-40B4-BE49-F238E27FC236}">
              <a16:creationId xmlns:a16="http://schemas.microsoft.com/office/drawing/2014/main" id="{9F7220C4-B5A1-40A9-A9D4-86E43EDD6506}"/>
            </a:ext>
          </a:extLst>
        </xdr:cNvPr>
        <xdr:cNvSpPr txBox="1">
          <a:spLocks noChangeArrowheads="1"/>
        </xdr:cNvSpPr>
      </xdr:nvSpPr>
      <xdr:spPr bwMode="auto">
        <a:xfrm>
          <a:off x="2257425" y="10287000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76200</xdr:colOff>
      <xdr:row>31</xdr:row>
      <xdr:rowOff>0</xdr:rowOff>
    </xdr:to>
    <xdr:sp macro="" textlink="">
      <xdr:nvSpPr>
        <xdr:cNvPr id="25" name="Text 1">
          <a:extLst>
            <a:ext uri="{FF2B5EF4-FFF2-40B4-BE49-F238E27FC236}">
              <a16:creationId xmlns:a16="http://schemas.microsoft.com/office/drawing/2014/main" id="{474DEF56-526C-4EB8-937E-FAFE6BFDC832}"/>
            </a:ext>
          </a:extLst>
        </xdr:cNvPr>
        <xdr:cNvSpPr txBox="1">
          <a:spLocks noChangeArrowheads="1"/>
        </xdr:cNvSpPr>
      </xdr:nvSpPr>
      <xdr:spPr bwMode="auto">
        <a:xfrm>
          <a:off x="2257425" y="10287000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1236062</xdr:colOff>
      <xdr:row>0</xdr:row>
      <xdr:rowOff>165223</xdr:rowOff>
    </xdr:from>
    <xdr:to>
      <xdr:col>15</xdr:col>
      <xdr:colOff>1924274</xdr:colOff>
      <xdr:row>3</xdr:row>
      <xdr:rowOff>112059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E2FDF6E-A904-4C95-B879-F401FFC6B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002738" y="165223"/>
          <a:ext cx="688212" cy="7088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45</xdr:row>
      <xdr:rowOff>0</xdr:rowOff>
    </xdr:from>
    <xdr:to>
      <xdr:col>3</xdr:col>
      <xdr:colOff>76200</xdr:colOff>
      <xdr:row>45</xdr:row>
      <xdr:rowOff>0</xdr:rowOff>
    </xdr:to>
    <xdr:sp macro="" textlink="">
      <xdr:nvSpPr>
        <xdr:cNvPr id="2137" name="Text 1">
          <a:extLst>
            <a:ext uri="{FF2B5EF4-FFF2-40B4-BE49-F238E27FC236}">
              <a16:creationId xmlns:a16="http://schemas.microsoft.com/office/drawing/2014/main" id="{65C99A99-C529-454D-8C00-43714DD98441}"/>
            </a:ext>
          </a:extLst>
        </xdr:cNvPr>
        <xdr:cNvSpPr txBox="1">
          <a:spLocks noChangeArrowheads="1"/>
        </xdr:cNvSpPr>
      </xdr:nvSpPr>
      <xdr:spPr bwMode="auto">
        <a:xfrm>
          <a:off x="5010150" y="117062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10</xdr:col>
      <xdr:colOff>85725</xdr:colOff>
      <xdr:row>0</xdr:row>
      <xdr:rowOff>0</xdr:rowOff>
    </xdr:from>
    <xdr:to>
      <xdr:col>10</xdr:col>
      <xdr:colOff>843280</xdr:colOff>
      <xdr:row>2</xdr:row>
      <xdr:rowOff>152588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B4DCFF5-A348-43A9-89C2-067E4650D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49325" y="0"/>
          <a:ext cx="757555" cy="6955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EXCEL\Ptos98\Gasto98pub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aeeconseu"/>
      <sheetName val="euniv151"/>
      <sheetName val="otrascons"/>
      <sheetName val="sincompet"/>
      <sheetName val="trfaaeeccll"/>
      <sheetName val="euniv143"/>
      <sheetName val="cl98liq"/>
      <sheetName val="oomm"/>
      <sheetName val="TOTAL"/>
      <sheetName val="TOTALPUB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>
        <row r="1">
          <cell r="A1" t="str">
            <v xml:space="preserve">       ESTADISTICA DEL GASTO PUBLICO EN EDUCACION 1998(Presupuesto liquidado)</v>
          </cell>
        </row>
        <row r="2">
          <cell r="B2" t="str">
            <v xml:space="preserve">       OBTENCION DEL GASTO EN ENSEÑANZA UNIVERSITARIA CONSOLIDADO</v>
          </cell>
        </row>
        <row r="4">
          <cell r="A4" t="str">
            <v xml:space="preserve">          COMUNIDAD AUTONOMA: ANDALUCIA</v>
          </cell>
          <cell r="B4" t="str">
            <v>Fuente</v>
          </cell>
          <cell r="C4" t="str">
            <v xml:space="preserve"> CAP. 1</v>
          </cell>
          <cell r="D4" t="str">
            <v xml:space="preserve"> CAP. 2</v>
          </cell>
          <cell r="E4" t="str">
            <v xml:space="preserve"> CAP. 3</v>
          </cell>
          <cell r="F4" t="str">
            <v xml:space="preserve"> CAP. 4</v>
          </cell>
          <cell r="G4" t="str">
            <v xml:space="preserve"> CAP. 6</v>
          </cell>
          <cell r="H4" t="str">
            <v xml:space="preserve"> CAP. 7</v>
          </cell>
          <cell r="I4" t="str">
            <v xml:space="preserve"> CAPs. 8,9</v>
          </cell>
          <cell r="J4" t="str">
            <v>TOTAL</v>
          </cell>
        </row>
        <row r="5">
          <cell r="A5" t="str">
            <v>_</v>
          </cell>
          <cell r="B5" t="str">
            <v>_</v>
          </cell>
          <cell r="C5" t="str">
            <v>_</v>
          </cell>
          <cell r="D5" t="str">
            <v>_</v>
          </cell>
          <cell r="E5" t="str">
            <v>_</v>
          </cell>
          <cell r="F5" t="str">
            <v>_</v>
          </cell>
          <cell r="G5" t="str">
            <v>_</v>
          </cell>
          <cell r="H5" t="str">
            <v>_</v>
          </cell>
          <cell r="I5" t="str">
            <v>_</v>
          </cell>
          <cell r="J5" t="str">
            <v>_</v>
          </cell>
        </row>
        <row r="6">
          <cell r="A6" t="str">
            <v xml:space="preserve"> - Gasto en Enseñanza Universitaria de la Admón.Educativa</v>
          </cell>
          <cell r="B6" t="str">
            <v>G1</v>
          </cell>
          <cell r="E6">
            <v>33.799999999999997</v>
          </cell>
          <cell r="F6">
            <v>69268.600000000006</v>
          </cell>
          <cell r="G6">
            <v>1513.6</v>
          </cell>
          <cell r="H6">
            <v>5072.3</v>
          </cell>
          <cell r="J6">
            <v>75888.300000000017</v>
          </cell>
        </row>
        <row r="7">
          <cell r="A7" t="str">
            <v xml:space="preserve"> - Total Pto.de Gastos de las Universidades</v>
          </cell>
          <cell r="B7" t="str">
            <v>CRUE</v>
          </cell>
          <cell r="C7">
            <v>81073.8</v>
          </cell>
          <cell r="D7">
            <v>15703.7</v>
          </cell>
          <cell r="E7">
            <v>226.2</v>
          </cell>
          <cell r="F7">
            <v>1899.4</v>
          </cell>
          <cell r="G7">
            <v>24473.3</v>
          </cell>
          <cell r="H7">
            <v>104</v>
          </cell>
          <cell r="I7">
            <v>557.9</v>
          </cell>
          <cell r="J7">
            <v>124038.29999999999</v>
          </cell>
        </row>
        <row r="8">
          <cell r="A8" t="str">
            <v xml:space="preserve"> - Transferencias Admón. Educativa/Universidades</v>
          </cell>
          <cell r="B8" t="str">
            <v>T1</v>
          </cell>
          <cell r="F8">
            <v>69268.600000000006</v>
          </cell>
          <cell r="H8">
            <v>5072.3</v>
          </cell>
          <cell r="J8">
            <v>74340.900000000009</v>
          </cell>
        </row>
        <row r="9">
          <cell r="A9" t="str">
            <v>GASTO TOTAL CONSOLIDADO EN ENSEÑANZA UNIVERSITARIA</v>
          </cell>
          <cell r="C9">
            <v>81073.8</v>
          </cell>
          <cell r="D9">
            <v>15703.7</v>
          </cell>
          <cell r="E9">
            <v>260</v>
          </cell>
          <cell r="F9">
            <v>1899.3999999999942</v>
          </cell>
          <cell r="G9">
            <v>25986.899999999998</v>
          </cell>
          <cell r="H9">
            <v>104</v>
          </cell>
          <cell r="I9">
            <v>557.9</v>
          </cell>
          <cell r="J9">
            <v>125585.7</v>
          </cell>
        </row>
        <row r="12">
          <cell r="A12" t="str">
            <v xml:space="preserve">          COMUNIDAD AUTONOMA: CANARIAS </v>
          </cell>
          <cell r="B12" t="str">
            <v>Fuente</v>
          </cell>
          <cell r="C12" t="str">
            <v xml:space="preserve"> CAP. 1</v>
          </cell>
          <cell r="D12" t="str">
            <v xml:space="preserve"> CAP. 2</v>
          </cell>
          <cell r="E12" t="str">
            <v xml:space="preserve"> CAP. 3</v>
          </cell>
          <cell r="F12" t="str">
            <v xml:space="preserve"> CAP. 4</v>
          </cell>
          <cell r="G12" t="str">
            <v xml:space="preserve"> CAP. 6</v>
          </cell>
          <cell r="H12" t="str">
            <v xml:space="preserve"> CAP. 7</v>
          </cell>
          <cell r="I12" t="str">
            <v xml:space="preserve"> CAPs. 8,9</v>
          </cell>
          <cell r="J12" t="str">
            <v>TOTAL</v>
          </cell>
        </row>
        <row r="13">
          <cell r="A13" t="str">
            <v>_</v>
          </cell>
          <cell r="B13" t="str">
            <v>_</v>
          </cell>
          <cell r="C13" t="str">
            <v>_</v>
          </cell>
          <cell r="D13" t="str">
            <v>_</v>
          </cell>
          <cell r="E13" t="str">
            <v>_</v>
          </cell>
          <cell r="F13" t="str">
            <v>_</v>
          </cell>
          <cell r="G13" t="str">
            <v>_</v>
          </cell>
          <cell r="H13" t="str">
            <v>_</v>
          </cell>
          <cell r="I13" t="str">
            <v>_</v>
          </cell>
          <cell r="J13" t="str">
            <v>_</v>
          </cell>
        </row>
        <row r="14">
          <cell r="A14" t="str">
            <v xml:space="preserve"> - Gasto en Enseñanza Universitaria de la Admón.Educativa</v>
          </cell>
          <cell r="B14" t="str">
            <v>G1</v>
          </cell>
          <cell r="F14">
            <v>21334</v>
          </cell>
          <cell r="H14">
            <v>25</v>
          </cell>
          <cell r="J14">
            <v>21359</v>
          </cell>
        </row>
        <row r="15">
          <cell r="A15" t="str">
            <v xml:space="preserve"> - Total Pto.de Gastos de las Universidades</v>
          </cell>
          <cell r="B15" t="str">
            <v>U1</v>
          </cell>
          <cell r="C15">
            <v>20152</v>
          </cell>
          <cell r="D15">
            <v>3843</v>
          </cell>
          <cell r="E15">
            <v>772</v>
          </cell>
          <cell r="F15">
            <v>557</v>
          </cell>
          <cell r="G15">
            <v>5204</v>
          </cell>
          <cell r="H15">
            <v>0</v>
          </cell>
          <cell r="I15">
            <v>135</v>
          </cell>
          <cell r="J15">
            <v>30663</v>
          </cell>
        </row>
        <row r="16">
          <cell r="A16" t="str">
            <v xml:space="preserve"> - Transferencias Admón. Educativa/Universidades</v>
          </cell>
          <cell r="B16" t="str">
            <v>T1</v>
          </cell>
          <cell r="F16">
            <v>21141</v>
          </cell>
          <cell r="J16">
            <v>21141</v>
          </cell>
        </row>
        <row r="17">
          <cell r="A17" t="str">
            <v>GASTO TOTAL CONSOLIDADO EN ENSEÑANZA UNIVERSITARIA</v>
          </cell>
          <cell r="C17">
            <v>20152</v>
          </cell>
          <cell r="D17">
            <v>3843</v>
          </cell>
          <cell r="E17">
            <v>772</v>
          </cell>
          <cell r="F17">
            <v>750</v>
          </cell>
          <cell r="G17">
            <v>5204</v>
          </cell>
          <cell r="H17">
            <v>25</v>
          </cell>
          <cell r="I17">
            <v>135</v>
          </cell>
          <cell r="J17">
            <v>30881</v>
          </cell>
        </row>
        <row r="20">
          <cell r="A20" t="str">
            <v xml:space="preserve">          COMUNIDAD AUTONOMA: CATALUÑA</v>
          </cell>
          <cell r="B20" t="str">
            <v>Fuente</v>
          </cell>
          <cell r="C20" t="str">
            <v xml:space="preserve"> CAP. 1</v>
          </cell>
          <cell r="D20" t="str">
            <v xml:space="preserve"> CAP. 2</v>
          </cell>
          <cell r="E20" t="str">
            <v xml:space="preserve"> CAP. 3</v>
          </cell>
          <cell r="F20" t="str">
            <v xml:space="preserve"> CAP. 4</v>
          </cell>
          <cell r="G20" t="str">
            <v xml:space="preserve"> CAP. 6</v>
          </cell>
          <cell r="H20" t="str">
            <v xml:space="preserve"> CAP. 7</v>
          </cell>
          <cell r="I20" t="str">
            <v xml:space="preserve"> CAPs. 8,9</v>
          </cell>
          <cell r="J20" t="str">
            <v>TOTAL</v>
          </cell>
        </row>
        <row r="21">
          <cell r="A21" t="str">
            <v>_</v>
          </cell>
          <cell r="B21" t="str">
            <v>_</v>
          </cell>
          <cell r="C21" t="str">
            <v>_</v>
          </cell>
          <cell r="D21" t="str">
            <v>_</v>
          </cell>
          <cell r="E21" t="str">
            <v>_</v>
          </cell>
          <cell r="F21" t="str">
            <v>_</v>
          </cell>
          <cell r="G21" t="str">
            <v>_</v>
          </cell>
          <cell r="H21" t="str">
            <v>_</v>
          </cell>
          <cell r="I21" t="str">
            <v>_</v>
          </cell>
          <cell r="J21" t="str">
            <v>_</v>
          </cell>
        </row>
        <row r="22">
          <cell r="A22" t="str">
            <v xml:space="preserve"> - Gasto en Enseñanza Universitaria de la Admón.Educativa</v>
          </cell>
          <cell r="B22" t="str">
            <v>G1</v>
          </cell>
          <cell r="C22">
            <v>869.9</v>
          </cell>
          <cell r="D22">
            <v>489.7</v>
          </cell>
          <cell r="F22">
            <v>67667.7</v>
          </cell>
          <cell r="G22">
            <v>3057.1</v>
          </cell>
          <cell r="H22">
            <v>5849.5</v>
          </cell>
          <cell r="J22">
            <v>77933.900000000009</v>
          </cell>
        </row>
        <row r="23">
          <cell r="A23" t="str">
            <v xml:space="preserve"> - Total Pto.de Gastos de las Universidades </v>
          </cell>
          <cell r="B23" t="str">
            <v>U1</v>
          </cell>
          <cell r="C23">
            <v>69269.7</v>
          </cell>
          <cell r="D23">
            <v>18674.2</v>
          </cell>
          <cell r="E23">
            <v>2888.6</v>
          </cell>
          <cell r="F23">
            <v>3207.5</v>
          </cell>
          <cell r="G23">
            <v>20054.7</v>
          </cell>
          <cell r="H23">
            <v>365.4</v>
          </cell>
          <cell r="I23">
            <v>2724</v>
          </cell>
          <cell r="J23">
            <v>117184.09999999999</v>
          </cell>
        </row>
        <row r="24">
          <cell r="A24" t="str">
            <v>I.N.E.F.</v>
          </cell>
          <cell r="B24" t="str">
            <v>O.1</v>
          </cell>
          <cell r="C24">
            <v>967.3</v>
          </cell>
          <cell r="D24">
            <v>343</v>
          </cell>
          <cell r="F24">
            <v>22</v>
          </cell>
          <cell r="G24">
            <v>28.2</v>
          </cell>
          <cell r="I24">
            <v>2.1</v>
          </cell>
          <cell r="J24">
            <v>1362.6</v>
          </cell>
        </row>
        <row r="25">
          <cell r="A25" t="str">
            <v xml:space="preserve"> - Transferencias Admón. Educativa/Universidades</v>
          </cell>
          <cell r="B25" t="str">
            <v>T1</v>
          </cell>
          <cell r="F25">
            <v>66057.7</v>
          </cell>
          <cell r="H25">
            <v>5761.9</v>
          </cell>
          <cell r="J25">
            <v>71819.599999999991</v>
          </cell>
        </row>
        <row r="26">
          <cell r="A26" t="str">
            <v>GASTO TOTAL CONSOLIDADO EN ENSEÑANZA UNIVERSITARIA</v>
          </cell>
          <cell r="C26">
            <v>71106.899999999994</v>
          </cell>
          <cell r="D26">
            <v>19506.900000000001</v>
          </cell>
          <cell r="E26">
            <v>2888.6</v>
          </cell>
          <cell r="F26">
            <v>4839.5</v>
          </cell>
          <cell r="G26">
            <v>23140</v>
          </cell>
          <cell r="H26">
            <v>453</v>
          </cell>
          <cell r="I26">
            <v>2726.1</v>
          </cell>
          <cell r="J26">
            <v>124661</v>
          </cell>
        </row>
        <row r="29">
          <cell r="A29" t="str">
            <v xml:space="preserve">          COMUNIDAD AUTONOMA: COM. VALENCIANA </v>
          </cell>
          <cell r="B29" t="str">
            <v>Fuente</v>
          </cell>
          <cell r="C29" t="str">
            <v xml:space="preserve"> CAP. 1</v>
          </cell>
          <cell r="D29" t="str">
            <v xml:space="preserve"> CAP. 2</v>
          </cell>
          <cell r="E29" t="str">
            <v xml:space="preserve"> CAP. 3</v>
          </cell>
          <cell r="F29" t="str">
            <v xml:space="preserve"> CAP. 4</v>
          </cell>
          <cell r="G29" t="str">
            <v xml:space="preserve"> CAP. 6</v>
          </cell>
          <cell r="H29" t="str">
            <v xml:space="preserve"> CAP. 7</v>
          </cell>
          <cell r="I29" t="str">
            <v xml:space="preserve"> CAPs. 8,9</v>
          </cell>
          <cell r="J29" t="str">
            <v>TOTAL</v>
          </cell>
        </row>
        <row r="30">
          <cell r="A30" t="str">
            <v>_</v>
          </cell>
          <cell r="B30" t="str">
            <v>_</v>
          </cell>
          <cell r="C30" t="str">
            <v>_</v>
          </cell>
          <cell r="D30" t="str">
            <v>_</v>
          </cell>
          <cell r="E30" t="str">
            <v>_</v>
          </cell>
          <cell r="F30" t="str">
            <v>_</v>
          </cell>
          <cell r="G30" t="str">
            <v>_</v>
          </cell>
          <cell r="H30" t="str">
            <v>_</v>
          </cell>
          <cell r="I30" t="str">
            <v>_</v>
          </cell>
          <cell r="J30" t="str">
            <v>_</v>
          </cell>
        </row>
        <row r="31">
          <cell r="A31" t="str">
            <v xml:space="preserve"> - Gasto en Enseñanza Universitaria de la Admón.Educativa </v>
          </cell>
          <cell r="B31" t="str">
            <v>G1</v>
          </cell>
          <cell r="C31">
            <v>76.7</v>
          </cell>
          <cell r="D31">
            <v>39.5</v>
          </cell>
          <cell r="F31">
            <v>44084.800000000003</v>
          </cell>
          <cell r="G31">
            <v>1.6</v>
          </cell>
          <cell r="H31">
            <v>390</v>
          </cell>
          <cell r="J31">
            <v>44592.6</v>
          </cell>
        </row>
        <row r="32">
          <cell r="A32" t="str">
            <v xml:space="preserve"> - Total Pto.de Gastos de las Universidades</v>
          </cell>
          <cell r="C32">
            <v>41536.5</v>
          </cell>
          <cell r="D32">
            <v>11437.2</v>
          </cell>
          <cell r="E32">
            <v>3722.7</v>
          </cell>
          <cell r="F32">
            <v>1051.5</v>
          </cell>
          <cell r="G32">
            <v>29027.3</v>
          </cell>
          <cell r="H32">
            <v>47.6</v>
          </cell>
          <cell r="I32">
            <v>12133.4</v>
          </cell>
          <cell r="J32">
            <v>98956.2</v>
          </cell>
        </row>
        <row r="33">
          <cell r="A33" t="str">
            <v xml:space="preserve"> - Transferencias Admón. Educativa/Universidades inicial</v>
          </cell>
          <cell r="B33" t="str">
            <v>T1</v>
          </cell>
          <cell r="F33">
            <v>44084.800000000003</v>
          </cell>
          <cell r="H33">
            <v>390</v>
          </cell>
          <cell r="J33">
            <v>44474.8</v>
          </cell>
        </row>
        <row r="34">
          <cell r="A34" t="str">
            <v>GASTO TOTAL CONSOLIDADO EN ENSEÑANZA UNIVERSITARIA</v>
          </cell>
          <cell r="C34">
            <v>41613.199999999997</v>
          </cell>
          <cell r="D34">
            <v>11476.7</v>
          </cell>
          <cell r="E34">
            <v>3722.7</v>
          </cell>
          <cell r="F34">
            <v>1051.5</v>
          </cell>
          <cell r="G34">
            <v>29028.899999999998</v>
          </cell>
          <cell r="H34">
            <v>47.600000000000023</v>
          </cell>
          <cell r="I34">
            <v>12133.4</v>
          </cell>
          <cell r="J34">
            <v>99073.999999999985</v>
          </cell>
        </row>
        <row r="37">
          <cell r="A37" t="str">
            <v xml:space="preserve">          COMUNIDAD AUTONOMA: GALICIA </v>
          </cell>
          <cell r="B37" t="str">
            <v>Fuente</v>
          </cell>
          <cell r="C37" t="str">
            <v xml:space="preserve"> CAP. 1</v>
          </cell>
          <cell r="D37" t="str">
            <v xml:space="preserve"> CAP. 2</v>
          </cell>
          <cell r="E37" t="str">
            <v xml:space="preserve"> CAP. 3</v>
          </cell>
          <cell r="F37" t="str">
            <v xml:space="preserve"> CAP. 4</v>
          </cell>
          <cell r="G37" t="str">
            <v xml:space="preserve"> CAP. 6</v>
          </cell>
          <cell r="H37" t="str">
            <v xml:space="preserve"> CAP. 7</v>
          </cell>
          <cell r="I37" t="str">
            <v xml:space="preserve"> CAPs. 8,9</v>
          </cell>
          <cell r="J37" t="str">
            <v>TOTAL</v>
          </cell>
        </row>
        <row r="38">
          <cell r="A38" t="str">
            <v>_</v>
          </cell>
          <cell r="B38" t="str">
            <v>_</v>
          </cell>
          <cell r="C38" t="str">
            <v>_</v>
          </cell>
          <cell r="D38" t="str">
            <v>_</v>
          </cell>
          <cell r="E38" t="str">
            <v>_</v>
          </cell>
          <cell r="F38" t="str">
            <v>_</v>
          </cell>
          <cell r="G38" t="str">
            <v>_</v>
          </cell>
          <cell r="H38" t="str">
            <v>_</v>
          </cell>
          <cell r="I38" t="str">
            <v>_</v>
          </cell>
          <cell r="J38" t="str">
            <v>_</v>
          </cell>
        </row>
        <row r="39">
          <cell r="A39" t="str">
            <v xml:space="preserve"> - Gasto en Enseñanza Universitaria de la Admón.Educativa</v>
          </cell>
          <cell r="B39" t="str">
            <v>G1</v>
          </cell>
          <cell r="D39">
            <v>241.7</v>
          </cell>
          <cell r="F39">
            <v>30016.7</v>
          </cell>
          <cell r="G39">
            <v>1229</v>
          </cell>
          <cell r="H39">
            <v>4550.8</v>
          </cell>
          <cell r="J39">
            <v>36038.200000000004</v>
          </cell>
        </row>
        <row r="40">
          <cell r="A40" t="str">
            <v xml:space="preserve"> - Total Pto.de Gastos de las Universidades</v>
          </cell>
          <cell r="B40" t="str">
            <v>U1</v>
          </cell>
          <cell r="C40">
            <v>26165.200000000001</v>
          </cell>
          <cell r="D40">
            <v>6534</v>
          </cell>
          <cell r="E40">
            <v>10.7</v>
          </cell>
          <cell r="F40">
            <v>1094.4000000000001</v>
          </cell>
          <cell r="G40">
            <v>11903.9</v>
          </cell>
          <cell r="H40">
            <v>104.2</v>
          </cell>
          <cell r="I40">
            <v>105.1</v>
          </cell>
          <cell r="J40">
            <v>45917.5</v>
          </cell>
        </row>
        <row r="41">
          <cell r="A41" t="str">
            <v xml:space="preserve"> - Transferencias Admón. Educativa/Universidades</v>
          </cell>
          <cell r="B41" t="str">
            <v>T1</v>
          </cell>
          <cell r="F41">
            <v>29942.600000000002</v>
          </cell>
          <cell r="H41">
            <v>4550.8</v>
          </cell>
          <cell r="J41">
            <v>34493.4</v>
          </cell>
        </row>
        <row r="42">
          <cell r="A42" t="str">
            <v>GASTO TOTAL CONSOLIDADO EN ENSEÑANZA UNIVERSITARIA</v>
          </cell>
          <cell r="C42">
            <v>26165.200000000001</v>
          </cell>
          <cell r="D42">
            <v>6775.7</v>
          </cell>
          <cell r="E42">
            <v>10.7</v>
          </cell>
          <cell r="F42">
            <v>1168.5</v>
          </cell>
          <cell r="G42">
            <v>13132.9</v>
          </cell>
          <cell r="H42">
            <v>104.19999999999982</v>
          </cell>
          <cell r="I42">
            <v>105.1</v>
          </cell>
          <cell r="J42">
            <v>47462.299999999996</v>
          </cell>
        </row>
        <row r="45">
          <cell r="A45" t="str">
            <v xml:space="preserve">          COMUNIDAD AUTONOMA: NAVARRA</v>
          </cell>
          <cell r="B45" t="str">
            <v>Fuente</v>
          </cell>
          <cell r="C45" t="str">
            <v xml:space="preserve"> CAP. 1</v>
          </cell>
          <cell r="D45" t="str">
            <v xml:space="preserve"> CAP. 2</v>
          </cell>
          <cell r="E45" t="str">
            <v xml:space="preserve"> CAP. 3</v>
          </cell>
          <cell r="F45" t="str">
            <v xml:space="preserve"> CAP. 4</v>
          </cell>
          <cell r="G45" t="str">
            <v xml:space="preserve"> CAP. 6</v>
          </cell>
          <cell r="H45" t="str">
            <v xml:space="preserve"> CAP. 7</v>
          </cell>
          <cell r="I45" t="str">
            <v xml:space="preserve"> CAPs. 8,9</v>
          </cell>
          <cell r="J45" t="str">
            <v>TOTAL</v>
          </cell>
        </row>
        <row r="46">
          <cell r="A46" t="str">
            <v>_</v>
          </cell>
          <cell r="B46" t="str">
            <v>_</v>
          </cell>
          <cell r="C46" t="str">
            <v>_</v>
          </cell>
          <cell r="D46" t="str">
            <v>_</v>
          </cell>
          <cell r="E46" t="str">
            <v>_</v>
          </cell>
          <cell r="F46" t="str">
            <v>_</v>
          </cell>
          <cell r="G46" t="str">
            <v>_</v>
          </cell>
          <cell r="H46" t="str">
            <v>_</v>
          </cell>
          <cell r="I46" t="str">
            <v>_</v>
          </cell>
          <cell r="J46" t="str">
            <v>_</v>
          </cell>
        </row>
        <row r="47">
          <cell r="A47" t="str">
            <v xml:space="preserve"> - Gasto en Enseñanza Universitaria de la Admón.Educativa</v>
          </cell>
          <cell r="B47" t="str">
            <v>G1</v>
          </cell>
          <cell r="C47">
            <v>49.9</v>
          </cell>
          <cell r="D47">
            <v>1.6</v>
          </cell>
          <cell r="F47">
            <v>4185.6000000000004</v>
          </cell>
          <cell r="G47">
            <v>440.5</v>
          </cell>
          <cell r="H47">
            <v>616.70000000000005</v>
          </cell>
          <cell r="J47">
            <v>5294.3</v>
          </cell>
        </row>
        <row r="48">
          <cell r="A48" t="str">
            <v xml:space="preserve"> - Total Pto.de Gastos de las Universidades</v>
          </cell>
          <cell r="B48" t="str">
            <v>U1</v>
          </cell>
          <cell r="C48">
            <v>3660.6</v>
          </cell>
          <cell r="D48">
            <v>1567.7</v>
          </cell>
          <cell r="E48">
            <v>0.5</v>
          </cell>
          <cell r="F48">
            <v>319.5</v>
          </cell>
          <cell r="G48">
            <v>1078.4000000000001</v>
          </cell>
          <cell r="I48">
            <v>14.5</v>
          </cell>
          <cell r="J48">
            <v>6641.2000000000007</v>
          </cell>
        </row>
        <row r="49">
          <cell r="A49" t="str">
            <v xml:space="preserve"> - Transferencias Admón. Educativa/Universidades</v>
          </cell>
          <cell r="B49" t="str">
            <v>T1</v>
          </cell>
          <cell r="F49">
            <v>4046.1</v>
          </cell>
          <cell r="H49">
            <v>616.70000000000005</v>
          </cell>
          <cell r="J49">
            <v>4662.8</v>
          </cell>
        </row>
        <row r="50">
          <cell r="A50" t="str">
            <v>GASTO TOTAL CONSOLIDADO EN ENSEÑANZA UNIVERSITARIA</v>
          </cell>
          <cell r="C50">
            <v>3710.5</v>
          </cell>
          <cell r="D50">
            <v>1569.3</v>
          </cell>
          <cell r="E50">
            <v>0.5</v>
          </cell>
          <cell r="F50">
            <v>459.00000000000045</v>
          </cell>
          <cell r="G50">
            <v>1518.9</v>
          </cell>
          <cell r="H50">
            <v>0</v>
          </cell>
          <cell r="I50">
            <v>14.5</v>
          </cell>
          <cell r="J50">
            <v>7272.7</v>
          </cell>
        </row>
        <row r="53">
          <cell r="A53" t="str">
            <v xml:space="preserve">          COMUNIDAD AUTONOMA: PAIS VASCO</v>
          </cell>
          <cell r="B53" t="str">
            <v>Fuente</v>
          </cell>
          <cell r="C53" t="str">
            <v xml:space="preserve"> CAP. 1</v>
          </cell>
          <cell r="D53" t="str">
            <v xml:space="preserve"> CAP. 2</v>
          </cell>
          <cell r="E53" t="str">
            <v xml:space="preserve"> CAP. 3</v>
          </cell>
          <cell r="F53" t="str">
            <v xml:space="preserve"> CAP. 4</v>
          </cell>
          <cell r="G53" t="str">
            <v xml:space="preserve"> CAP. 6</v>
          </cell>
          <cell r="H53" t="str">
            <v xml:space="preserve"> CAP. 7</v>
          </cell>
          <cell r="I53" t="str">
            <v xml:space="preserve"> CAPs. 8,9</v>
          </cell>
          <cell r="J53" t="str">
            <v>TOTAL</v>
          </cell>
        </row>
        <row r="54">
          <cell r="A54" t="str">
            <v>_</v>
          </cell>
          <cell r="B54" t="str">
            <v>_</v>
          </cell>
          <cell r="C54" t="str">
            <v>_</v>
          </cell>
          <cell r="D54" t="str">
            <v>_</v>
          </cell>
          <cell r="E54" t="str">
            <v>_</v>
          </cell>
          <cell r="F54" t="str">
            <v>_</v>
          </cell>
          <cell r="G54" t="str">
            <v>_</v>
          </cell>
          <cell r="H54" t="str">
            <v>_</v>
          </cell>
          <cell r="I54" t="str">
            <v>_</v>
          </cell>
          <cell r="J54" t="str">
            <v>_</v>
          </cell>
        </row>
        <row r="55">
          <cell r="A55" t="str">
            <v xml:space="preserve"> - Gasto en Enseñanza Universitaria de la Admón.Educativa</v>
          </cell>
          <cell r="B55" t="str">
            <v>G1</v>
          </cell>
          <cell r="D55">
            <v>1.2</v>
          </cell>
          <cell r="F55">
            <v>21681.599999999999</v>
          </cell>
          <cell r="G55">
            <v>7.1</v>
          </cell>
          <cell r="H55">
            <v>4176</v>
          </cell>
          <cell r="J55">
            <v>25865.899999999998</v>
          </cell>
        </row>
        <row r="56">
          <cell r="A56" t="str">
            <v xml:space="preserve"> - Total Pto.de Gastos de las Universidades</v>
          </cell>
          <cell r="B56" t="str">
            <v>U1</v>
          </cell>
          <cell r="C56">
            <v>22060.9</v>
          </cell>
          <cell r="D56">
            <v>6650.4</v>
          </cell>
          <cell r="F56">
            <v>904</v>
          </cell>
          <cell r="G56">
            <v>5086.3999999999996</v>
          </cell>
          <cell r="I56">
            <v>162.9</v>
          </cell>
          <cell r="J56">
            <v>34864.600000000006</v>
          </cell>
        </row>
        <row r="57">
          <cell r="A57" t="str">
            <v xml:space="preserve"> - Transferencias Admón. Educativa/Universidades</v>
          </cell>
          <cell r="B57" t="str">
            <v>T1</v>
          </cell>
          <cell r="F57">
            <v>21681.599999999999</v>
          </cell>
          <cell r="H57">
            <v>4176</v>
          </cell>
          <cell r="J57">
            <v>25857.599999999999</v>
          </cell>
        </row>
        <row r="58">
          <cell r="A58" t="str">
            <v>GASTO TOTAL CONSOLIDADO EN ENSEÑANZA UNIVERSITARIA</v>
          </cell>
          <cell r="C58">
            <v>22060.9</v>
          </cell>
          <cell r="D58">
            <v>6651.5999999999995</v>
          </cell>
          <cell r="E58">
            <v>0</v>
          </cell>
          <cell r="F58">
            <v>904</v>
          </cell>
          <cell r="G58">
            <v>5093.5</v>
          </cell>
          <cell r="H58">
            <v>0</v>
          </cell>
          <cell r="I58">
            <v>162.9</v>
          </cell>
          <cell r="J58">
            <v>34872.9</v>
          </cell>
        </row>
        <row r="61">
          <cell r="A61" t="str">
            <v>CC.AA con competencias Art. 151</v>
          </cell>
          <cell r="B61" t="str">
            <v>Fuente</v>
          </cell>
          <cell r="C61" t="str">
            <v xml:space="preserve"> CAP. 1</v>
          </cell>
          <cell r="D61" t="str">
            <v xml:space="preserve"> CAP. 2</v>
          </cell>
          <cell r="E61" t="str">
            <v xml:space="preserve"> CAP. 3</v>
          </cell>
          <cell r="F61" t="str">
            <v xml:space="preserve"> CAP. 4</v>
          </cell>
          <cell r="G61" t="str">
            <v xml:space="preserve"> CAP. 6</v>
          </cell>
          <cell r="H61" t="str">
            <v xml:space="preserve"> CAP. 7</v>
          </cell>
          <cell r="I61" t="str">
            <v xml:space="preserve"> CAPs. 8,9</v>
          </cell>
          <cell r="J61" t="str">
            <v>TOTAL</v>
          </cell>
        </row>
        <row r="62">
          <cell r="A62" t="str">
            <v>_</v>
          </cell>
          <cell r="B62" t="str">
            <v>_</v>
          </cell>
          <cell r="C62" t="str">
            <v>_</v>
          </cell>
          <cell r="D62" t="str">
            <v>_</v>
          </cell>
          <cell r="E62" t="str">
            <v>_</v>
          </cell>
          <cell r="F62" t="str">
            <v>_</v>
          </cell>
          <cell r="G62" t="str">
            <v>_</v>
          </cell>
          <cell r="H62" t="str">
            <v>_</v>
          </cell>
          <cell r="I62" t="str">
            <v>_</v>
          </cell>
          <cell r="J62" t="str">
            <v>_</v>
          </cell>
        </row>
        <row r="63">
          <cell r="A63" t="str">
            <v xml:space="preserve"> - Gasto en Enseñanza Universitaria de la Admón.Educativa</v>
          </cell>
          <cell r="B63" t="str">
            <v>G1</v>
          </cell>
          <cell r="C63">
            <v>996.5</v>
          </cell>
          <cell r="D63">
            <v>773.70000000000016</v>
          </cell>
          <cell r="E63">
            <v>33.799999999999997</v>
          </cell>
          <cell r="F63">
            <v>258239</v>
          </cell>
          <cell r="G63">
            <v>6248.9000000000005</v>
          </cell>
          <cell r="H63">
            <v>20680.3</v>
          </cell>
          <cell r="I63">
            <v>0</v>
          </cell>
          <cell r="J63">
            <v>286972.2</v>
          </cell>
        </row>
        <row r="64">
          <cell r="A64" t="str">
            <v xml:space="preserve"> - Total Pto.de Gastos de las Universidades</v>
          </cell>
          <cell r="B64" t="str">
            <v>U1</v>
          </cell>
          <cell r="C64">
            <v>264886</v>
          </cell>
          <cell r="D64">
            <v>64753.200000000004</v>
          </cell>
          <cell r="E64">
            <v>7620.7</v>
          </cell>
          <cell r="F64">
            <v>9055.2999999999993</v>
          </cell>
          <cell r="G64">
            <v>96856.199999999983</v>
          </cell>
          <cell r="H64">
            <v>621.20000000000005</v>
          </cell>
          <cell r="I64">
            <v>15834.9</v>
          </cell>
          <cell r="J64">
            <v>459627.50000000006</v>
          </cell>
        </row>
        <row r="65">
          <cell r="A65" t="str">
            <v xml:space="preserve"> - Transferencias Admón. Educativa/Universidades</v>
          </cell>
          <cell r="B65" t="str">
            <v>T1</v>
          </cell>
          <cell r="C65">
            <v>0</v>
          </cell>
          <cell r="D65">
            <v>0</v>
          </cell>
          <cell r="E65">
            <v>0</v>
          </cell>
          <cell r="F65">
            <v>256222.4</v>
          </cell>
          <cell r="G65">
            <v>0</v>
          </cell>
          <cell r="H65">
            <v>20567.7</v>
          </cell>
          <cell r="I65">
            <v>0</v>
          </cell>
          <cell r="J65">
            <v>276790.09999999998</v>
          </cell>
        </row>
        <row r="66">
          <cell r="A66" t="str">
            <v>GASTO TOTAL CONSOLIDADO EN ENSEÑANZA UNIVERSITARIA</v>
          </cell>
          <cell r="C66">
            <v>265882.5</v>
          </cell>
          <cell r="D66">
            <v>65526.9</v>
          </cell>
          <cell r="E66">
            <v>7654.5</v>
          </cell>
          <cell r="F66">
            <v>11071.899999999994</v>
          </cell>
          <cell r="G66">
            <v>103105.09999999998</v>
          </cell>
          <cell r="H66">
            <v>733.79999999999927</v>
          </cell>
          <cell r="I66">
            <v>15834.9</v>
          </cell>
          <cell r="J66">
            <v>469809.60000000009</v>
          </cell>
        </row>
        <row r="69">
          <cell r="A69" t="str">
            <v xml:space="preserve">         Mº de EDUCACION y CIENCIA</v>
          </cell>
          <cell r="B69" t="str">
            <v>Fuente</v>
          </cell>
          <cell r="C69" t="str">
            <v xml:space="preserve"> CAP. 1</v>
          </cell>
          <cell r="D69" t="str">
            <v xml:space="preserve"> CAP. 2</v>
          </cell>
          <cell r="E69" t="str">
            <v xml:space="preserve"> CAP. 3</v>
          </cell>
          <cell r="F69" t="str">
            <v xml:space="preserve"> CAP. 4</v>
          </cell>
          <cell r="G69" t="str">
            <v xml:space="preserve"> CAP. 6</v>
          </cell>
          <cell r="H69" t="str">
            <v xml:space="preserve"> CAP. 7</v>
          </cell>
          <cell r="I69" t="str">
            <v xml:space="preserve"> CAPs. 8,9</v>
          </cell>
          <cell r="J69" t="str">
            <v>TOTAL</v>
          </cell>
        </row>
        <row r="70">
          <cell r="A70" t="str">
            <v>_</v>
          </cell>
          <cell r="B70" t="str">
            <v>_</v>
          </cell>
          <cell r="C70" t="str">
            <v>_</v>
          </cell>
          <cell r="D70" t="str">
            <v>_</v>
          </cell>
          <cell r="E70" t="str">
            <v>_</v>
          </cell>
          <cell r="F70" t="str">
            <v>_</v>
          </cell>
          <cell r="G70" t="str">
            <v>_</v>
          </cell>
          <cell r="H70" t="str">
            <v>_</v>
          </cell>
          <cell r="I70" t="str">
            <v>_</v>
          </cell>
          <cell r="J70" t="str">
            <v>_</v>
          </cell>
        </row>
        <row r="71">
          <cell r="A71" t="str">
            <v xml:space="preserve"> - Gasto en Enseñanza Universitaria de la Admón.Educativa</v>
          </cell>
          <cell r="B71" t="str">
            <v>G1</v>
          </cell>
          <cell r="C71">
            <v>975</v>
          </cell>
          <cell r="D71">
            <v>1061</v>
          </cell>
          <cell r="F71">
            <v>8366</v>
          </cell>
          <cell r="G71">
            <v>1200</v>
          </cell>
          <cell r="H71">
            <v>715</v>
          </cell>
          <cell r="I71">
            <v>1</v>
          </cell>
          <cell r="J71">
            <v>12318</v>
          </cell>
        </row>
        <row r="72">
          <cell r="A72" t="str">
            <v xml:space="preserve"> - Total Pto.de Gastos de las Universidades</v>
          </cell>
          <cell r="B72" t="str">
            <v xml:space="preserve">UNED </v>
          </cell>
          <cell r="C72">
            <v>8846</v>
          </cell>
          <cell r="D72">
            <v>4045</v>
          </cell>
          <cell r="F72">
            <v>2825</v>
          </cell>
          <cell r="G72">
            <v>1781</v>
          </cell>
          <cell r="H72">
            <v>2</v>
          </cell>
          <cell r="I72">
            <v>21</v>
          </cell>
          <cell r="J72">
            <v>17520</v>
          </cell>
        </row>
        <row r="73">
          <cell r="A73" t="str">
            <v xml:space="preserve"> - Transferencias Admón. Educativa/Universidades</v>
          </cell>
          <cell r="B73" t="str">
            <v>T1</v>
          </cell>
          <cell r="F73">
            <v>7449</v>
          </cell>
          <cell r="H73">
            <v>680</v>
          </cell>
          <cell r="J73">
            <v>8129</v>
          </cell>
        </row>
        <row r="74">
          <cell r="A74" t="str">
            <v>GASTO TOTAL CONSOLIDADO EN ENSEÑANZA UNIVERSITARIA</v>
          </cell>
          <cell r="C74">
            <v>9821</v>
          </cell>
          <cell r="D74">
            <v>5106</v>
          </cell>
          <cell r="E74">
            <v>0</v>
          </cell>
          <cell r="F74">
            <v>3742</v>
          </cell>
          <cell r="G74">
            <v>2981</v>
          </cell>
          <cell r="H74">
            <v>37</v>
          </cell>
          <cell r="I74">
            <v>22</v>
          </cell>
          <cell r="J74">
            <v>21709</v>
          </cell>
        </row>
        <row r="77">
          <cell r="A77" t="str">
            <v xml:space="preserve">         ADMINISTRACIONES EDUCATIVAS</v>
          </cell>
          <cell r="C77" t="str">
            <v xml:space="preserve"> CAP. 1</v>
          </cell>
          <cell r="D77" t="str">
            <v xml:space="preserve"> CAP. 2</v>
          </cell>
          <cell r="E77" t="str">
            <v xml:space="preserve"> CAP. 3</v>
          </cell>
          <cell r="F77" t="str">
            <v xml:space="preserve"> CAP. 4</v>
          </cell>
          <cell r="G77" t="str">
            <v xml:space="preserve"> CAP. 6</v>
          </cell>
          <cell r="H77" t="str">
            <v xml:space="preserve"> CAP. 7</v>
          </cell>
          <cell r="I77" t="str">
            <v xml:space="preserve"> CAPs. 8,9</v>
          </cell>
          <cell r="J77" t="str">
            <v>TOTAL</v>
          </cell>
        </row>
        <row r="78">
          <cell r="A78" t="str">
            <v>_</v>
          </cell>
          <cell r="B78" t="str">
            <v>_</v>
          </cell>
          <cell r="C78" t="str">
            <v>_</v>
          </cell>
          <cell r="D78" t="str">
            <v>_</v>
          </cell>
          <cell r="E78" t="str">
            <v>_</v>
          </cell>
          <cell r="F78" t="str">
            <v>_</v>
          </cell>
          <cell r="G78" t="str">
            <v>_</v>
          </cell>
          <cell r="H78" t="str">
            <v>_</v>
          </cell>
          <cell r="I78" t="str">
            <v>_</v>
          </cell>
          <cell r="J78" t="str">
            <v>_</v>
          </cell>
        </row>
        <row r="79">
          <cell r="A79" t="str">
            <v xml:space="preserve"> - Gasto en Enseñanza Universitaria de la Admón.Educativa</v>
          </cell>
          <cell r="B79" t="str">
            <v>G1</v>
          </cell>
          <cell r="C79">
            <v>1971.5</v>
          </cell>
          <cell r="D79">
            <v>1834.7000000000003</v>
          </cell>
          <cell r="E79">
            <v>33.799999999999997</v>
          </cell>
          <cell r="F79">
            <v>266605</v>
          </cell>
          <cell r="G79">
            <v>7448.9000000000005</v>
          </cell>
          <cell r="H79">
            <v>21395.3</v>
          </cell>
          <cell r="I79">
            <v>1</v>
          </cell>
          <cell r="J79">
            <v>299290.2</v>
          </cell>
        </row>
        <row r="80">
          <cell r="A80" t="str">
            <v xml:space="preserve"> - Total Pto.de Gastos de las Universidades</v>
          </cell>
          <cell r="B80" t="str">
            <v>U1</v>
          </cell>
          <cell r="C80">
            <v>273732</v>
          </cell>
          <cell r="D80">
            <v>68798.200000000012</v>
          </cell>
          <cell r="E80">
            <v>7620.7</v>
          </cell>
          <cell r="F80">
            <v>11880.3</v>
          </cell>
          <cell r="G80">
            <v>98637.199999999983</v>
          </cell>
          <cell r="H80">
            <v>623.20000000000005</v>
          </cell>
          <cell r="I80">
            <v>15855.9</v>
          </cell>
          <cell r="J80">
            <v>477147.50000000006</v>
          </cell>
        </row>
        <row r="81">
          <cell r="A81" t="str">
            <v xml:space="preserve"> - Transferencias Admón. Educativa/Universidades</v>
          </cell>
          <cell r="B81" t="str">
            <v>T1</v>
          </cell>
          <cell r="C81">
            <v>0</v>
          </cell>
          <cell r="D81">
            <v>0</v>
          </cell>
          <cell r="E81">
            <v>0</v>
          </cell>
          <cell r="F81">
            <v>263671.40000000002</v>
          </cell>
          <cell r="G81">
            <v>0</v>
          </cell>
          <cell r="H81">
            <v>21247.7</v>
          </cell>
          <cell r="I81">
            <v>0</v>
          </cell>
          <cell r="J81">
            <v>284919.10000000003</v>
          </cell>
        </row>
        <row r="82">
          <cell r="A82" t="str">
            <v>GASTO TOTAL CONSOLIDADO EN ENSEÑANZA UNIVERSITARIA</v>
          </cell>
          <cell r="C82">
            <v>275703.5</v>
          </cell>
          <cell r="D82">
            <v>70632.900000000009</v>
          </cell>
          <cell r="E82">
            <v>7654.5</v>
          </cell>
          <cell r="F82">
            <v>14813.899999999965</v>
          </cell>
          <cell r="G82">
            <v>106086.09999999998</v>
          </cell>
          <cell r="H82">
            <v>770.79999999999927</v>
          </cell>
          <cell r="I82">
            <v>15856.9</v>
          </cell>
          <cell r="J82">
            <v>491518.60000000003</v>
          </cell>
        </row>
      </sheetData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AF7B3-AF0A-4989-8B91-6152FB132319}">
  <sheetPr>
    <pageSetUpPr fitToPage="1"/>
  </sheetPr>
  <dimension ref="A15:H54"/>
  <sheetViews>
    <sheetView showGridLines="0" tabSelected="1" topLeftCell="A27" zoomScaleNormal="100" zoomScaleSheetLayoutView="87" workbookViewId="0">
      <selection activeCell="D42" sqref="D42"/>
    </sheetView>
  </sheetViews>
  <sheetFormatPr baseColWidth="10" defaultColWidth="11.42578125" defaultRowHeight="15"/>
  <cols>
    <col min="1" max="7" width="11.42578125" style="16"/>
    <col min="8" max="8" width="26.28515625" style="16" customWidth="1"/>
    <col min="9" max="16384" width="11.42578125" style="16"/>
  </cols>
  <sheetData>
    <row r="15" spans="1:8">
      <c r="A15" s="17"/>
      <c r="B15" s="17"/>
      <c r="C15" s="17"/>
      <c r="D15" s="17"/>
      <c r="E15" s="17"/>
      <c r="F15" s="17"/>
      <c r="G15" s="17"/>
      <c r="H15" s="17"/>
    </row>
    <row r="16" spans="1:8">
      <c r="A16" s="17"/>
      <c r="B16" s="17"/>
      <c r="C16" s="17"/>
      <c r="D16" s="17"/>
      <c r="E16" s="17"/>
      <c r="F16" s="17"/>
      <c r="G16" s="17"/>
      <c r="H16" s="17"/>
    </row>
    <row r="17" spans="1:8">
      <c r="A17" s="17"/>
      <c r="B17" s="17"/>
      <c r="C17" s="17"/>
      <c r="D17" s="17"/>
      <c r="E17" s="17"/>
      <c r="F17" s="17"/>
      <c r="G17" s="17"/>
      <c r="H17" s="17"/>
    </row>
    <row r="18" spans="1:8">
      <c r="A18" s="17"/>
      <c r="B18" s="17"/>
      <c r="C18" s="17"/>
      <c r="D18" s="17"/>
      <c r="E18" s="17"/>
      <c r="F18" s="17"/>
      <c r="G18" s="17"/>
      <c r="H18" s="17"/>
    </row>
    <row r="19" spans="1:8">
      <c r="A19" s="17"/>
      <c r="B19" s="17"/>
      <c r="C19" s="17"/>
      <c r="D19" s="17"/>
      <c r="E19" s="17"/>
      <c r="F19" s="17"/>
      <c r="G19" s="17"/>
      <c r="H19" s="17"/>
    </row>
    <row r="20" spans="1:8">
      <c r="A20" s="17"/>
      <c r="B20" s="17"/>
      <c r="C20" s="17"/>
      <c r="D20" s="17"/>
      <c r="E20" s="17"/>
      <c r="F20" s="17"/>
      <c r="G20" s="17"/>
      <c r="H20" s="17"/>
    </row>
    <row r="21" spans="1:8">
      <c r="A21" s="17"/>
      <c r="B21" s="17"/>
      <c r="C21" s="17"/>
      <c r="D21" s="17"/>
      <c r="E21" s="17"/>
      <c r="F21" s="17"/>
      <c r="G21" s="17"/>
      <c r="H21" s="17"/>
    </row>
    <row r="22" spans="1:8">
      <c r="A22" s="17"/>
      <c r="B22" s="17"/>
      <c r="C22" s="17"/>
      <c r="D22" s="17"/>
      <c r="E22" s="17"/>
      <c r="F22" s="17"/>
      <c r="G22" s="17"/>
      <c r="H22" s="17"/>
    </row>
    <row r="23" spans="1:8">
      <c r="A23" s="17"/>
      <c r="B23" s="17"/>
      <c r="C23" s="17"/>
      <c r="D23" s="17"/>
      <c r="E23" s="17"/>
      <c r="F23" s="17"/>
      <c r="G23" s="17"/>
      <c r="H23" s="17"/>
    </row>
    <row r="24" spans="1:8">
      <c r="A24" s="17"/>
      <c r="B24" s="17"/>
      <c r="C24" s="17"/>
      <c r="D24" s="17"/>
      <c r="E24" s="17"/>
      <c r="F24" s="17"/>
      <c r="G24" s="17"/>
      <c r="H24" s="17"/>
    </row>
    <row r="25" spans="1:8">
      <c r="A25" s="17"/>
      <c r="B25" s="17"/>
      <c r="C25" s="17"/>
      <c r="D25" s="17"/>
      <c r="E25" s="17"/>
      <c r="F25" s="17"/>
      <c r="G25" s="17"/>
      <c r="H25" s="17"/>
    </row>
    <row r="26" spans="1:8">
      <c r="A26" s="17"/>
      <c r="B26" s="17"/>
      <c r="C26" s="17"/>
      <c r="D26" s="17"/>
      <c r="E26" s="17"/>
      <c r="F26" s="17"/>
      <c r="G26" s="17"/>
      <c r="H26" s="17"/>
    </row>
    <row r="27" spans="1:8">
      <c r="A27" s="17"/>
      <c r="B27" s="17"/>
      <c r="C27" s="17"/>
      <c r="D27" s="17"/>
      <c r="E27" s="17"/>
      <c r="F27" s="17"/>
      <c r="G27" s="17"/>
      <c r="H27" s="17"/>
    </row>
    <row r="28" spans="1:8">
      <c r="A28" s="17"/>
      <c r="B28" s="17"/>
      <c r="C28" s="17"/>
      <c r="D28" s="17"/>
      <c r="E28" s="17"/>
      <c r="F28" s="17"/>
      <c r="G28" s="17"/>
      <c r="H28" s="17"/>
    </row>
    <row r="29" spans="1:8">
      <c r="A29" s="17"/>
      <c r="B29" s="17"/>
      <c r="C29" s="17"/>
      <c r="D29" s="17"/>
      <c r="E29" s="17"/>
      <c r="F29" s="17"/>
      <c r="G29" s="17"/>
      <c r="H29" s="17"/>
    </row>
    <row r="30" spans="1:8">
      <c r="A30" s="17"/>
      <c r="B30" s="17"/>
      <c r="C30" s="17"/>
      <c r="D30" s="17"/>
      <c r="E30" s="17"/>
      <c r="F30" s="17"/>
      <c r="G30" s="17"/>
      <c r="H30" s="17"/>
    </row>
    <row r="31" spans="1:8">
      <c r="A31" s="17"/>
      <c r="B31" s="17"/>
      <c r="C31" s="17"/>
      <c r="D31" s="17"/>
      <c r="E31" s="17"/>
      <c r="F31" s="17"/>
      <c r="G31" s="17"/>
      <c r="H31" s="17"/>
    </row>
    <row r="32" spans="1:8">
      <c r="A32" s="17"/>
      <c r="B32" s="17"/>
      <c r="C32" s="17"/>
      <c r="D32" s="17"/>
      <c r="E32" s="17"/>
      <c r="F32" s="17"/>
      <c r="G32" s="17"/>
      <c r="H32" s="17"/>
    </row>
    <row r="33" spans="1:8">
      <c r="A33" s="17"/>
      <c r="B33" s="17"/>
      <c r="C33" s="17"/>
      <c r="D33" s="17"/>
      <c r="E33" s="17"/>
      <c r="F33" s="17"/>
      <c r="G33" s="17"/>
      <c r="H33" s="17"/>
    </row>
    <row r="34" spans="1:8">
      <c r="A34" s="17"/>
      <c r="B34" s="17"/>
      <c r="C34" s="17"/>
      <c r="D34" s="17"/>
      <c r="E34" s="17"/>
      <c r="F34" s="17"/>
      <c r="G34" s="17"/>
      <c r="H34" s="17"/>
    </row>
    <row r="35" spans="1:8">
      <c r="A35" s="17"/>
      <c r="B35" s="17"/>
      <c r="C35" s="17"/>
      <c r="D35" s="17"/>
      <c r="E35" s="17"/>
      <c r="F35" s="17"/>
      <c r="G35" s="17"/>
      <c r="H35" s="17"/>
    </row>
    <row r="36" spans="1:8">
      <c r="A36" s="17"/>
      <c r="B36" s="17"/>
      <c r="C36" s="17"/>
      <c r="D36" s="17"/>
      <c r="E36" s="17"/>
      <c r="F36" s="17"/>
      <c r="G36" s="17"/>
      <c r="H36" s="17"/>
    </row>
    <row r="37" spans="1:8">
      <c r="A37" s="17"/>
      <c r="B37" s="17"/>
      <c r="C37" s="17"/>
      <c r="D37" s="17"/>
      <c r="E37" s="17"/>
      <c r="F37" s="17"/>
      <c r="G37" s="17"/>
      <c r="H37" s="17"/>
    </row>
    <row r="38" spans="1:8">
      <c r="A38" s="17"/>
      <c r="B38" s="17"/>
      <c r="C38" s="17"/>
      <c r="D38" s="17"/>
      <c r="E38" s="17"/>
      <c r="F38" s="17"/>
      <c r="G38" s="17"/>
      <c r="H38" s="17"/>
    </row>
    <row r="39" spans="1:8">
      <c r="A39" s="17"/>
      <c r="B39" s="17"/>
      <c r="C39" s="17"/>
      <c r="D39" s="17"/>
      <c r="E39" s="17"/>
      <c r="F39" s="17"/>
      <c r="G39" s="17"/>
      <c r="H39" s="17"/>
    </row>
    <row r="40" spans="1:8">
      <c r="A40" s="17"/>
      <c r="B40" s="17"/>
      <c r="C40" s="17"/>
      <c r="D40" s="17"/>
      <c r="E40" s="17"/>
      <c r="F40" s="17"/>
      <c r="G40" s="17"/>
      <c r="H40" s="17"/>
    </row>
    <row r="41" spans="1:8">
      <c r="A41" s="17"/>
      <c r="B41" s="17"/>
      <c r="C41" s="17"/>
      <c r="D41" s="17"/>
      <c r="E41" s="17"/>
      <c r="F41" s="17"/>
      <c r="G41" s="17"/>
      <c r="H41" s="17"/>
    </row>
    <row r="42" spans="1:8">
      <c r="A42" s="17"/>
      <c r="B42" s="17"/>
      <c r="C42" s="17"/>
      <c r="D42" s="17"/>
      <c r="E42" s="17"/>
      <c r="F42" s="17"/>
      <c r="G42" s="17"/>
      <c r="H42" s="17"/>
    </row>
    <row r="43" spans="1:8">
      <c r="A43" s="17"/>
      <c r="B43" s="17"/>
      <c r="C43" s="17"/>
      <c r="D43" s="17"/>
      <c r="E43" s="17"/>
      <c r="F43" s="17"/>
      <c r="G43" s="17"/>
      <c r="H43" s="17"/>
    </row>
    <row r="44" spans="1:8">
      <c r="A44" s="17"/>
      <c r="B44" s="17"/>
      <c r="C44" s="17"/>
      <c r="D44" s="17"/>
      <c r="E44" s="17"/>
      <c r="F44" s="17"/>
      <c r="G44" s="17"/>
      <c r="H44" s="17"/>
    </row>
    <row r="45" spans="1:8">
      <c r="A45" s="17"/>
      <c r="B45" s="17"/>
      <c r="C45" s="17"/>
      <c r="D45" s="17"/>
      <c r="E45" s="17"/>
      <c r="F45" s="17"/>
      <c r="G45" s="17"/>
      <c r="H45" s="17"/>
    </row>
    <row r="46" spans="1:8">
      <c r="A46" s="17"/>
      <c r="B46" s="17"/>
      <c r="C46" s="17"/>
      <c r="D46" s="17"/>
      <c r="E46" s="17"/>
      <c r="F46" s="17"/>
      <c r="G46" s="17"/>
      <c r="H46" s="17"/>
    </row>
    <row r="47" spans="1:8">
      <c r="A47" s="17"/>
      <c r="B47" s="17"/>
      <c r="C47" s="17"/>
      <c r="D47" s="17"/>
      <c r="E47" s="17"/>
      <c r="F47" s="17"/>
      <c r="G47" s="17"/>
      <c r="H47" s="17"/>
    </row>
    <row r="48" spans="1:8">
      <c r="A48" s="17"/>
      <c r="B48" s="17"/>
      <c r="C48" s="17"/>
      <c r="D48" s="17"/>
      <c r="E48" s="17"/>
      <c r="F48" s="17"/>
      <c r="G48" s="17"/>
      <c r="H48" s="17"/>
    </row>
    <row r="49" spans="1:8">
      <c r="A49" s="17"/>
      <c r="B49" s="17"/>
      <c r="C49" s="17"/>
      <c r="D49" s="17"/>
      <c r="E49" s="17"/>
      <c r="F49" s="17"/>
      <c r="G49" s="17"/>
      <c r="H49" s="17"/>
    </row>
    <row r="50" spans="1:8">
      <c r="A50" s="17"/>
      <c r="B50" s="17"/>
      <c r="C50" s="17"/>
      <c r="D50" s="17"/>
      <c r="E50" s="17"/>
      <c r="F50" s="17"/>
      <c r="G50" s="17"/>
      <c r="H50" s="17"/>
    </row>
    <row r="51" spans="1:8">
      <c r="A51" s="17"/>
      <c r="B51" s="17"/>
      <c r="C51" s="17"/>
      <c r="D51" s="17"/>
      <c r="E51" s="17"/>
      <c r="F51" s="17"/>
      <c r="G51" s="17"/>
      <c r="H51" s="17"/>
    </row>
    <row r="52" spans="1:8">
      <c r="A52" s="17"/>
      <c r="B52" s="17"/>
      <c r="C52" s="17"/>
      <c r="D52" s="17"/>
      <c r="E52" s="17"/>
      <c r="F52" s="17"/>
      <c r="G52" s="17"/>
      <c r="H52" s="17"/>
    </row>
    <row r="53" spans="1:8">
      <c r="A53" s="17"/>
      <c r="B53" s="17"/>
      <c r="C53" s="17"/>
      <c r="D53" s="17"/>
      <c r="E53" s="17"/>
      <c r="F53" s="17"/>
      <c r="G53" s="17"/>
      <c r="H53" s="17"/>
    </row>
    <row r="54" spans="1:8" ht="56.25" customHeight="1">
      <c r="A54" s="17"/>
      <c r="B54" s="17"/>
      <c r="C54" s="17"/>
      <c r="D54" s="17"/>
      <c r="E54" s="17"/>
      <c r="F54" s="17"/>
      <c r="G54" s="17"/>
      <c r="H54" s="17"/>
    </row>
  </sheetData>
  <pageMargins left="0" right="0" top="0" bottom="0" header="0" footer="0"/>
  <pageSetup paperSize="9" scale="9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9172D-60A6-4F6C-9C3E-BF5DED7085DA}">
  <sheetPr>
    <pageSetUpPr fitToPage="1"/>
  </sheetPr>
  <dimension ref="A1:M45"/>
  <sheetViews>
    <sheetView zoomScale="70" zoomScaleNormal="70" workbookViewId="0">
      <selection activeCell="C13" sqref="C13:D13"/>
    </sheetView>
  </sheetViews>
  <sheetFormatPr baseColWidth="10" defaultColWidth="8.7109375" defaultRowHeight="19.5"/>
  <cols>
    <col min="1" max="1" width="3.42578125" style="4" customWidth="1"/>
    <col min="2" max="2" width="2.42578125" style="4" customWidth="1"/>
    <col min="3" max="3" width="3.140625" style="4" customWidth="1"/>
    <col min="4" max="10" width="10.7109375" style="4" customWidth="1"/>
    <col min="11" max="11" width="8.7109375" style="4"/>
    <col min="12" max="12" width="1.140625" style="4" customWidth="1"/>
    <col min="13" max="13" width="5.28515625" style="4" hidden="1" customWidth="1"/>
    <col min="14" max="255" width="8.7109375" style="4"/>
    <col min="256" max="256" width="13.7109375" style="4" customWidth="1"/>
    <col min="257" max="257" width="2.5703125" style="4" customWidth="1"/>
    <col min="258" max="258" width="7.85546875" style="4" customWidth="1"/>
    <col min="259" max="259" width="9.42578125" style="4" customWidth="1"/>
    <col min="260" max="260" width="8.5703125" style="4" customWidth="1"/>
    <col min="261" max="261" width="5.42578125" style="4" customWidth="1"/>
    <col min="262" max="262" width="8.5703125" style="4" customWidth="1"/>
    <col min="263" max="267" width="8.7109375" style="4"/>
    <col min="268" max="268" width="5.28515625" style="4" customWidth="1"/>
    <col min="269" max="511" width="8.7109375" style="4"/>
    <col min="512" max="512" width="13.7109375" style="4" customWidth="1"/>
    <col min="513" max="513" width="2.5703125" style="4" customWidth="1"/>
    <col min="514" max="514" width="7.85546875" style="4" customWidth="1"/>
    <col min="515" max="515" width="9.42578125" style="4" customWidth="1"/>
    <col min="516" max="516" width="8.5703125" style="4" customWidth="1"/>
    <col min="517" max="517" width="5.42578125" style="4" customWidth="1"/>
    <col min="518" max="518" width="8.5703125" style="4" customWidth="1"/>
    <col min="519" max="523" width="8.7109375" style="4"/>
    <col min="524" max="524" width="5.28515625" style="4" customWidth="1"/>
    <col min="525" max="767" width="8.7109375" style="4"/>
    <col min="768" max="768" width="13.7109375" style="4" customWidth="1"/>
    <col min="769" max="769" width="2.5703125" style="4" customWidth="1"/>
    <col min="770" max="770" width="7.85546875" style="4" customWidth="1"/>
    <col min="771" max="771" width="9.42578125" style="4" customWidth="1"/>
    <col min="772" max="772" width="8.5703125" style="4" customWidth="1"/>
    <col min="773" max="773" width="5.42578125" style="4" customWidth="1"/>
    <col min="774" max="774" width="8.5703125" style="4" customWidth="1"/>
    <col min="775" max="779" width="8.7109375" style="4"/>
    <col min="780" max="780" width="5.28515625" style="4" customWidth="1"/>
    <col min="781" max="1023" width="8.7109375" style="4"/>
    <col min="1024" max="1024" width="13.7109375" style="4" customWidth="1"/>
    <col min="1025" max="1025" width="2.5703125" style="4" customWidth="1"/>
    <col min="1026" max="1026" width="7.85546875" style="4" customWidth="1"/>
    <col min="1027" max="1027" width="9.42578125" style="4" customWidth="1"/>
    <col min="1028" max="1028" width="8.5703125" style="4" customWidth="1"/>
    <col min="1029" max="1029" width="5.42578125" style="4" customWidth="1"/>
    <col min="1030" max="1030" width="8.5703125" style="4" customWidth="1"/>
    <col min="1031" max="1035" width="8.7109375" style="4"/>
    <col min="1036" max="1036" width="5.28515625" style="4" customWidth="1"/>
    <col min="1037" max="1279" width="8.7109375" style="4"/>
    <col min="1280" max="1280" width="13.7109375" style="4" customWidth="1"/>
    <col min="1281" max="1281" width="2.5703125" style="4" customWidth="1"/>
    <col min="1282" max="1282" width="7.85546875" style="4" customWidth="1"/>
    <col min="1283" max="1283" width="9.42578125" style="4" customWidth="1"/>
    <col min="1284" max="1284" width="8.5703125" style="4" customWidth="1"/>
    <col min="1285" max="1285" width="5.42578125" style="4" customWidth="1"/>
    <col min="1286" max="1286" width="8.5703125" style="4" customWidth="1"/>
    <col min="1287" max="1291" width="8.7109375" style="4"/>
    <col min="1292" max="1292" width="5.28515625" style="4" customWidth="1"/>
    <col min="1293" max="1535" width="8.7109375" style="4"/>
    <col min="1536" max="1536" width="13.7109375" style="4" customWidth="1"/>
    <col min="1537" max="1537" width="2.5703125" style="4" customWidth="1"/>
    <col min="1538" max="1538" width="7.85546875" style="4" customWidth="1"/>
    <col min="1539" max="1539" width="9.42578125" style="4" customWidth="1"/>
    <col min="1540" max="1540" width="8.5703125" style="4" customWidth="1"/>
    <col min="1541" max="1541" width="5.42578125" style="4" customWidth="1"/>
    <col min="1542" max="1542" width="8.5703125" style="4" customWidth="1"/>
    <col min="1543" max="1547" width="8.7109375" style="4"/>
    <col min="1548" max="1548" width="5.28515625" style="4" customWidth="1"/>
    <col min="1549" max="1791" width="8.7109375" style="4"/>
    <col min="1792" max="1792" width="13.7109375" style="4" customWidth="1"/>
    <col min="1793" max="1793" width="2.5703125" style="4" customWidth="1"/>
    <col min="1794" max="1794" width="7.85546875" style="4" customWidth="1"/>
    <col min="1795" max="1795" width="9.42578125" style="4" customWidth="1"/>
    <col min="1796" max="1796" width="8.5703125" style="4" customWidth="1"/>
    <col min="1797" max="1797" width="5.42578125" style="4" customWidth="1"/>
    <col min="1798" max="1798" width="8.5703125" style="4" customWidth="1"/>
    <col min="1799" max="1803" width="8.7109375" style="4"/>
    <col min="1804" max="1804" width="5.28515625" style="4" customWidth="1"/>
    <col min="1805" max="2047" width="8.7109375" style="4"/>
    <col min="2048" max="2048" width="13.7109375" style="4" customWidth="1"/>
    <col min="2049" max="2049" width="2.5703125" style="4" customWidth="1"/>
    <col min="2050" max="2050" width="7.85546875" style="4" customWidth="1"/>
    <col min="2051" max="2051" width="9.42578125" style="4" customWidth="1"/>
    <col min="2052" max="2052" width="8.5703125" style="4" customWidth="1"/>
    <col min="2053" max="2053" width="5.42578125" style="4" customWidth="1"/>
    <col min="2054" max="2054" width="8.5703125" style="4" customWidth="1"/>
    <col min="2055" max="2059" width="8.7109375" style="4"/>
    <col min="2060" max="2060" width="5.28515625" style="4" customWidth="1"/>
    <col min="2061" max="2303" width="8.7109375" style="4"/>
    <col min="2304" max="2304" width="13.7109375" style="4" customWidth="1"/>
    <col min="2305" max="2305" width="2.5703125" style="4" customWidth="1"/>
    <col min="2306" max="2306" width="7.85546875" style="4" customWidth="1"/>
    <col min="2307" max="2307" width="9.42578125" style="4" customWidth="1"/>
    <col min="2308" max="2308" width="8.5703125" style="4" customWidth="1"/>
    <col min="2309" max="2309" width="5.42578125" style="4" customWidth="1"/>
    <col min="2310" max="2310" width="8.5703125" style="4" customWidth="1"/>
    <col min="2311" max="2315" width="8.7109375" style="4"/>
    <col min="2316" max="2316" width="5.28515625" style="4" customWidth="1"/>
    <col min="2317" max="2559" width="8.7109375" style="4"/>
    <col min="2560" max="2560" width="13.7109375" style="4" customWidth="1"/>
    <col min="2561" max="2561" width="2.5703125" style="4" customWidth="1"/>
    <col min="2562" max="2562" width="7.85546875" style="4" customWidth="1"/>
    <col min="2563" max="2563" width="9.42578125" style="4" customWidth="1"/>
    <col min="2564" max="2564" width="8.5703125" style="4" customWidth="1"/>
    <col min="2565" max="2565" width="5.42578125" style="4" customWidth="1"/>
    <col min="2566" max="2566" width="8.5703125" style="4" customWidth="1"/>
    <col min="2567" max="2571" width="8.7109375" style="4"/>
    <col min="2572" max="2572" width="5.28515625" style="4" customWidth="1"/>
    <col min="2573" max="2815" width="8.7109375" style="4"/>
    <col min="2816" max="2816" width="13.7109375" style="4" customWidth="1"/>
    <col min="2817" max="2817" width="2.5703125" style="4" customWidth="1"/>
    <col min="2818" max="2818" width="7.85546875" style="4" customWidth="1"/>
    <col min="2819" max="2819" width="9.42578125" style="4" customWidth="1"/>
    <col min="2820" max="2820" width="8.5703125" style="4" customWidth="1"/>
    <col min="2821" max="2821" width="5.42578125" style="4" customWidth="1"/>
    <col min="2822" max="2822" width="8.5703125" style="4" customWidth="1"/>
    <col min="2823" max="2827" width="8.7109375" style="4"/>
    <col min="2828" max="2828" width="5.28515625" style="4" customWidth="1"/>
    <col min="2829" max="3071" width="8.7109375" style="4"/>
    <col min="3072" max="3072" width="13.7109375" style="4" customWidth="1"/>
    <col min="3073" max="3073" width="2.5703125" style="4" customWidth="1"/>
    <col min="3074" max="3074" width="7.85546875" style="4" customWidth="1"/>
    <col min="3075" max="3075" width="9.42578125" style="4" customWidth="1"/>
    <col min="3076" max="3076" width="8.5703125" style="4" customWidth="1"/>
    <col min="3077" max="3077" width="5.42578125" style="4" customWidth="1"/>
    <col min="3078" max="3078" width="8.5703125" style="4" customWidth="1"/>
    <col min="3079" max="3083" width="8.7109375" style="4"/>
    <col min="3084" max="3084" width="5.28515625" style="4" customWidth="1"/>
    <col min="3085" max="3327" width="8.7109375" style="4"/>
    <col min="3328" max="3328" width="13.7109375" style="4" customWidth="1"/>
    <col min="3329" max="3329" width="2.5703125" style="4" customWidth="1"/>
    <col min="3330" max="3330" width="7.85546875" style="4" customWidth="1"/>
    <col min="3331" max="3331" width="9.42578125" style="4" customWidth="1"/>
    <col min="3332" max="3332" width="8.5703125" style="4" customWidth="1"/>
    <col min="3333" max="3333" width="5.42578125" style="4" customWidth="1"/>
    <col min="3334" max="3334" width="8.5703125" style="4" customWidth="1"/>
    <col min="3335" max="3339" width="8.7109375" style="4"/>
    <col min="3340" max="3340" width="5.28515625" style="4" customWidth="1"/>
    <col min="3341" max="3583" width="8.7109375" style="4"/>
    <col min="3584" max="3584" width="13.7109375" style="4" customWidth="1"/>
    <col min="3585" max="3585" width="2.5703125" style="4" customWidth="1"/>
    <col min="3586" max="3586" width="7.85546875" style="4" customWidth="1"/>
    <col min="3587" max="3587" width="9.42578125" style="4" customWidth="1"/>
    <col min="3588" max="3588" width="8.5703125" style="4" customWidth="1"/>
    <col min="3589" max="3589" width="5.42578125" style="4" customWidth="1"/>
    <col min="3590" max="3590" width="8.5703125" style="4" customWidth="1"/>
    <col min="3591" max="3595" width="8.7109375" style="4"/>
    <col min="3596" max="3596" width="5.28515625" style="4" customWidth="1"/>
    <col min="3597" max="3839" width="8.7109375" style="4"/>
    <col min="3840" max="3840" width="13.7109375" style="4" customWidth="1"/>
    <col min="3841" max="3841" width="2.5703125" style="4" customWidth="1"/>
    <col min="3842" max="3842" width="7.85546875" style="4" customWidth="1"/>
    <col min="3843" max="3843" width="9.42578125" style="4" customWidth="1"/>
    <col min="3844" max="3844" width="8.5703125" style="4" customWidth="1"/>
    <col min="3845" max="3845" width="5.42578125" style="4" customWidth="1"/>
    <col min="3846" max="3846" width="8.5703125" style="4" customWidth="1"/>
    <col min="3847" max="3851" width="8.7109375" style="4"/>
    <col min="3852" max="3852" width="5.28515625" style="4" customWidth="1"/>
    <col min="3853" max="4095" width="8.7109375" style="4"/>
    <col min="4096" max="4096" width="13.7109375" style="4" customWidth="1"/>
    <col min="4097" max="4097" width="2.5703125" style="4" customWidth="1"/>
    <col min="4098" max="4098" width="7.85546875" style="4" customWidth="1"/>
    <col min="4099" max="4099" width="9.42578125" style="4" customWidth="1"/>
    <col min="4100" max="4100" width="8.5703125" style="4" customWidth="1"/>
    <col min="4101" max="4101" width="5.42578125" style="4" customWidth="1"/>
    <col min="4102" max="4102" width="8.5703125" style="4" customWidth="1"/>
    <col min="4103" max="4107" width="8.7109375" style="4"/>
    <col min="4108" max="4108" width="5.28515625" style="4" customWidth="1"/>
    <col min="4109" max="4351" width="8.7109375" style="4"/>
    <col min="4352" max="4352" width="13.7109375" style="4" customWidth="1"/>
    <col min="4353" max="4353" width="2.5703125" style="4" customWidth="1"/>
    <col min="4354" max="4354" width="7.85546875" style="4" customWidth="1"/>
    <col min="4355" max="4355" width="9.42578125" style="4" customWidth="1"/>
    <col min="4356" max="4356" width="8.5703125" style="4" customWidth="1"/>
    <col min="4357" max="4357" width="5.42578125" style="4" customWidth="1"/>
    <col min="4358" max="4358" width="8.5703125" style="4" customWidth="1"/>
    <col min="4359" max="4363" width="8.7109375" style="4"/>
    <col min="4364" max="4364" width="5.28515625" style="4" customWidth="1"/>
    <col min="4365" max="4607" width="8.7109375" style="4"/>
    <col min="4608" max="4608" width="13.7109375" style="4" customWidth="1"/>
    <col min="4609" max="4609" width="2.5703125" style="4" customWidth="1"/>
    <col min="4610" max="4610" width="7.85546875" style="4" customWidth="1"/>
    <col min="4611" max="4611" width="9.42578125" style="4" customWidth="1"/>
    <col min="4612" max="4612" width="8.5703125" style="4" customWidth="1"/>
    <col min="4613" max="4613" width="5.42578125" style="4" customWidth="1"/>
    <col min="4614" max="4614" width="8.5703125" style="4" customWidth="1"/>
    <col min="4615" max="4619" width="8.7109375" style="4"/>
    <col min="4620" max="4620" width="5.28515625" style="4" customWidth="1"/>
    <col min="4621" max="4863" width="8.7109375" style="4"/>
    <col min="4864" max="4864" width="13.7109375" style="4" customWidth="1"/>
    <col min="4865" max="4865" width="2.5703125" style="4" customWidth="1"/>
    <col min="4866" max="4866" width="7.85546875" style="4" customWidth="1"/>
    <col min="4867" max="4867" width="9.42578125" style="4" customWidth="1"/>
    <col min="4868" max="4868" width="8.5703125" style="4" customWidth="1"/>
    <col min="4869" max="4869" width="5.42578125" style="4" customWidth="1"/>
    <col min="4870" max="4870" width="8.5703125" style="4" customWidth="1"/>
    <col min="4871" max="4875" width="8.7109375" style="4"/>
    <col min="4876" max="4876" width="5.28515625" style="4" customWidth="1"/>
    <col min="4877" max="5119" width="8.7109375" style="4"/>
    <col min="5120" max="5120" width="13.7109375" style="4" customWidth="1"/>
    <col min="5121" max="5121" width="2.5703125" style="4" customWidth="1"/>
    <col min="5122" max="5122" width="7.85546875" style="4" customWidth="1"/>
    <col min="5123" max="5123" width="9.42578125" style="4" customWidth="1"/>
    <col min="5124" max="5124" width="8.5703125" style="4" customWidth="1"/>
    <col min="5125" max="5125" width="5.42578125" style="4" customWidth="1"/>
    <col min="5126" max="5126" width="8.5703125" style="4" customWidth="1"/>
    <col min="5127" max="5131" width="8.7109375" style="4"/>
    <col min="5132" max="5132" width="5.28515625" style="4" customWidth="1"/>
    <col min="5133" max="5375" width="8.7109375" style="4"/>
    <col min="5376" max="5376" width="13.7109375" style="4" customWidth="1"/>
    <col min="5377" max="5377" width="2.5703125" style="4" customWidth="1"/>
    <col min="5378" max="5378" width="7.85546875" style="4" customWidth="1"/>
    <col min="5379" max="5379" width="9.42578125" style="4" customWidth="1"/>
    <col min="5380" max="5380" width="8.5703125" style="4" customWidth="1"/>
    <col min="5381" max="5381" width="5.42578125" style="4" customWidth="1"/>
    <col min="5382" max="5382" width="8.5703125" style="4" customWidth="1"/>
    <col min="5383" max="5387" width="8.7109375" style="4"/>
    <col min="5388" max="5388" width="5.28515625" style="4" customWidth="1"/>
    <col min="5389" max="5631" width="8.7109375" style="4"/>
    <col min="5632" max="5632" width="13.7109375" style="4" customWidth="1"/>
    <col min="5633" max="5633" width="2.5703125" style="4" customWidth="1"/>
    <col min="5634" max="5634" width="7.85546875" style="4" customWidth="1"/>
    <col min="5635" max="5635" width="9.42578125" style="4" customWidth="1"/>
    <col min="5636" max="5636" width="8.5703125" style="4" customWidth="1"/>
    <col min="5637" max="5637" width="5.42578125" style="4" customWidth="1"/>
    <col min="5638" max="5638" width="8.5703125" style="4" customWidth="1"/>
    <col min="5639" max="5643" width="8.7109375" style="4"/>
    <col min="5644" max="5644" width="5.28515625" style="4" customWidth="1"/>
    <col min="5645" max="5887" width="8.7109375" style="4"/>
    <col min="5888" max="5888" width="13.7109375" style="4" customWidth="1"/>
    <col min="5889" max="5889" width="2.5703125" style="4" customWidth="1"/>
    <col min="5890" max="5890" width="7.85546875" style="4" customWidth="1"/>
    <col min="5891" max="5891" width="9.42578125" style="4" customWidth="1"/>
    <col min="5892" max="5892" width="8.5703125" style="4" customWidth="1"/>
    <col min="5893" max="5893" width="5.42578125" style="4" customWidth="1"/>
    <col min="5894" max="5894" width="8.5703125" style="4" customWidth="1"/>
    <col min="5895" max="5899" width="8.7109375" style="4"/>
    <col min="5900" max="5900" width="5.28515625" style="4" customWidth="1"/>
    <col min="5901" max="6143" width="8.7109375" style="4"/>
    <col min="6144" max="6144" width="13.7109375" style="4" customWidth="1"/>
    <col min="6145" max="6145" width="2.5703125" style="4" customWidth="1"/>
    <col min="6146" max="6146" width="7.85546875" style="4" customWidth="1"/>
    <col min="6147" max="6147" width="9.42578125" style="4" customWidth="1"/>
    <col min="6148" max="6148" width="8.5703125" style="4" customWidth="1"/>
    <col min="6149" max="6149" width="5.42578125" style="4" customWidth="1"/>
    <col min="6150" max="6150" width="8.5703125" style="4" customWidth="1"/>
    <col min="6151" max="6155" width="8.7109375" style="4"/>
    <col min="6156" max="6156" width="5.28515625" style="4" customWidth="1"/>
    <col min="6157" max="6399" width="8.7109375" style="4"/>
    <col min="6400" max="6400" width="13.7109375" style="4" customWidth="1"/>
    <col min="6401" max="6401" width="2.5703125" style="4" customWidth="1"/>
    <col min="6402" max="6402" width="7.85546875" style="4" customWidth="1"/>
    <col min="6403" max="6403" width="9.42578125" style="4" customWidth="1"/>
    <col min="6404" max="6404" width="8.5703125" style="4" customWidth="1"/>
    <col min="6405" max="6405" width="5.42578125" style="4" customWidth="1"/>
    <col min="6406" max="6406" width="8.5703125" style="4" customWidth="1"/>
    <col min="6407" max="6411" width="8.7109375" style="4"/>
    <col min="6412" max="6412" width="5.28515625" style="4" customWidth="1"/>
    <col min="6413" max="6655" width="8.7109375" style="4"/>
    <col min="6656" max="6656" width="13.7109375" style="4" customWidth="1"/>
    <col min="6657" max="6657" width="2.5703125" style="4" customWidth="1"/>
    <col min="6658" max="6658" width="7.85546875" style="4" customWidth="1"/>
    <col min="6659" max="6659" width="9.42578125" style="4" customWidth="1"/>
    <col min="6660" max="6660" width="8.5703125" style="4" customWidth="1"/>
    <col min="6661" max="6661" width="5.42578125" style="4" customWidth="1"/>
    <col min="6662" max="6662" width="8.5703125" style="4" customWidth="1"/>
    <col min="6663" max="6667" width="8.7109375" style="4"/>
    <col min="6668" max="6668" width="5.28515625" style="4" customWidth="1"/>
    <col min="6669" max="6911" width="8.7109375" style="4"/>
    <col min="6912" max="6912" width="13.7109375" style="4" customWidth="1"/>
    <col min="6913" max="6913" width="2.5703125" style="4" customWidth="1"/>
    <col min="6914" max="6914" width="7.85546875" style="4" customWidth="1"/>
    <col min="6915" max="6915" width="9.42578125" style="4" customWidth="1"/>
    <col min="6916" max="6916" width="8.5703125" style="4" customWidth="1"/>
    <col min="6917" max="6917" width="5.42578125" style="4" customWidth="1"/>
    <col min="6918" max="6918" width="8.5703125" style="4" customWidth="1"/>
    <col min="6919" max="6923" width="8.7109375" style="4"/>
    <col min="6924" max="6924" width="5.28515625" style="4" customWidth="1"/>
    <col min="6925" max="7167" width="8.7109375" style="4"/>
    <col min="7168" max="7168" width="13.7109375" style="4" customWidth="1"/>
    <col min="7169" max="7169" width="2.5703125" style="4" customWidth="1"/>
    <col min="7170" max="7170" width="7.85546875" style="4" customWidth="1"/>
    <col min="7171" max="7171" width="9.42578125" style="4" customWidth="1"/>
    <col min="7172" max="7172" width="8.5703125" style="4" customWidth="1"/>
    <col min="7173" max="7173" width="5.42578125" style="4" customWidth="1"/>
    <col min="7174" max="7174" width="8.5703125" style="4" customWidth="1"/>
    <col min="7175" max="7179" width="8.7109375" style="4"/>
    <col min="7180" max="7180" width="5.28515625" style="4" customWidth="1"/>
    <col min="7181" max="7423" width="8.7109375" style="4"/>
    <col min="7424" max="7424" width="13.7109375" style="4" customWidth="1"/>
    <col min="7425" max="7425" width="2.5703125" style="4" customWidth="1"/>
    <col min="7426" max="7426" width="7.85546875" style="4" customWidth="1"/>
    <col min="7427" max="7427" width="9.42578125" style="4" customWidth="1"/>
    <col min="7428" max="7428" width="8.5703125" style="4" customWidth="1"/>
    <col min="7429" max="7429" width="5.42578125" style="4" customWidth="1"/>
    <col min="7430" max="7430" width="8.5703125" style="4" customWidth="1"/>
    <col min="7431" max="7435" width="8.7109375" style="4"/>
    <col min="7436" max="7436" width="5.28515625" style="4" customWidth="1"/>
    <col min="7437" max="7679" width="8.7109375" style="4"/>
    <col min="7680" max="7680" width="13.7109375" style="4" customWidth="1"/>
    <col min="7681" max="7681" width="2.5703125" style="4" customWidth="1"/>
    <col min="7682" max="7682" width="7.85546875" style="4" customWidth="1"/>
    <col min="7683" max="7683" width="9.42578125" style="4" customWidth="1"/>
    <col min="7684" max="7684" width="8.5703125" style="4" customWidth="1"/>
    <col min="7685" max="7685" width="5.42578125" style="4" customWidth="1"/>
    <col min="7686" max="7686" width="8.5703125" style="4" customWidth="1"/>
    <col min="7687" max="7691" width="8.7109375" style="4"/>
    <col min="7692" max="7692" width="5.28515625" style="4" customWidth="1"/>
    <col min="7693" max="7935" width="8.7109375" style="4"/>
    <col min="7936" max="7936" width="13.7109375" style="4" customWidth="1"/>
    <col min="7937" max="7937" width="2.5703125" style="4" customWidth="1"/>
    <col min="7938" max="7938" width="7.85546875" style="4" customWidth="1"/>
    <col min="7939" max="7939" width="9.42578125" style="4" customWidth="1"/>
    <col min="7940" max="7940" width="8.5703125" style="4" customWidth="1"/>
    <col min="7941" max="7941" width="5.42578125" style="4" customWidth="1"/>
    <col min="7942" max="7942" width="8.5703125" style="4" customWidth="1"/>
    <col min="7943" max="7947" width="8.7109375" style="4"/>
    <col min="7948" max="7948" width="5.28515625" style="4" customWidth="1"/>
    <col min="7949" max="8191" width="8.7109375" style="4"/>
    <col min="8192" max="8192" width="13.7109375" style="4" customWidth="1"/>
    <col min="8193" max="8193" width="2.5703125" style="4" customWidth="1"/>
    <col min="8194" max="8194" width="7.85546875" style="4" customWidth="1"/>
    <col min="8195" max="8195" width="9.42578125" style="4" customWidth="1"/>
    <col min="8196" max="8196" width="8.5703125" style="4" customWidth="1"/>
    <col min="8197" max="8197" width="5.42578125" style="4" customWidth="1"/>
    <col min="8198" max="8198" width="8.5703125" style="4" customWidth="1"/>
    <col min="8199" max="8203" width="8.7109375" style="4"/>
    <col min="8204" max="8204" width="5.28515625" style="4" customWidth="1"/>
    <col min="8205" max="8447" width="8.7109375" style="4"/>
    <col min="8448" max="8448" width="13.7109375" style="4" customWidth="1"/>
    <col min="8449" max="8449" width="2.5703125" style="4" customWidth="1"/>
    <col min="8450" max="8450" width="7.85546875" style="4" customWidth="1"/>
    <col min="8451" max="8451" width="9.42578125" style="4" customWidth="1"/>
    <col min="8452" max="8452" width="8.5703125" style="4" customWidth="1"/>
    <col min="8453" max="8453" width="5.42578125" style="4" customWidth="1"/>
    <col min="8454" max="8454" width="8.5703125" style="4" customWidth="1"/>
    <col min="8455" max="8459" width="8.7109375" style="4"/>
    <col min="8460" max="8460" width="5.28515625" style="4" customWidth="1"/>
    <col min="8461" max="8703" width="8.7109375" style="4"/>
    <col min="8704" max="8704" width="13.7109375" style="4" customWidth="1"/>
    <col min="8705" max="8705" width="2.5703125" style="4" customWidth="1"/>
    <col min="8706" max="8706" width="7.85546875" style="4" customWidth="1"/>
    <col min="8707" max="8707" width="9.42578125" style="4" customWidth="1"/>
    <col min="8708" max="8708" width="8.5703125" style="4" customWidth="1"/>
    <col min="8709" max="8709" width="5.42578125" style="4" customWidth="1"/>
    <col min="8710" max="8710" width="8.5703125" style="4" customWidth="1"/>
    <col min="8711" max="8715" width="8.7109375" style="4"/>
    <col min="8716" max="8716" width="5.28515625" style="4" customWidth="1"/>
    <col min="8717" max="8959" width="8.7109375" style="4"/>
    <col min="8960" max="8960" width="13.7109375" style="4" customWidth="1"/>
    <col min="8961" max="8961" width="2.5703125" style="4" customWidth="1"/>
    <col min="8962" max="8962" width="7.85546875" style="4" customWidth="1"/>
    <col min="8963" max="8963" width="9.42578125" style="4" customWidth="1"/>
    <col min="8964" max="8964" width="8.5703125" style="4" customWidth="1"/>
    <col min="8965" max="8965" width="5.42578125" style="4" customWidth="1"/>
    <col min="8966" max="8966" width="8.5703125" style="4" customWidth="1"/>
    <col min="8967" max="8971" width="8.7109375" style="4"/>
    <col min="8972" max="8972" width="5.28515625" style="4" customWidth="1"/>
    <col min="8973" max="9215" width="8.7109375" style="4"/>
    <col min="9216" max="9216" width="13.7109375" style="4" customWidth="1"/>
    <col min="9217" max="9217" width="2.5703125" style="4" customWidth="1"/>
    <col min="9218" max="9218" width="7.85546875" style="4" customWidth="1"/>
    <col min="9219" max="9219" width="9.42578125" style="4" customWidth="1"/>
    <col min="9220" max="9220" width="8.5703125" style="4" customWidth="1"/>
    <col min="9221" max="9221" width="5.42578125" style="4" customWidth="1"/>
    <col min="9222" max="9222" width="8.5703125" style="4" customWidth="1"/>
    <col min="9223" max="9227" width="8.7109375" style="4"/>
    <col min="9228" max="9228" width="5.28515625" style="4" customWidth="1"/>
    <col min="9229" max="9471" width="8.7109375" style="4"/>
    <col min="9472" max="9472" width="13.7109375" style="4" customWidth="1"/>
    <col min="9473" max="9473" width="2.5703125" style="4" customWidth="1"/>
    <col min="9474" max="9474" width="7.85546875" style="4" customWidth="1"/>
    <col min="9475" max="9475" width="9.42578125" style="4" customWidth="1"/>
    <col min="9476" max="9476" width="8.5703125" style="4" customWidth="1"/>
    <col min="9477" max="9477" width="5.42578125" style="4" customWidth="1"/>
    <col min="9478" max="9478" width="8.5703125" style="4" customWidth="1"/>
    <col min="9479" max="9483" width="8.7109375" style="4"/>
    <col min="9484" max="9484" width="5.28515625" style="4" customWidth="1"/>
    <col min="9485" max="9727" width="8.7109375" style="4"/>
    <col min="9728" max="9728" width="13.7109375" style="4" customWidth="1"/>
    <col min="9729" max="9729" width="2.5703125" style="4" customWidth="1"/>
    <col min="9730" max="9730" width="7.85546875" style="4" customWidth="1"/>
    <col min="9731" max="9731" width="9.42578125" style="4" customWidth="1"/>
    <col min="9732" max="9732" width="8.5703125" style="4" customWidth="1"/>
    <col min="9733" max="9733" width="5.42578125" style="4" customWidth="1"/>
    <col min="9734" max="9734" width="8.5703125" style="4" customWidth="1"/>
    <col min="9735" max="9739" width="8.7109375" style="4"/>
    <col min="9740" max="9740" width="5.28515625" style="4" customWidth="1"/>
    <col min="9741" max="9983" width="8.7109375" style="4"/>
    <col min="9984" max="9984" width="13.7109375" style="4" customWidth="1"/>
    <col min="9985" max="9985" width="2.5703125" style="4" customWidth="1"/>
    <col min="9986" max="9986" width="7.85546875" style="4" customWidth="1"/>
    <col min="9987" max="9987" width="9.42578125" style="4" customWidth="1"/>
    <col min="9988" max="9988" width="8.5703125" style="4" customWidth="1"/>
    <col min="9989" max="9989" width="5.42578125" style="4" customWidth="1"/>
    <col min="9990" max="9990" width="8.5703125" style="4" customWidth="1"/>
    <col min="9991" max="9995" width="8.7109375" style="4"/>
    <col min="9996" max="9996" width="5.28515625" style="4" customWidth="1"/>
    <col min="9997" max="10239" width="8.7109375" style="4"/>
    <col min="10240" max="10240" width="13.7109375" style="4" customWidth="1"/>
    <col min="10241" max="10241" width="2.5703125" style="4" customWidth="1"/>
    <col min="10242" max="10242" width="7.85546875" style="4" customWidth="1"/>
    <col min="10243" max="10243" width="9.42578125" style="4" customWidth="1"/>
    <col min="10244" max="10244" width="8.5703125" style="4" customWidth="1"/>
    <col min="10245" max="10245" width="5.42578125" style="4" customWidth="1"/>
    <col min="10246" max="10246" width="8.5703125" style="4" customWidth="1"/>
    <col min="10247" max="10251" width="8.7109375" style="4"/>
    <col min="10252" max="10252" width="5.28515625" style="4" customWidth="1"/>
    <col min="10253" max="10495" width="8.7109375" style="4"/>
    <col min="10496" max="10496" width="13.7109375" style="4" customWidth="1"/>
    <col min="10497" max="10497" width="2.5703125" style="4" customWidth="1"/>
    <col min="10498" max="10498" width="7.85546875" style="4" customWidth="1"/>
    <col min="10499" max="10499" width="9.42578125" style="4" customWidth="1"/>
    <col min="10500" max="10500" width="8.5703125" style="4" customWidth="1"/>
    <col min="10501" max="10501" width="5.42578125" style="4" customWidth="1"/>
    <col min="10502" max="10502" width="8.5703125" style="4" customWidth="1"/>
    <col min="10503" max="10507" width="8.7109375" style="4"/>
    <col min="10508" max="10508" width="5.28515625" style="4" customWidth="1"/>
    <col min="10509" max="10751" width="8.7109375" style="4"/>
    <col min="10752" max="10752" width="13.7109375" style="4" customWidth="1"/>
    <col min="10753" max="10753" width="2.5703125" style="4" customWidth="1"/>
    <col min="10754" max="10754" width="7.85546875" style="4" customWidth="1"/>
    <col min="10755" max="10755" width="9.42578125" style="4" customWidth="1"/>
    <col min="10756" max="10756" width="8.5703125" style="4" customWidth="1"/>
    <col min="10757" max="10757" width="5.42578125" style="4" customWidth="1"/>
    <col min="10758" max="10758" width="8.5703125" style="4" customWidth="1"/>
    <col min="10759" max="10763" width="8.7109375" style="4"/>
    <col min="10764" max="10764" width="5.28515625" style="4" customWidth="1"/>
    <col min="10765" max="11007" width="8.7109375" style="4"/>
    <col min="11008" max="11008" width="13.7109375" style="4" customWidth="1"/>
    <col min="11009" max="11009" width="2.5703125" style="4" customWidth="1"/>
    <col min="11010" max="11010" width="7.85546875" style="4" customWidth="1"/>
    <col min="11011" max="11011" width="9.42578125" style="4" customWidth="1"/>
    <col min="11012" max="11012" width="8.5703125" style="4" customWidth="1"/>
    <col min="11013" max="11013" width="5.42578125" style="4" customWidth="1"/>
    <col min="11014" max="11014" width="8.5703125" style="4" customWidth="1"/>
    <col min="11015" max="11019" width="8.7109375" style="4"/>
    <col min="11020" max="11020" width="5.28515625" style="4" customWidth="1"/>
    <col min="11021" max="11263" width="8.7109375" style="4"/>
    <col min="11264" max="11264" width="13.7109375" style="4" customWidth="1"/>
    <col min="11265" max="11265" width="2.5703125" style="4" customWidth="1"/>
    <col min="11266" max="11266" width="7.85546875" style="4" customWidth="1"/>
    <col min="11267" max="11267" width="9.42578125" style="4" customWidth="1"/>
    <col min="11268" max="11268" width="8.5703125" style="4" customWidth="1"/>
    <col min="11269" max="11269" width="5.42578125" style="4" customWidth="1"/>
    <col min="11270" max="11270" width="8.5703125" style="4" customWidth="1"/>
    <col min="11271" max="11275" width="8.7109375" style="4"/>
    <col min="11276" max="11276" width="5.28515625" style="4" customWidth="1"/>
    <col min="11277" max="11519" width="8.7109375" style="4"/>
    <col min="11520" max="11520" width="13.7109375" style="4" customWidth="1"/>
    <col min="11521" max="11521" width="2.5703125" style="4" customWidth="1"/>
    <col min="11522" max="11522" width="7.85546875" style="4" customWidth="1"/>
    <col min="11523" max="11523" width="9.42578125" style="4" customWidth="1"/>
    <col min="11524" max="11524" width="8.5703125" style="4" customWidth="1"/>
    <col min="11525" max="11525" width="5.42578125" style="4" customWidth="1"/>
    <col min="11526" max="11526" width="8.5703125" style="4" customWidth="1"/>
    <col min="11527" max="11531" width="8.7109375" style="4"/>
    <col min="11532" max="11532" width="5.28515625" style="4" customWidth="1"/>
    <col min="11533" max="11775" width="8.7109375" style="4"/>
    <col min="11776" max="11776" width="13.7109375" style="4" customWidth="1"/>
    <col min="11777" max="11777" width="2.5703125" style="4" customWidth="1"/>
    <col min="11778" max="11778" width="7.85546875" style="4" customWidth="1"/>
    <col min="11779" max="11779" width="9.42578125" style="4" customWidth="1"/>
    <col min="11780" max="11780" width="8.5703125" style="4" customWidth="1"/>
    <col min="11781" max="11781" width="5.42578125" style="4" customWidth="1"/>
    <col min="11782" max="11782" width="8.5703125" style="4" customWidth="1"/>
    <col min="11783" max="11787" width="8.7109375" style="4"/>
    <col min="11788" max="11788" width="5.28515625" style="4" customWidth="1"/>
    <col min="11789" max="12031" width="8.7109375" style="4"/>
    <col min="12032" max="12032" width="13.7109375" style="4" customWidth="1"/>
    <col min="12033" max="12033" width="2.5703125" style="4" customWidth="1"/>
    <col min="12034" max="12034" width="7.85546875" style="4" customWidth="1"/>
    <col min="12035" max="12035" width="9.42578125" style="4" customWidth="1"/>
    <col min="12036" max="12036" width="8.5703125" style="4" customWidth="1"/>
    <col min="12037" max="12037" width="5.42578125" style="4" customWidth="1"/>
    <col min="12038" max="12038" width="8.5703125" style="4" customWidth="1"/>
    <col min="12039" max="12043" width="8.7109375" style="4"/>
    <col min="12044" max="12044" width="5.28515625" style="4" customWidth="1"/>
    <col min="12045" max="12287" width="8.7109375" style="4"/>
    <col min="12288" max="12288" width="13.7109375" style="4" customWidth="1"/>
    <col min="12289" max="12289" width="2.5703125" style="4" customWidth="1"/>
    <col min="12290" max="12290" width="7.85546875" style="4" customWidth="1"/>
    <col min="12291" max="12291" width="9.42578125" style="4" customWidth="1"/>
    <col min="12292" max="12292" width="8.5703125" style="4" customWidth="1"/>
    <col min="12293" max="12293" width="5.42578125" style="4" customWidth="1"/>
    <col min="12294" max="12294" width="8.5703125" style="4" customWidth="1"/>
    <col min="12295" max="12299" width="8.7109375" style="4"/>
    <col min="12300" max="12300" width="5.28515625" style="4" customWidth="1"/>
    <col min="12301" max="12543" width="8.7109375" style="4"/>
    <col min="12544" max="12544" width="13.7109375" style="4" customWidth="1"/>
    <col min="12545" max="12545" width="2.5703125" style="4" customWidth="1"/>
    <col min="12546" max="12546" width="7.85546875" style="4" customWidth="1"/>
    <col min="12547" max="12547" width="9.42578125" style="4" customWidth="1"/>
    <col min="12548" max="12548" width="8.5703125" style="4" customWidth="1"/>
    <col min="12549" max="12549" width="5.42578125" style="4" customWidth="1"/>
    <col min="12550" max="12550" width="8.5703125" style="4" customWidth="1"/>
    <col min="12551" max="12555" width="8.7109375" style="4"/>
    <col min="12556" max="12556" width="5.28515625" style="4" customWidth="1"/>
    <col min="12557" max="12799" width="8.7109375" style="4"/>
    <col min="12800" max="12800" width="13.7109375" style="4" customWidth="1"/>
    <col min="12801" max="12801" width="2.5703125" style="4" customWidth="1"/>
    <col min="12802" max="12802" width="7.85546875" style="4" customWidth="1"/>
    <col min="12803" max="12803" width="9.42578125" style="4" customWidth="1"/>
    <col min="12804" max="12804" width="8.5703125" style="4" customWidth="1"/>
    <col min="12805" max="12805" width="5.42578125" style="4" customWidth="1"/>
    <col min="12806" max="12806" width="8.5703125" style="4" customWidth="1"/>
    <col min="12807" max="12811" width="8.7109375" style="4"/>
    <col min="12812" max="12812" width="5.28515625" style="4" customWidth="1"/>
    <col min="12813" max="13055" width="8.7109375" style="4"/>
    <col min="13056" max="13056" width="13.7109375" style="4" customWidth="1"/>
    <col min="13057" max="13057" width="2.5703125" style="4" customWidth="1"/>
    <col min="13058" max="13058" width="7.85546875" style="4" customWidth="1"/>
    <col min="13059" max="13059" width="9.42578125" style="4" customWidth="1"/>
    <col min="13060" max="13060" width="8.5703125" style="4" customWidth="1"/>
    <col min="13061" max="13061" width="5.42578125" style="4" customWidth="1"/>
    <col min="13062" max="13062" width="8.5703125" style="4" customWidth="1"/>
    <col min="13063" max="13067" width="8.7109375" style="4"/>
    <col min="13068" max="13068" width="5.28515625" style="4" customWidth="1"/>
    <col min="13069" max="13311" width="8.7109375" style="4"/>
    <col min="13312" max="13312" width="13.7109375" style="4" customWidth="1"/>
    <col min="13313" max="13313" width="2.5703125" style="4" customWidth="1"/>
    <col min="13314" max="13314" width="7.85546875" style="4" customWidth="1"/>
    <col min="13315" max="13315" width="9.42578125" style="4" customWidth="1"/>
    <col min="13316" max="13316" width="8.5703125" style="4" customWidth="1"/>
    <col min="13317" max="13317" width="5.42578125" style="4" customWidth="1"/>
    <col min="13318" max="13318" width="8.5703125" style="4" customWidth="1"/>
    <col min="13319" max="13323" width="8.7109375" style="4"/>
    <col min="13324" max="13324" width="5.28515625" style="4" customWidth="1"/>
    <col min="13325" max="13567" width="8.7109375" style="4"/>
    <col min="13568" max="13568" width="13.7109375" style="4" customWidth="1"/>
    <col min="13569" max="13569" width="2.5703125" style="4" customWidth="1"/>
    <col min="13570" max="13570" width="7.85546875" style="4" customWidth="1"/>
    <col min="13571" max="13571" width="9.42578125" style="4" customWidth="1"/>
    <col min="13572" max="13572" width="8.5703125" style="4" customWidth="1"/>
    <col min="13573" max="13573" width="5.42578125" style="4" customWidth="1"/>
    <col min="13574" max="13574" width="8.5703125" style="4" customWidth="1"/>
    <col min="13575" max="13579" width="8.7109375" style="4"/>
    <col min="13580" max="13580" width="5.28515625" style="4" customWidth="1"/>
    <col min="13581" max="13823" width="8.7109375" style="4"/>
    <col min="13824" max="13824" width="13.7109375" style="4" customWidth="1"/>
    <col min="13825" max="13825" width="2.5703125" style="4" customWidth="1"/>
    <col min="13826" max="13826" width="7.85546875" style="4" customWidth="1"/>
    <col min="13827" max="13827" width="9.42578125" style="4" customWidth="1"/>
    <col min="13828" max="13828" width="8.5703125" style="4" customWidth="1"/>
    <col min="13829" max="13829" width="5.42578125" style="4" customWidth="1"/>
    <col min="13830" max="13830" width="8.5703125" style="4" customWidth="1"/>
    <col min="13831" max="13835" width="8.7109375" style="4"/>
    <col min="13836" max="13836" width="5.28515625" style="4" customWidth="1"/>
    <col min="13837" max="14079" width="8.7109375" style="4"/>
    <col min="14080" max="14080" width="13.7109375" style="4" customWidth="1"/>
    <col min="14081" max="14081" width="2.5703125" style="4" customWidth="1"/>
    <col min="14082" max="14082" width="7.85546875" style="4" customWidth="1"/>
    <col min="14083" max="14083" width="9.42578125" style="4" customWidth="1"/>
    <col min="14084" max="14084" width="8.5703125" style="4" customWidth="1"/>
    <col min="14085" max="14085" width="5.42578125" style="4" customWidth="1"/>
    <col min="14086" max="14086" width="8.5703125" style="4" customWidth="1"/>
    <col min="14087" max="14091" width="8.7109375" style="4"/>
    <col min="14092" max="14092" width="5.28515625" style="4" customWidth="1"/>
    <col min="14093" max="14335" width="8.7109375" style="4"/>
    <col min="14336" max="14336" width="13.7109375" style="4" customWidth="1"/>
    <col min="14337" max="14337" width="2.5703125" style="4" customWidth="1"/>
    <col min="14338" max="14338" width="7.85546875" style="4" customWidth="1"/>
    <col min="14339" max="14339" width="9.42578125" style="4" customWidth="1"/>
    <col min="14340" max="14340" width="8.5703125" style="4" customWidth="1"/>
    <col min="14341" max="14341" width="5.42578125" style="4" customWidth="1"/>
    <col min="14342" max="14342" width="8.5703125" style="4" customWidth="1"/>
    <col min="14343" max="14347" width="8.7109375" style="4"/>
    <col min="14348" max="14348" width="5.28515625" style="4" customWidth="1"/>
    <col min="14349" max="14591" width="8.7109375" style="4"/>
    <col min="14592" max="14592" width="13.7109375" style="4" customWidth="1"/>
    <col min="14593" max="14593" width="2.5703125" style="4" customWidth="1"/>
    <col min="14594" max="14594" width="7.85546875" style="4" customWidth="1"/>
    <col min="14595" max="14595" width="9.42578125" style="4" customWidth="1"/>
    <col min="14596" max="14596" width="8.5703125" style="4" customWidth="1"/>
    <col min="14597" max="14597" width="5.42578125" style="4" customWidth="1"/>
    <col min="14598" max="14598" width="8.5703125" style="4" customWidth="1"/>
    <col min="14599" max="14603" width="8.7109375" style="4"/>
    <col min="14604" max="14604" width="5.28515625" style="4" customWidth="1"/>
    <col min="14605" max="14847" width="8.7109375" style="4"/>
    <col min="14848" max="14848" width="13.7109375" style="4" customWidth="1"/>
    <col min="14849" max="14849" width="2.5703125" style="4" customWidth="1"/>
    <col min="14850" max="14850" width="7.85546875" style="4" customWidth="1"/>
    <col min="14851" max="14851" width="9.42578125" style="4" customWidth="1"/>
    <col min="14852" max="14852" width="8.5703125" style="4" customWidth="1"/>
    <col min="14853" max="14853" width="5.42578125" style="4" customWidth="1"/>
    <col min="14854" max="14854" width="8.5703125" style="4" customWidth="1"/>
    <col min="14855" max="14859" width="8.7109375" style="4"/>
    <col min="14860" max="14860" width="5.28515625" style="4" customWidth="1"/>
    <col min="14861" max="15103" width="8.7109375" style="4"/>
    <col min="15104" max="15104" width="13.7109375" style="4" customWidth="1"/>
    <col min="15105" max="15105" width="2.5703125" style="4" customWidth="1"/>
    <col min="15106" max="15106" width="7.85546875" style="4" customWidth="1"/>
    <col min="15107" max="15107" width="9.42578125" style="4" customWidth="1"/>
    <col min="15108" max="15108" width="8.5703125" style="4" customWidth="1"/>
    <col min="15109" max="15109" width="5.42578125" style="4" customWidth="1"/>
    <col min="15110" max="15110" width="8.5703125" style="4" customWidth="1"/>
    <col min="15111" max="15115" width="8.7109375" style="4"/>
    <col min="15116" max="15116" width="5.28515625" style="4" customWidth="1"/>
    <col min="15117" max="15359" width="8.7109375" style="4"/>
    <col min="15360" max="15360" width="13.7109375" style="4" customWidth="1"/>
    <col min="15361" max="15361" width="2.5703125" style="4" customWidth="1"/>
    <col min="15362" max="15362" width="7.85546875" style="4" customWidth="1"/>
    <col min="15363" max="15363" width="9.42578125" style="4" customWidth="1"/>
    <col min="15364" max="15364" width="8.5703125" style="4" customWidth="1"/>
    <col min="15365" max="15365" width="5.42578125" style="4" customWidth="1"/>
    <col min="15366" max="15366" width="8.5703125" style="4" customWidth="1"/>
    <col min="15367" max="15371" width="8.7109375" style="4"/>
    <col min="15372" max="15372" width="5.28515625" style="4" customWidth="1"/>
    <col min="15373" max="15615" width="8.7109375" style="4"/>
    <col min="15616" max="15616" width="13.7109375" style="4" customWidth="1"/>
    <col min="15617" max="15617" width="2.5703125" style="4" customWidth="1"/>
    <col min="15618" max="15618" width="7.85546875" style="4" customWidth="1"/>
    <col min="15619" max="15619" width="9.42578125" style="4" customWidth="1"/>
    <col min="15620" max="15620" width="8.5703125" style="4" customWidth="1"/>
    <col min="15621" max="15621" width="5.42578125" style="4" customWidth="1"/>
    <col min="15622" max="15622" width="8.5703125" style="4" customWidth="1"/>
    <col min="15623" max="15627" width="8.7109375" style="4"/>
    <col min="15628" max="15628" width="5.28515625" style="4" customWidth="1"/>
    <col min="15629" max="15871" width="8.7109375" style="4"/>
    <col min="15872" max="15872" width="13.7109375" style="4" customWidth="1"/>
    <col min="15873" max="15873" width="2.5703125" style="4" customWidth="1"/>
    <col min="15874" max="15874" width="7.85546875" style="4" customWidth="1"/>
    <col min="15875" max="15875" width="9.42578125" style="4" customWidth="1"/>
    <col min="15876" max="15876" width="8.5703125" style="4" customWidth="1"/>
    <col min="15877" max="15877" width="5.42578125" style="4" customWidth="1"/>
    <col min="15878" max="15878" width="8.5703125" style="4" customWidth="1"/>
    <col min="15879" max="15883" width="8.7109375" style="4"/>
    <col min="15884" max="15884" width="5.28515625" style="4" customWidth="1"/>
    <col min="15885" max="16127" width="8.7109375" style="4"/>
    <col min="16128" max="16128" width="13.7109375" style="4" customWidth="1"/>
    <col min="16129" max="16129" width="2.5703125" style="4" customWidth="1"/>
    <col min="16130" max="16130" width="7.85546875" style="4" customWidth="1"/>
    <col min="16131" max="16131" width="9.42578125" style="4" customWidth="1"/>
    <col min="16132" max="16132" width="8.5703125" style="4" customWidth="1"/>
    <col min="16133" max="16133" width="5.42578125" style="4" customWidth="1"/>
    <col min="16134" max="16134" width="8.5703125" style="4" customWidth="1"/>
    <col min="16135" max="16139" width="8.7109375" style="4"/>
    <col min="16140" max="16140" width="5.28515625" style="4" customWidth="1"/>
    <col min="16141" max="16384" width="8.7109375" style="4"/>
  </cols>
  <sheetData>
    <row r="1" spans="1:13" ht="20.100000000000001" customHeight="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36" customHeight="1">
      <c r="A2" s="18"/>
      <c r="B2" s="19" t="s">
        <v>48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18.600000000000001" customHeight="1">
      <c r="A3" s="18"/>
      <c r="B3" s="20" t="s">
        <v>60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20.100000000000001" customHeight="1">
      <c r="A4" s="18"/>
      <c r="B4" s="20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ht="15.75" customHeight="1">
      <c r="A5" s="18"/>
      <c r="B5" s="20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3" ht="15.75" customHeight="1">
      <c r="A6" s="18"/>
      <c r="B6" s="20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</row>
    <row r="7" spans="1:13" ht="15.75" customHeight="1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</row>
    <row r="8" spans="1:13" ht="15.75" customHeight="1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</row>
    <row r="9" spans="1:13" ht="15.75" customHeight="1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</row>
    <row r="10" spans="1:13" ht="18.600000000000001" customHeight="1">
      <c r="A10" s="18"/>
      <c r="B10" s="21" t="s">
        <v>47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</row>
    <row r="11" spans="1:13" ht="20.100000000000001" customHeight="1">
      <c r="A11" s="18"/>
      <c r="B11" s="21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13" ht="15" customHeight="1">
      <c r="A12" s="18"/>
      <c r="B12" s="18"/>
      <c r="C12" s="21" t="s">
        <v>55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</row>
    <row r="13" spans="1:13" ht="19.899999999999999" customHeight="1">
      <c r="A13" s="18"/>
      <c r="B13" s="18"/>
      <c r="C13" s="230">
        <v>2024</v>
      </c>
      <c r="D13" s="230"/>
      <c r="E13" s="22"/>
      <c r="F13" s="18"/>
      <c r="G13" s="18"/>
      <c r="H13" s="18"/>
      <c r="I13" s="18"/>
      <c r="J13" s="18"/>
      <c r="K13" s="18"/>
      <c r="L13" s="18"/>
      <c r="M13" s="18"/>
    </row>
    <row r="14" spans="1:13" ht="16.5" customHeight="1">
      <c r="A14" s="18"/>
      <c r="B14" s="23"/>
      <c r="C14" s="23"/>
      <c r="D14" s="23"/>
      <c r="E14" s="23"/>
      <c r="F14" s="18"/>
      <c r="G14" s="18"/>
      <c r="H14" s="18"/>
      <c r="I14" s="18"/>
      <c r="J14" s="18"/>
      <c r="K14" s="18"/>
      <c r="L14" s="18"/>
      <c r="M14" s="18"/>
    </row>
    <row r="15" spans="1:13" ht="16.5" customHeight="1">
      <c r="A15" s="18"/>
      <c r="B15" s="23"/>
      <c r="C15" s="23"/>
      <c r="D15" s="23"/>
      <c r="E15" s="23"/>
      <c r="F15" s="18"/>
      <c r="G15" s="18"/>
      <c r="H15" s="18"/>
      <c r="I15" s="18"/>
      <c r="J15" s="18"/>
      <c r="K15" s="18"/>
      <c r="L15" s="18"/>
      <c r="M15" s="18"/>
    </row>
    <row r="16" spans="1:13" ht="12" customHeight="1">
      <c r="A16" s="18"/>
      <c r="B16" s="23"/>
      <c r="C16" s="23"/>
      <c r="D16" s="23"/>
      <c r="E16" s="23"/>
      <c r="F16" s="18"/>
      <c r="G16" s="18"/>
      <c r="H16" s="18"/>
      <c r="I16" s="18"/>
      <c r="J16" s="18"/>
      <c r="K16" s="18"/>
      <c r="L16" s="18"/>
      <c r="M16" s="18"/>
    </row>
    <row r="17" spans="1:13" ht="9.6" customHeight="1">
      <c r="A17" s="18"/>
      <c r="B17" s="18"/>
      <c r="C17" s="228" t="s">
        <v>49</v>
      </c>
      <c r="D17" s="228"/>
      <c r="E17" s="229"/>
      <c r="F17" s="229"/>
      <c r="G17" s="229"/>
      <c r="H17" s="229"/>
      <c r="I17" s="229"/>
      <c r="J17" s="229"/>
      <c r="K17" s="229"/>
      <c r="L17" s="229" t="s">
        <v>50</v>
      </c>
      <c r="M17" s="229"/>
    </row>
    <row r="18" spans="1:13" ht="20.100000000000001" customHeight="1">
      <c r="A18" s="18"/>
      <c r="B18" s="18"/>
      <c r="C18" s="130"/>
      <c r="D18" s="130"/>
      <c r="E18" s="131"/>
      <c r="F18" s="131"/>
      <c r="G18" s="131"/>
      <c r="H18" s="131"/>
      <c r="I18" s="24"/>
      <c r="J18" s="24"/>
      <c r="K18" s="24"/>
      <c r="L18" s="24"/>
      <c r="M18" s="24"/>
    </row>
    <row r="19" spans="1:13" s="5" customFormat="1" ht="20.100000000000001" customHeight="1">
      <c r="A19" s="25"/>
      <c r="B19" s="25"/>
      <c r="C19" s="132"/>
      <c r="D19" s="133" t="s">
        <v>51</v>
      </c>
      <c r="E19" s="134" t="s">
        <v>52</v>
      </c>
      <c r="F19" s="134"/>
      <c r="G19" s="134"/>
      <c r="H19" s="134"/>
      <c r="I19" s="25"/>
      <c r="J19" s="26" t="s">
        <v>38</v>
      </c>
      <c r="K19" s="25"/>
      <c r="L19" s="18"/>
      <c r="M19" s="25"/>
    </row>
    <row r="20" spans="1:13" s="5" customFormat="1" ht="20.100000000000001" customHeight="1">
      <c r="A20" s="25"/>
      <c r="B20" s="25"/>
      <c r="C20" s="132"/>
      <c r="D20" s="135" t="s">
        <v>58</v>
      </c>
      <c r="E20" s="134" t="s">
        <v>59</v>
      </c>
      <c r="F20" s="134"/>
      <c r="G20" s="134"/>
      <c r="H20" s="134"/>
      <c r="I20" s="25"/>
      <c r="J20" s="26" t="s">
        <v>39</v>
      </c>
      <c r="K20" s="25"/>
      <c r="L20" s="18"/>
      <c r="M20" s="25"/>
    </row>
    <row r="21" spans="1:13" s="5" customFormat="1" ht="20.100000000000001" customHeight="1">
      <c r="A21" s="25"/>
      <c r="B21" s="25"/>
      <c r="C21" s="132"/>
      <c r="D21" s="135" t="s">
        <v>53</v>
      </c>
      <c r="E21" s="134" t="s">
        <v>54</v>
      </c>
      <c r="F21" s="134"/>
      <c r="G21" s="134"/>
      <c r="H21" s="134"/>
      <c r="I21" s="25"/>
      <c r="J21" s="26" t="s">
        <v>40</v>
      </c>
      <c r="K21" s="25"/>
      <c r="L21" s="18"/>
      <c r="M21" s="25"/>
    </row>
    <row r="22" spans="1:13" s="5" customFormat="1" ht="39.950000000000003" customHeight="1">
      <c r="A22" s="25"/>
      <c r="B22" s="25"/>
      <c r="C22" s="136"/>
      <c r="D22" s="134"/>
      <c r="E22" s="134"/>
      <c r="F22" s="134"/>
      <c r="G22" s="134"/>
      <c r="H22" s="134"/>
      <c r="I22" s="25"/>
      <c r="J22" s="25"/>
      <c r="K22" s="25"/>
      <c r="L22" s="28"/>
      <c r="M22" s="25"/>
    </row>
    <row r="23" spans="1:13" s="5" customFormat="1" ht="39.950000000000003" customHeight="1">
      <c r="A23" s="25"/>
      <c r="B23" s="25"/>
      <c r="C23" s="27"/>
      <c r="D23" s="25"/>
      <c r="E23" s="25"/>
      <c r="F23" s="25"/>
      <c r="G23" s="25"/>
      <c r="H23" s="25"/>
      <c r="I23" s="25"/>
      <c r="J23" s="25"/>
      <c r="K23" s="25"/>
      <c r="L23" s="29"/>
      <c r="M23" s="25"/>
    </row>
    <row r="24" spans="1:13" s="5" customFormat="1" ht="39.950000000000003" customHeight="1">
      <c r="A24" s="25"/>
      <c r="B24" s="25"/>
      <c r="C24" s="18"/>
      <c r="D24" s="25"/>
      <c r="E24" s="25"/>
      <c r="F24" s="25"/>
      <c r="G24" s="25"/>
      <c r="H24" s="25"/>
      <c r="I24" s="25"/>
      <c r="J24" s="25"/>
      <c r="K24" s="25"/>
      <c r="L24" s="28"/>
      <c r="M24" s="25"/>
    </row>
    <row r="25" spans="1:13" s="5" customFormat="1" ht="39.950000000000003" customHeight="1">
      <c r="A25" s="25"/>
      <c r="B25" s="25"/>
      <c r="C25" s="27"/>
      <c r="D25" s="25"/>
      <c r="E25" s="25"/>
      <c r="F25" s="25"/>
      <c r="G25" s="25"/>
      <c r="H25" s="25"/>
      <c r="I25" s="25"/>
      <c r="J25" s="25"/>
      <c r="K25" s="25"/>
      <c r="L25" s="29"/>
      <c r="M25" s="25"/>
    </row>
    <row r="26" spans="1:13" s="5" customFormat="1" ht="39.950000000000003" customHeight="1">
      <c r="A26" s="25"/>
      <c r="B26" s="25"/>
      <c r="C26" s="18"/>
      <c r="D26" s="25"/>
      <c r="E26" s="25"/>
      <c r="F26" s="25"/>
      <c r="G26" s="25"/>
      <c r="H26" s="25"/>
      <c r="I26" s="25"/>
      <c r="J26" s="25"/>
      <c r="K26" s="25"/>
      <c r="L26" s="28"/>
      <c r="M26" s="25"/>
    </row>
    <row r="27" spans="1:13" s="5" customFormat="1" ht="39.950000000000003" customHeight="1">
      <c r="A27" s="25"/>
      <c r="B27" s="25"/>
      <c r="C27" s="27"/>
      <c r="D27" s="25"/>
      <c r="E27" s="25"/>
      <c r="F27" s="25"/>
      <c r="G27" s="25"/>
      <c r="H27" s="25"/>
      <c r="I27" s="25"/>
      <c r="J27" s="25"/>
      <c r="K27" s="25"/>
      <c r="L27" s="29"/>
      <c r="M27" s="25"/>
    </row>
    <row r="28" spans="1:13" s="5" customFormat="1" ht="39.950000000000003" customHeight="1">
      <c r="A28" s="25"/>
      <c r="B28" s="25"/>
      <c r="C28" s="18"/>
      <c r="D28" s="25"/>
      <c r="E28" s="25"/>
      <c r="F28" s="25"/>
      <c r="G28" s="25"/>
      <c r="H28" s="25"/>
      <c r="I28" s="25"/>
      <c r="J28" s="25"/>
      <c r="K28" s="25"/>
      <c r="L28" s="28"/>
      <c r="M28" s="25"/>
    </row>
    <row r="29" spans="1:13" s="5" customFormat="1" ht="39.950000000000003" customHeight="1">
      <c r="A29" s="25"/>
      <c r="B29" s="25"/>
      <c r="C29" s="27"/>
      <c r="D29" s="25"/>
      <c r="E29" s="25"/>
      <c r="F29" s="25"/>
      <c r="G29" s="25"/>
      <c r="H29" s="25"/>
      <c r="I29" s="25"/>
      <c r="J29" s="25"/>
      <c r="K29" s="25"/>
      <c r="L29" s="30"/>
      <c r="M29" s="25"/>
    </row>
    <row r="30" spans="1:13" s="5" customFormat="1" ht="39.950000000000003" customHeight="1">
      <c r="A30" s="25"/>
      <c r="B30" s="25"/>
      <c r="C30" s="18"/>
      <c r="D30" s="25"/>
      <c r="E30" s="25"/>
      <c r="F30" s="25"/>
      <c r="G30" s="25"/>
      <c r="H30" s="25"/>
      <c r="I30" s="25"/>
      <c r="J30" s="25"/>
      <c r="K30" s="25"/>
      <c r="L30" s="28"/>
      <c r="M30" s="25"/>
    </row>
    <row r="31" spans="1:13" s="5" customFormat="1" ht="39.950000000000003" customHeight="1">
      <c r="A31" s="25"/>
      <c r="B31" s="25"/>
      <c r="C31" s="27"/>
      <c r="D31" s="25"/>
      <c r="E31" s="25"/>
      <c r="F31" s="25"/>
      <c r="G31" s="25"/>
      <c r="H31" s="25"/>
      <c r="I31" s="25"/>
      <c r="J31" s="25"/>
      <c r="K31" s="25"/>
      <c r="L31" s="29"/>
      <c r="M31" s="25"/>
    </row>
    <row r="32" spans="1:13" s="5" customFormat="1" ht="39.950000000000003" customHeight="1">
      <c r="A32" s="25"/>
      <c r="B32" s="25"/>
      <c r="C32" s="18"/>
      <c r="D32" s="25"/>
      <c r="E32" s="25"/>
      <c r="F32" s="25"/>
      <c r="G32" s="25"/>
      <c r="H32" s="25"/>
      <c r="I32" s="25"/>
      <c r="J32" s="25"/>
      <c r="K32" s="25"/>
      <c r="L32" s="28"/>
      <c r="M32" s="25"/>
    </row>
    <row r="33" spans="1:13" s="5" customFormat="1" ht="39.950000000000003" customHeight="1">
      <c r="A33" s="25"/>
      <c r="B33" s="25"/>
      <c r="C33" s="27"/>
      <c r="D33" s="25"/>
      <c r="E33" s="25"/>
      <c r="F33" s="25"/>
      <c r="G33" s="25"/>
      <c r="H33" s="25"/>
      <c r="I33" s="25"/>
      <c r="J33" s="25"/>
      <c r="K33" s="25"/>
      <c r="L33" s="29"/>
      <c r="M33" s="25"/>
    </row>
    <row r="34" spans="1:13" s="5" customFormat="1" ht="16.5">
      <c r="A34" s="25"/>
      <c r="B34" s="25"/>
      <c r="C34" s="18"/>
      <c r="D34" s="25"/>
      <c r="E34" s="25"/>
      <c r="F34" s="25"/>
      <c r="G34" s="25"/>
      <c r="H34" s="25"/>
      <c r="I34" s="25"/>
      <c r="J34" s="25"/>
      <c r="K34" s="25"/>
      <c r="L34" s="28"/>
      <c r="M34" s="25"/>
    </row>
    <row r="35" spans="1:13" s="5" customFormat="1" ht="16.5">
      <c r="A35" s="25"/>
      <c r="B35" s="25"/>
      <c r="C35" s="27"/>
      <c r="D35" s="25"/>
      <c r="E35" s="25"/>
      <c r="F35" s="25"/>
      <c r="G35" s="25"/>
      <c r="H35" s="25"/>
      <c r="I35" s="25"/>
      <c r="J35" s="25"/>
      <c r="K35" s="25"/>
      <c r="L35" s="28"/>
      <c r="M35" s="25"/>
    </row>
    <row r="36" spans="1:13" s="5" customFormat="1" ht="16.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9"/>
      <c r="M36" s="25"/>
    </row>
    <row r="37" spans="1:13" s="5" customFormat="1" ht="16.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31"/>
      <c r="M37" s="25"/>
    </row>
    <row r="38" spans="1:13" s="5" customFormat="1" ht="16.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31"/>
      <c r="M38" s="25"/>
    </row>
    <row r="39" spans="1:13" s="5" customFormat="1" ht="16.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31"/>
      <c r="M39" s="25"/>
    </row>
    <row r="40" spans="1:13" s="5" customFormat="1" ht="16.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31"/>
      <c r="M40" s="25"/>
    </row>
    <row r="41" spans="1:13" s="5" customFormat="1" ht="16.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31"/>
      <c r="M41" s="25"/>
    </row>
    <row r="42" spans="1:13" s="5" customFormat="1" ht="16.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31"/>
      <c r="M42" s="25"/>
    </row>
    <row r="43" spans="1:13" s="5" customFormat="1" ht="16.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31"/>
      <c r="M43" s="25"/>
    </row>
    <row r="44" spans="1:13" s="5" customFormat="1">
      <c r="L44" s="6"/>
    </row>
    <row r="45" spans="1:13" s="5" customFormat="1">
      <c r="L45" s="6"/>
    </row>
  </sheetData>
  <mergeCells count="2">
    <mergeCell ref="C17:M17"/>
    <mergeCell ref="C13:D13"/>
  </mergeCells>
  <hyperlinks>
    <hyperlink ref="J19" location="'T 1'!A1" display="T 1" xr:uid="{91BDBE6F-376D-466C-8B3F-34E785D92ECD}"/>
    <hyperlink ref="J21" location="'T 3'!A1" display="T 3" xr:uid="{6EC2008A-274B-4FF9-AC64-F4576F83E3FB}"/>
    <hyperlink ref="J20" location="'T 2'!A1" display="T 2" xr:uid="{7D917EC5-7C1B-4506-B964-906A95E2724A}"/>
  </hyperlinks>
  <pageMargins left="0.59055118110236227" right="0.39370078740157483" top="0.78740157480314965" bottom="0" header="0.31496062992125984" footer="0.31496062992125984"/>
  <pageSetup paperSize="9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2"/>
  <sheetViews>
    <sheetView showGridLines="0" topLeftCell="A10" zoomScale="70" zoomScaleNormal="70" workbookViewId="0">
      <selection activeCell="D28" sqref="D28"/>
    </sheetView>
  </sheetViews>
  <sheetFormatPr baseColWidth="10" defaultColWidth="11.42578125" defaultRowHeight="20.100000000000001" customHeight="1"/>
  <cols>
    <col min="1" max="1" width="1.7109375" style="7" customWidth="1"/>
    <col min="2" max="2" width="32.140625" style="7" customWidth="1"/>
    <col min="3" max="3" width="22" style="7" customWidth="1"/>
    <col min="4" max="4" width="22.140625" style="7" customWidth="1"/>
    <col min="5" max="5" width="16.140625" style="7" customWidth="1"/>
    <col min="6" max="6" width="17.5703125" style="7" customWidth="1"/>
    <col min="7" max="7" width="15.42578125" style="7" customWidth="1"/>
    <col min="8" max="8" width="17.42578125" style="7" customWidth="1"/>
    <col min="9" max="9" width="18.5703125" style="7" customWidth="1"/>
    <col min="10" max="10" width="20.85546875" style="7" customWidth="1"/>
    <col min="11" max="11" width="11.7109375" style="7" bestFit="1" customWidth="1"/>
    <col min="12" max="16384" width="11.42578125" style="7"/>
  </cols>
  <sheetData>
    <row r="1" spans="1:12" ht="18" customHeight="1">
      <c r="A1" s="32"/>
      <c r="B1" s="32"/>
      <c r="C1" s="32"/>
      <c r="D1" s="32"/>
      <c r="E1" s="32"/>
      <c r="F1" s="32"/>
      <c r="G1" s="32"/>
      <c r="H1" s="32"/>
      <c r="I1" s="32"/>
      <c r="J1" s="32"/>
      <c r="L1" s="8"/>
    </row>
    <row r="2" spans="1:12" ht="28.9" customHeight="1">
      <c r="A2" s="32"/>
      <c r="B2" s="33" t="s">
        <v>48</v>
      </c>
      <c r="C2" s="32"/>
      <c r="D2" s="32"/>
      <c r="E2" s="32"/>
      <c r="F2" s="32"/>
      <c r="G2" s="32"/>
      <c r="H2" s="32"/>
      <c r="I2" s="32"/>
      <c r="J2" s="32"/>
      <c r="L2" s="8"/>
    </row>
    <row r="3" spans="1:12" ht="18" customHeight="1">
      <c r="A3" s="32"/>
      <c r="B3" s="34" t="s">
        <v>60</v>
      </c>
      <c r="C3" s="32"/>
      <c r="D3" s="32"/>
      <c r="E3" s="32"/>
      <c r="F3" s="32"/>
      <c r="G3" s="32"/>
      <c r="H3" s="32"/>
      <c r="I3" s="32"/>
      <c r="J3" s="32"/>
      <c r="L3" s="8"/>
    </row>
    <row r="4" spans="1:12" ht="18" customHeight="1">
      <c r="A4" s="32"/>
      <c r="B4" s="32"/>
      <c r="C4" s="32"/>
      <c r="D4" s="32"/>
      <c r="E4" s="32"/>
      <c r="F4" s="32"/>
      <c r="G4" s="32"/>
      <c r="H4" s="32"/>
      <c r="I4" s="32"/>
      <c r="J4" s="32"/>
      <c r="L4" s="8"/>
    </row>
    <row r="5" spans="1:12" ht="18" customHeight="1">
      <c r="A5" s="32"/>
      <c r="B5" s="35" t="s">
        <v>55</v>
      </c>
      <c r="C5" s="36"/>
      <c r="D5" s="36"/>
      <c r="E5" s="36"/>
      <c r="F5" s="36"/>
      <c r="G5" s="36"/>
      <c r="H5" s="36"/>
      <c r="I5" s="36"/>
      <c r="J5" s="32"/>
      <c r="L5" s="8"/>
    </row>
    <row r="6" spans="1:12" ht="18" customHeight="1">
      <c r="A6" s="32"/>
      <c r="B6" s="23"/>
      <c r="C6" s="37"/>
      <c r="D6" s="37"/>
      <c r="E6" s="37"/>
      <c r="F6" s="37"/>
      <c r="G6" s="37"/>
      <c r="H6" s="37"/>
      <c r="I6" s="37"/>
      <c r="J6" s="38" t="s">
        <v>42</v>
      </c>
      <c r="L6" s="8"/>
    </row>
    <row r="7" spans="1:12" ht="4.5" customHeight="1">
      <c r="A7" s="32"/>
      <c r="B7" s="39"/>
      <c r="C7" s="39"/>
      <c r="D7" s="39"/>
      <c r="E7" s="39"/>
      <c r="F7" s="39"/>
      <c r="G7" s="39"/>
      <c r="H7" s="39"/>
      <c r="I7" s="39"/>
      <c r="J7" s="39"/>
      <c r="L7" s="8"/>
    </row>
    <row r="8" spans="1:12" ht="18" customHeight="1">
      <c r="A8" s="32"/>
      <c r="B8" s="32"/>
      <c r="C8" s="32"/>
      <c r="D8" s="32"/>
      <c r="E8" s="32"/>
      <c r="F8" s="32"/>
      <c r="G8" s="32"/>
      <c r="H8" s="32"/>
      <c r="I8" s="32"/>
      <c r="J8" s="32"/>
      <c r="L8" s="8"/>
    </row>
    <row r="9" spans="1:12" ht="21.6" customHeight="1">
      <c r="A9" s="32"/>
      <c r="B9" s="40" t="s">
        <v>61</v>
      </c>
      <c r="C9" s="32"/>
      <c r="D9" s="32"/>
      <c r="E9" s="32"/>
      <c r="F9" s="32"/>
      <c r="G9" s="32"/>
      <c r="H9" s="32"/>
      <c r="I9" s="32"/>
      <c r="J9" s="32"/>
      <c r="L9" s="8"/>
    </row>
    <row r="10" spans="1:12" ht="20.45" customHeight="1" thickBot="1">
      <c r="A10" s="32"/>
      <c r="B10" s="41" t="s">
        <v>107</v>
      </c>
      <c r="C10" s="42"/>
      <c r="D10" s="43"/>
      <c r="E10" s="43"/>
      <c r="F10" s="43"/>
      <c r="G10" s="43"/>
      <c r="H10" s="43"/>
      <c r="I10" s="43"/>
      <c r="J10" s="32"/>
      <c r="L10" s="8"/>
    </row>
    <row r="11" spans="1:12" s="9" customFormat="1" ht="46.9" customHeight="1">
      <c r="A11" s="44"/>
      <c r="B11" s="45"/>
      <c r="C11" s="235" t="s">
        <v>23</v>
      </c>
      <c r="D11" s="231" t="s">
        <v>0</v>
      </c>
      <c r="E11" s="233" t="s">
        <v>10</v>
      </c>
      <c r="F11" s="231" t="s">
        <v>2</v>
      </c>
      <c r="G11" s="233" t="s">
        <v>3</v>
      </c>
      <c r="H11" s="231" t="s">
        <v>4</v>
      </c>
      <c r="I11" s="233" t="s">
        <v>5</v>
      </c>
      <c r="J11" s="231" t="s">
        <v>6</v>
      </c>
    </row>
    <row r="12" spans="1:12" ht="18" customHeight="1" thickBot="1">
      <c r="A12" s="44"/>
      <c r="B12" s="190" t="s">
        <v>7</v>
      </c>
      <c r="C12" s="236"/>
      <c r="D12" s="232"/>
      <c r="E12" s="234"/>
      <c r="F12" s="232"/>
      <c r="G12" s="234"/>
      <c r="H12" s="232"/>
      <c r="I12" s="234"/>
      <c r="J12" s="232"/>
    </row>
    <row r="13" spans="1:12" ht="18" customHeight="1">
      <c r="A13" s="44"/>
      <c r="B13" s="47"/>
      <c r="C13" s="48"/>
      <c r="D13" s="48"/>
      <c r="E13" s="48"/>
      <c r="F13" s="48"/>
      <c r="G13" s="48"/>
      <c r="H13" s="48"/>
      <c r="I13" s="48"/>
      <c r="J13" s="48"/>
    </row>
    <row r="14" spans="1:12" ht="39.950000000000003" customHeight="1">
      <c r="A14" s="44"/>
      <c r="B14" s="137" t="s">
        <v>62</v>
      </c>
      <c r="C14" s="63">
        <v>6079225.6784499995</v>
      </c>
      <c r="D14" s="63">
        <v>345132.25009999995</v>
      </c>
      <c r="E14" s="63">
        <v>379.74182999999994</v>
      </c>
      <c r="F14" s="63">
        <v>2193837.9443399999</v>
      </c>
      <c r="G14" s="63">
        <v>68180.997950000004</v>
      </c>
      <c r="H14" s="63">
        <v>449037.85542000004</v>
      </c>
      <c r="I14" s="189">
        <v>1561.9013599999996</v>
      </c>
      <c r="J14" s="49">
        <f>SUM(C14:I14)</f>
        <v>9137356.3694499992</v>
      </c>
      <c r="K14" s="11"/>
      <c r="L14" s="14"/>
    </row>
    <row r="15" spans="1:12" ht="18" customHeight="1">
      <c r="A15" s="44"/>
      <c r="B15" s="50"/>
      <c r="C15" s="51"/>
      <c r="D15" s="51"/>
      <c r="E15" s="51"/>
      <c r="F15" s="51"/>
      <c r="G15" s="51"/>
      <c r="H15" s="51"/>
      <c r="I15" s="52"/>
      <c r="J15" s="53"/>
      <c r="K15" s="11"/>
      <c r="L15" s="14"/>
    </row>
    <row r="16" spans="1:12" ht="18" customHeight="1">
      <c r="A16" s="44"/>
      <c r="B16" s="54" t="s">
        <v>22</v>
      </c>
      <c r="C16" s="55"/>
      <c r="D16" s="55"/>
      <c r="E16" s="55"/>
      <c r="F16" s="55"/>
      <c r="G16" s="55"/>
      <c r="H16" s="55"/>
      <c r="I16" s="52"/>
      <c r="J16" s="53"/>
      <c r="K16" s="11"/>
      <c r="L16" s="14"/>
    </row>
    <row r="17" spans="1:12" ht="5.25" customHeight="1">
      <c r="A17" s="44"/>
      <c r="B17" s="56"/>
      <c r="C17" s="55"/>
      <c r="D17" s="55"/>
      <c r="E17" s="55"/>
      <c r="F17" s="55"/>
      <c r="G17" s="55"/>
      <c r="H17" s="55"/>
      <c r="I17" s="52"/>
      <c r="J17" s="53"/>
      <c r="K17" s="11"/>
      <c r="L17" s="14"/>
    </row>
    <row r="18" spans="1:12" ht="55.5" customHeight="1">
      <c r="A18" s="44"/>
      <c r="B18" s="57" t="s">
        <v>63</v>
      </c>
      <c r="C18" s="58"/>
      <c r="D18" s="58">
        <v>367.74700000000001</v>
      </c>
      <c r="E18" s="58"/>
      <c r="F18" s="58"/>
      <c r="G18" s="58"/>
      <c r="H18" s="58"/>
      <c r="I18" s="59"/>
      <c r="J18" s="60">
        <f>SUM(D18:I18)</f>
        <v>367.74700000000001</v>
      </c>
      <c r="K18" s="11"/>
      <c r="L18" s="14"/>
    </row>
    <row r="19" spans="1:12" ht="45" customHeight="1">
      <c r="A19" s="44"/>
      <c r="B19" s="57" t="s">
        <v>64</v>
      </c>
      <c r="C19" s="58"/>
      <c r="D19" s="58">
        <v>4852.9637400000001</v>
      </c>
      <c r="E19" s="58">
        <v>54.288339999999998</v>
      </c>
      <c r="F19" s="58">
        <v>91131.455459999997</v>
      </c>
      <c r="G19" s="184">
        <v>2095.2869700000001</v>
      </c>
      <c r="H19" s="58">
        <v>307.84728999999999</v>
      </c>
      <c r="I19" s="59"/>
      <c r="J19" s="60">
        <f>SUM(D19:I19)</f>
        <v>98441.841800000009</v>
      </c>
      <c r="K19" s="11"/>
      <c r="L19" s="14"/>
    </row>
    <row r="20" spans="1:12" ht="45" customHeight="1">
      <c r="A20" s="44"/>
      <c r="B20" s="61" t="s">
        <v>65</v>
      </c>
      <c r="C20" s="138">
        <v>194.18</v>
      </c>
      <c r="D20" s="116">
        <v>10.446999999999999</v>
      </c>
      <c r="E20" s="58"/>
      <c r="F20" s="58"/>
      <c r="G20" s="58">
        <v>6914.0159999999996</v>
      </c>
      <c r="H20" s="58"/>
      <c r="I20" s="58"/>
      <c r="J20" s="60">
        <f t="shared" ref="J20:J25" si="0">SUM(C20:I20)</f>
        <v>7118.643</v>
      </c>
      <c r="L20" s="14"/>
    </row>
    <row r="21" spans="1:12" ht="45" customHeight="1">
      <c r="A21" s="44"/>
      <c r="B21" s="61" t="s">
        <v>81</v>
      </c>
      <c r="C21" s="138"/>
      <c r="D21" s="116">
        <v>25.307549999999999</v>
      </c>
      <c r="E21" s="58"/>
      <c r="F21" s="116">
        <v>1426.80915</v>
      </c>
      <c r="G21" s="58"/>
      <c r="H21" s="58"/>
      <c r="I21" s="58"/>
      <c r="J21" s="60">
        <f t="shared" si="0"/>
        <v>1452.1167</v>
      </c>
      <c r="L21" s="14"/>
    </row>
    <row r="22" spans="1:12" ht="45" customHeight="1">
      <c r="A22" s="44"/>
      <c r="B22" s="61" t="s">
        <v>82</v>
      </c>
      <c r="C22" s="141">
        <v>578.78629999999998</v>
      </c>
      <c r="D22" s="141">
        <v>2393.0740900000001</v>
      </c>
      <c r="E22" s="141"/>
      <c r="F22" s="141"/>
      <c r="G22" s="141">
        <v>298.37744999999995</v>
      </c>
      <c r="H22" s="141"/>
      <c r="I22" s="142"/>
      <c r="J22" s="60">
        <f t="shared" si="0"/>
        <v>3270.2378399999998</v>
      </c>
      <c r="K22" s="11"/>
      <c r="L22" s="14"/>
    </row>
    <row r="23" spans="1:12" ht="45" customHeight="1">
      <c r="A23" s="44"/>
      <c r="B23" s="61" t="s">
        <v>66</v>
      </c>
      <c r="C23" s="58"/>
      <c r="D23" s="58">
        <v>396.01512000000002</v>
      </c>
      <c r="F23" s="58">
        <v>5038.5644499999999</v>
      </c>
      <c r="G23" s="58">
        <v>47.552999999999997</v>
      </c>
      <c r="H23" s="58"/>
      <c r="I23" s="59"/>
      <c r="J23" s="60">
        <f t="shared" si="0"/>
        <v>5482.1325699999998</v>
      </c>
      <c r="K23" s="11"/>
      <c r="L23" s="14"/>
    </row>
    <row r="24" spans="1:12" ht="45" customHeight="1">
      <c r="A24" s="44"/>
      <c r="B24" s="61" t="s">
        <v>67</v>
      </c>
      <c r="C24" s="58">
        <v>313.27</v>
      </c>
      <c r="D24" s="58">
        <v>64.078000000000003</v>
      </c>
      <c r="E24" s="58"/>
      <c r="F24" s="58">
        <v>84.878230000000002</v>
      </c>
      <c r="G24" s="58">
        <v>4.9909999999999997</v>
      </c>
      <c r="H24" s="58"/>
      <c r="I24" s="59"/>
      <c r="J24" s="60">
        <f t="shared" si="0"/>
        <v>467.21722999999997</v>
      </c>
      <c r="K24" s="11"/>
      <c r="L24" s="14"/>
    </row>
    <row r="25" spans="1:12" ht="45" customHeight="1">
      <c r="A25" s="44"/>
      <c r="B25" s="61" t="s">
        <v>68</v>
      </c>
      <c r="C25" s="58"/>
      <c r="D25" s="58">
        <v>18.091069999999998</v>
      </c>
      <c r="E25" s="58"/>
      <c r="F25" s="58"/>
      <c r="G25" s="58"/>
      <c r="H25" s="58"/>
      <c r="I25" s="59"/>
      <c r="J25" s="60">
        <f t="shared" si="0"/>
        <v>18.091069999999998</v>
      </c>
      <c r="K25" s="11"/>
      <c r="L25" s="14"/>
    </row>
    <row r="26" spans="1:12" ht="18" customHeight="1">
      <c r="A26" s="44"/>
      <c r="B26" s="62" t="s">
        <v>8</v>
      </c>
      <c r="C26" s="63">
        <f t="shared" ref="C26:H26" si="1">SUM(C18:C25)</f>
        <v>1086.2363</v>
      </c>
      <c r="D26" s="63">
        <f t="shared" si="1"/>
        <v>8127.7235700000019</v>
      </c>
      <c r="E26" s="63">
        <f t="shared" si="1"/>
        <v>54.288339999999998</v>
      </c>
      <c r="F26" s="63">
        <f t="shared" si="1"/>
        <v>97681.707290000006</v>
      </c>
      <c r="G26" s="63">
        <f t="shared" si="1"/>
        <v>9360.2244200000005</v>
      </c>
      <c r="H26" s="63">
        <f t="shared" si="1"/>
        <v>307.84728999999999</v>
      </c>
      <c r="I26" s="63">
        <f t="shared" ref="I26" si="2">SUM(I18:I25)</f>
        <v>0</v>
      </c>
      <c r="J26" s="63">
        <f>SUM(J18:J25)</f>
        <v>116618.02721</v>
      </c>
      <c r="K26" s="11"/>
      <c r="L26" s="14"/>
    </row>
    <row r="27" spans="1:12" ht="18" customHeight="1">
      <c r="A27" s="44"/>
      <c r="B27" s="50"/>
      <c r="C27" s="51"/>
      <c r="D27" s="51"/>
      <c r="E27" s="51"/>
      <c r="F27" s="51"/>
      <c r="G27" s="51"/>
      <c r="H27" s="51"/>
      <c r="I27" s="52"/>
      <c r="J27" s="64"/>
      <c r="K27" s="11"/>
      <c r="L27" s="14"/>
    </row>
    <row r="28" spans="1:12" s="10" customFormat="1" ht="18" customHeight="1" thickBot="1">
      <c r="A28" s="65"/>
      <c r="B28" s="66" t="s">
        <v>9</v>
      </c>
      <c r="C28" s="67">
        <f t="shared" ref="C28:J28" si="3">C14+C26</f>
        <v>6080311.9147499995</v>
      </c>
      <c r="D28" s="67">
        <f t="shared" si="3"/>
        <v>353259.97366999998</v>
      </c>
      <c r="E28" s="67">
        <f t="shared" si="3"/>
        <v>434.03016999999994</v>
      </c>
      <c r="F28" s="67">
        <f t="shared" si="3"/>
        <v>2291519.6516299997</v>
      </c>
      <c r="G28" s="67">
        <f t="shared" si="3"/>
        <v>77541.222370000003</v>
      </c>
      <c r="H28" s="67">
        <f t="shared" si="3"/>
        <v>449345.70271000004</v>
      </c>
      <c r="I28" s="67">
        <f t="shared" si="3"/>
        <v>1561.9013599999996</v>
      </c>
      <c r="J28" s="67">
        <f t="shared" si="3"/>
        <v>9253974.3966600001</v>
      </c>
      <c r="K28" s="11"/>
      <c r="L28" s="14"/>
    </row>
    <row r="29" spans="1:12" s="10" customFormat="1" ht="18" customHeight="1">
      <c r="A29" s="65"/>
      <c r="B29" s="61"/>
      <c r="C29" s="55"/>
      <c r="D29" s="55"/>
      <c r="E29" s="55"/>
      <c r="F29" s="55"/>
      <c r="G29" s="55"/>
      <c r="H29" s="55"/>
      <c r="I29" s="55"/>
      <c r="J29" s="55"/>
      <c r="K29" s="11"/>
      <c r="L29" s="14"/>
    </row>
    <row r="30" spans="1:12" ht="18" customHeight="1">
      <c r="A30" s="44"/>
      <c r="B30" s="44" t="s">
        <v>57</v>
      </c>
      <c r="C30" s="44"/>
      <c r="D30" s="44"/>
      <c r="E30" s="44"/>
      <c r="F30" s="44"/>
      <c r="G30" s="44"/>
      <c r="H30" s="44"/>
      <c r="I30" s="44"/>
      <c r="J30" s="44"/>
    </row>
    <row r="31" spans="1:12" ht="20.100000000000001" customHeight="1">
      <c r="C31" s="11"/>
      <c r="D31" s="11"/>
      <c r="E31" s="11"/>
      <c r="F31" s="11"/>
      <c r="G31" s="11"/>
      <c r="H31" s="11"/>
      <c r="I31" s="11"/>
      <c r="J31" s="11"/>
    </row>
    <row r="32" spans="1:12" ht="20.100000000000001" customHeight="1">
      <c r="C32" s="11"/>
    </row>
  </sheetData>
  <mergeCells count="8">
    <mergeCell ref="H11:H12"/>
    <mergeCell ref="I11:I12"/>
    <mergeCell ref="J11:J12"/>
    <mergeCell ref="C11:C12"/>
    <mergeCell ref="D11:D12"/>
    <mergeCell ref="E11:E12"/>
    <mergeCell ref="F11:F12"/>
    <mergeCell ref="G11:G12"/>
  </mergeCells>
  <phoneticPr fontId="0" type="noConversion"/>
  <hyperlinks>
    <hyperlink ref="J6" location="Índice!A1" display="Indice" xr:uid="{4868FB9B-31E5-47BF-94FB-0E89A5A8A8C5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4" firstPageNumber="0" orientation="portrait" r:id="rId1"/>
  <headerFooter scaleWithDoc="0" alignWithMargins="0"/>
  <ignoredErrors>
    <ignoredError sqref="C27:J27 H26:J26 G28:J28 C28:D28 C26:E26 F26:G26 E28:F28" unlockedFormula="1"/>
  </ignoredError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41"/>
  <sheetViews>
    <sheetView showGridLines="0" topLeftCell="A22" zoomScale="70" zoomScaleNormal="70" workbookViewId="0">
      <selection activeCell="I37" sqref="I37"/>
    </sheetView>
  </sheetViews>
  <sheetFormatPr baseColWidth="10" defaultRowHeight="20.100000000000001" customHeight="1"/>
  <cols>
    <col min="1" max="1" width="1.7109375" customWidth="1"/>
    <col min="2" max="2" width="37.42578125" customWidth="1"/>
    <col min="3" max="3" width="29.140625" customWidth="1"/>
    <col min="4" max="4" width="17" customWidth="1"/>
    <col min="5" max="5" width="18.42578125" style="3" customWidth="1"/>
    <col min="6" max="6" width="14.85546875" customWidth="1"/>
    <col min="7" max="7" width="15.7109375" customWidth="1"/>
    <col min="8" max="8" width="17.85546875" customWidth="1"/>
    <col min="9" max="9" width="16.140625" customWidth="1"/>
    <col min="10" max="10" width="15.42578125" customWidth="1"/>
    <col min="11" max="11" width="16.42578125" style="3" customWidth="1"/>
    <col min="12" max="12" width="17" customWidth="1"/>
    <col min="13" max="13" width="17.140625" customWidth="1"/>
    <col min="14" max="14" width="16.42578125" style="3" customWidth="1"/>
    <col min="15" max="15" width="15.42578125" customWidth="1"/>
    <col min="16" max="16" width="34.5703125" customWidth="1"/>
  </cols>
  <sheetData>
    <row r="1" spans="1:16" ht="14.25" customHeight="1">
      <c r="A1" s="32"/>
      <c r="B1" s="32"/>
      <c r="C1" s="32"/>
      <c r="D1" s="32"/>
      <c r="E1" s="32"/>
      <c r="F1" s="32"/>
      <c r="G1" s="32"/>
      <c r="H1" s="32"/>
      <c r="I1" s="32"/>
      <c r="J1" s="32"/>
      <c r="K1" s="68"/>
      <c r="L1" s="69"/>
      <c r="M1" s="32"/>
      <c r="N1" s="68"/>
      <c r="O1" s="32"/>
      <c r="P1" s="32"/>
    </row>
    <row r="2" spans="1:16" ht="28.7" customHeight="1">
      <c r="A2" s="32"/>
      <c r="B2" s="33" t="s">
        <v>48</v>
      </c>
      <c r="C2" s="32"/>
      <c r="D2" s="32"/>
      <c r="E2" s="32"/>
      <c r="F2" s="32"/>
      <c r="G2" s="32"/>
      <c r="H2" s="32"/>
      <c r="I2" s="32"/>
      <c r="J2" s="32"/>
      <c r="K2" s="68"/>
      <c r="L2" s="69"/>
      <c r="M2" s="32"/>
      <c r="N2" s="68"/>
      <c r="O2" s="32"/>
      <c r="P2" s="32"/>
    </row>
    <row r="3" spans="1:16" ht="18" customHeight="1">
      <c r="A3" s="32"/>
      <c r="B3" s="34" t="s">
        <v>60</v>
      </c>
      <c r="C3" s="32"/>
      <c r="D3" s="32"/>
      <c r="E3" s="32"/>
      <c r="F3" s="32"/>
      <c r="G3" s="32"/>
      <c r="H3" s="32"/>
      <c r="I3" s="32"/>
      <c r="J3" s="32"/>
      <c r="K3" s="68"/>
      <c r="L3" s="69"/>
      <c r="M3" s="32"/>
      <c r="N3" s="68"/>
      <c r="O3" s="32"/>
      <c r="P3" s="32"/>
    </row>
    <row r="4" spans="1:16" ht="15" customHeight="1">
      <c r="A4" s="32"/>
      <c r="B4" s="32"/>
      <c r="C4" s="32"/>
      <c r="D4" s="32"/>
      <c r="E4" s="32"/>
      <c r="F4" s="32"/>
      <c r="G4" s="32"/>
      <c r="H4" s="32"/>
      <c r="I4" s="32"/>
      <c r="J4" s="32"/>
      <c r="K4" s="68"/>
      <c r="L4" s="69"/>
      <c r="M4" s="32"/>
      <c r="N4" s="68"/>
      <c r="O4" s="32"/>
      <c r="P4" s="32"/>
    </row>
    <row r="5" spans="1:16" ht="15" customHeight="1">
      <c r="A5" s="32"/>
      <c r="B5" s="35" t="s">
        <v>55</v>
      </c>
      <c r="C5" s="36"/>
      <c r="D5" s="36"/>
      <c r="E5" s="36"/>
      <c r="F5" s="36"/>
      <c r="G5" s="36"/>
      <c r="H5" s="36"/>
      <c r="I5" s="36"/>
      <c r="J5" s="32"/>
      <c r="K5" s="68"/>
      <c r="L5" s="69"/>
      <c r="M5" s="32"/>
      <c r="N5" s="70"/>
      <c r="O5" s="32"/>
      <c r="P5" s="32"/>
    </row>
    <row r="6" spans="1:16" ht="17.25" customHeight="1">
      <c r="A6" s="32"/>
      <c r="B6" s="23"/>
      <c r="C6" s="37"/>
      <c r="D6" s="37"/>
      <c r="E6" s="37"/>
      <c r="F6" s="37"/>
      <c r="G6" s="37"/>
      <c r="H6" s="37"/>
      <c r="I6" s="37"/>
      <c r="J6" s="32"/>
      <c r="K6" s="68"/>
      <c r="L6" s="69"/>
      <c r="M6" s="32"/>
      <c r="N6" s="68"/>
      <c r="O6" s="32"/>
      <c r="P6" s="38" t="s">
        <v>42</v>
      </c>
    </row>
    <row r="7" spans="1:16" ht="4.5" customHeight="1">
      <c r="A7" s="32"/>
      <c r="B7" s="39"/>
      <c r="C7" s="39"/>
      <c r="D7" s="39"/>
      <c r="E7" s="71"/>
      <c r="F7" s="39"/>
      <c r="G7" s="39"/>
      <c r="H7" s="39"/>
      <c r="I7" s="39"/>
      <c r="J7" s="39"/>
      <c r="K7" s="71"/>
      <c r="L7" s="39"/>
      <c r="M7" s="39"/>
      <c r="N7" s="71"/>
      <c r="O7" s="39"/>
      <c r="P7" s="39"/>
    </row>
    <row r="8" spans="1:16" ht="21" customHeight="1">
      <c r="A8" s="32"/>
      <c r="B8" s="32"/>
      <c r="C8" s="32"/>
      <c r="D8" s="32"/>
      <c r="E8" s="68"/>
      <c r="F8" s="32"/>
      <c r="G8" s="32"/>
      <c r="H8" s="32"/>
      <c r="I8" s="32"/>
      <c r="J8" s="32"/>
      <c r="K8" s="68"/>
      <c r="L8" s="69"/>
      <c r="M8" s="32"/>
      <c r="N8" s="68"/>
      <c r="O8" s="32"/>
      <c r="P8" s="32"/>
    </row>
    <row r="9" spans="1:16" ht="21" customHeight="1">
      <c r="A9" s="32"/>
      <c r="B9" s="72" t="s">
        <v>69</v>
      </c>
      <c r="C9" s="73"/>
      <c r="D9" s="73"/>
      <c r="E9" s="74"/>
      <c r="F9" s="32"/>
      <c r="G9" s="32"/>
      <c r="H9" s="32"/>
      <c r="I9" s="32"/>
      <c r="J9" s="32"/>
      <c r="K9" s="68"/>
      <c r="L9" s="69"/>
      <c r="M9" s="32"/>
      <c r="N9" s="68"/>
      <c r="O9" s="32"/>
      <c r="P9" s="32"/>
    </row>
    <row r="10" spans="1:16" ht="21" customHeight="1" thickBot="1">
      <c r="A10" s="32"/>
      <c r="B10" s="75" t="s">
        <v>107</v>
      </c>
      <c r="C10" s="32"/>
      <c r="D10" s="43"/>
      <c r="E10" s="43"/>
      <c r="F10" s="43"/>
      <c r="G10" s="43"/>
      <c r="H10" s="43"/>
      <c r="I10" s="43"/>
      <c r="J10" s="32"/>
      <c r="K10" s="68"/>
      <c r="L10" s="69"/>
      <c r="M10" s="32"/>
      <c r="N10" s="68"/>
      <c r="O10" s="32"/>
      <c r="P10" s="32"/>
    </row>
    <row r="11" spans="1:16" s="1" customFormat="1" ht="54.95" customHeight="1">
      <c r="A11" s="44"/>
      <c r="B11" s="76"/>
      <c r="C11" s="237" t="s">
        <v>35</v>
      </c>
      <c r="D11" s="237"/>
      <c r="E11" s="237"/>
      <c r="F11" s="77" t="s">
        <v>36</v>
      </c>
      <c r="G11" s="77" t="s">
        <v>10</v>
      </c>
      <c r="H11" s="77" t="s">
        <v>11</v>
      </c>
      <c r="I11" s="237" t="s">
        <v>12</v>
      </c>
      <c r="J11" s="237"/>
      <c r="K11" s="237"/>
      <c r="L11" s="238" t="s">
        <v>13</v>
      </c>
      <c r="M11" s="238"/>
      <c r="N11" s="238"/>
      <c r="O11" s="78" t="s">
        <v>14</v>
      </c>
      <c r="P11" s="79" t="s">
        <v>6</v>
      </c>
    </row>
    <row r="12" spans="1:16" ht="18" customHeight="1" thickBot="1">
      <c r="A12" s="44"/>
      <c r="B12" s="46" t="s">
        <v>15</v>
      </c>
      <c r="C12" s="80" t="s">
        <v>16</v>
      </c>
      <c r="D12" s="80" t="s">
        <v>17</v>
      </c>
      <c r="E12" s="80" t="s">
        <v>18</v>
      </c>
      <c r="F12" s="81"/>
      <c r="G12" s="81"/>
      <c r="H12" s="81"/>
      <c r="I12" s="80" t="s">
        <v>19</v>
      </c>
      <c r="J12" s="80" t="s">
        <v>20</v>
      </c>
      <c r="K12" s="80" t="s">
        <v>18</v>
      </c>
      <c r="L12" s="81" t="s">
        <v>19</v>
      </c>
      <c r="M12" s="81" t="s">
        <v>20</v>
      </c>
      <c r="N12" s="81" t="s">
        <v>18</v>
      </c>
      <c r="O12" s="82"/>
      <c r="P12" s="83"/>
    </row>
    <row r="13" spans="1:16" ht="25.15" customHeight="1">
      <c r="A13" s="44"/>
      <c r="B13" s="84" t="s">
        <v>44</v>
      </c>
      <c r="C13" s="85"/>
      <c r="D13" s="85"/>
      <c r="E13" s="86"/>
      <c r="F13" s="85"/>
      <c r="G13" s="85"/>
      <c r="H13" s="85"/>
      <c r="I13" s="85"/>
      <c r="J13" s="85"/>
      <c r="K13" s="87"/>
      <c r="L13" s="85"/>
      <c r="M13" s="85"/>
      <c r="N13" s="86"/>
      <c r="O13" s="85"/>
      <c r="P13" s="85"/>
    </row>
    <row r="14" spans="1:16" ht="18" customHeight="1">
      <c r="A14" s="44"/>
      <c r="B14" s="88" t="s">
        <v>25</v>
      </c>
      <c r="C14" s="141">
        <v>109071.85931545601</v>
      </c>
      <c r="D14" s="141">
        <v>7179.8000245439907</v>
      </c>
      <c r="E14" s="89">
        <f>SUM(C14:D14)</f>
        <v>116251.65934</v>
      </c>
      <c r="F14" s="160">
        <v>8684.94895</v>
      </c>
      <c r="G14" s="160">
        <v>7.3193299999999999</v>
      </c>
      <c r="H14" s="160">
        <v>242862.25704</v>
      </c>
      <c r="I14" s="152">
        <v>52.458500000000001</v>
      </c>
      <c r="J14" s="152">
        <v>934.74437999999998</v>
      </c>
      <c r="K14" s="191">
        <f>SUM(I14:J14)</f>
        <v>987.20287999999994</v>
      </c>
      <c r="L14" s="152"/>
      <c r="M14" s="152">
        <v>361.76931000000002</v>
      </c>
      <c r="N14" s="192">
        <f>SUM(L14:M14)</f>
        <v>361.76931000000002</v>
      </c>
      <c r="O14" s="141">
        <v>92.570009999999996</v>
      </c>
      <c r="P14" s="60">
        <f>E14+F14+G14+H14+K14+N14+O1+O14</f>
        <v>369247.72686000005</v>
      </c>
    </row>
    <row r="15" spans="1:16" ht="18" customHeight="1">
      <c r="A15" s="44"/>
      <c r="B15" s="93" t="s">
        <v>24</v>
      </c>
      <c r="C15" s="141">
        <v>1836381.2651199999</v>
      </c>
      <c r="D15" s="141">
        <v>66271.652569999904</v>
      </c>
      <c r="E15" s="89">
        <f t="shared" ref="E15:E29" si="0">SUM(C15:D15)</f>
        <v>1902652.9176899998</v>
      </c>
      <c r="F15" s="160">
        <v>45021.406090000004</v>
      </c>
      <c r="G15" s="160">
        <v>249.34959000000001</v>
      </c>
      <c r="H15" s="160">
        <v>439424.99199000001</v>
      </c>
      <c r="I15" s="152">
        <v>87.842780000000005</v>
      </c>
      <c r="J15" s="152">
        <v>5448.8356100000001</v>
      </c>
      <c r="K15" s="191">
        <f t="shared" ref="K15:K29" si="1">SUM(I15:J15)</f>
        <v>5536.67839</v>
      </c>
      <c r="L15" s="160">
        <v>26549.641459999999</v>
      </c>
      <c r="M15" s="141">
        <v>3384.3299860000002</v>
      </c>
      <c r="N15" s="192">
        <f t="shared" ref="N15:N29" si="2">SUM(L15:M15)</f>
        <v>29933.971446</v>
      </c>
      <c r="O15" s="141">
        <v>16.779509999999998</v>
      </c>
      <c r="P15" s="60">
        <f t="shared" ref="P15:P26" si="3">E15+F15+G15+H15+K15+N15+O2+O15</f>
        <v>2422836.0947059998</v>
      </c>
    </row>
    <row r="16" spans="1:16" ht="18" customHeight="1">
      <c r="A16" s="44"/>
      <c r="B16" s="93" t="s">
        <v>26</v>
      </c>
      <c r="C16" s="152">
        <v>2807889.5795667502</v>
      </c>
      <c r="D16" s="141">
        <v>151710.69813999999</v>
      </c>
      <c r="E16" s="89">
        <f t="shared" si="0"/>
        <v>2959600.2777067502</v>
      </c>
      <c r="F16" s="160">
        <v>217082.4461</v>
      </c>
      <c r="G16" s="160">
        <v>118.74719</v>
      </c>
      <c r="H16" s="160">
        <v>479139.99677000003</v>
      </c>
      <c r="I16" s="141">
        <v>28962.397089999999</v>
      </c>
      <c r="J16" s="160">
        <v>9838.7089800000012</v>
      </c>
      <c r="K16" s="191">
        <f t="shared" si="1"/>
        <v>38801.106070000002</v>
      </c>
      <c r="L16" s="160">
        <v>46060.861939999995</v>
      </c>
      <c r="M16" s="141">
        <v>6377.1096299999999</v>
      </c>
      <c r="N16" s="192">
        <f t="shared" si="2"/>
        <v>52437.971569999994</v>
      </c>
      <c r="O16" s="141">
        <v>1250.6811599999999</v>
      </c>
      <c r="P16" s="60">
        <f t="shared" si="3"/>
        <v>3748431.2265667506</v>
      </c>
    </row>
    <row r="17" spans="1:16" ht="18" customHeight="1">
      <c r="A17" s="44"/>
      <c r="B17" s="93" t="s">
        <v>27</v>
      </c>
      <c r="C17" s="141">
        <v>265671.37596000003</v>
      </c>
      <c r="D17" s="141">
        <v>17221.887139999999</v>
      </c>
      <c r="E17" s="89">
        <f t="shared" si="0"/>
        <v>282893.26310000004</v>
      </c>
      <c r="F17" s="160">
        <v>8833.7160700000004</v>
      </c>
      <c r="G17" s="160">
        <v>1.09589</v>
      </c>
      <c r="H17" s="160">
        <v>305.95870999999994</v>
      </c>
      <c r="I17" s="141">
        <v>2678.1066000000001</v>
      </c>
      <c r="J17" s="160">
        <v>849.70868999999993</v>
      </c>
      <c r="K17" s="191">
        <f t="shared" si="1"/>
        <v>3527.81529</v>
      </c>
      <c r="L17" s="153"/>
      <c r="M17" s="152"/>
      <c r="N17" s="192"/>
      <c r="O17" s="141">
        <v>35.170139999999996</v>
      </c>
      <c r="P17" s="60">
        <f t="shared" si="3"/>
        <v>295597.01920000004</v>
      </c>
    </row>
    <row r="18" spans="1:16" ht="18" customHeight="1">
      <c r="A18" s="44"/>
      <c r="B18" s="93" t="s">
        <v>28</v>
      </c>
      <c r="C18" s="141">
        <v>309576.94118000002</v>
      </c>
      <c r="D18" s="141">
        <v>72388.874609999999</v>
      </c>
      <c r="E18" s="89">
        <f t="shared" si="0"/>
        <v>381965.81579000002</v>
      </c>
      <c r="F18" s="160">
        <v>1294.6397499999998</v>
      </c>
      <c r="G18" s="160">
        <v>3.0441599999999998</v>
      </c>
      <c r="H18" s="160">
        <v>107270.69708000001</v>
      </c>
      <c r="I18" s="141">
        <v>55.012039999999999</v>
      </c>
      <c r="J18" s="160">
        <v>137.22970999999998</v>
      </c>
      <c r="K18" s="191">
        <f t="shared" si="1"/>
        <v>192.24174999999997</v>
      </c>
      <c r="L18" s="153"/>
      <c r="M18" s="152"/>
      <c r="N18" s="192"/>
      <c r="O18" s="141">
        <v>14.164020000000001</v>
      </c>
      <c r="P18" s="60">
        <f t="shared" si="3"/>
        <v>490740.60255000001</v>
      </c>
    </row>
    <row r="19" spans="1:16" ht="18" customHeight="1">
      <c r="A19" s="44"/>
      <c r="B19" s="93" t="s">
        <v>29</v>
      </c>
      <c r="C19" s="141">
        <v>104434.326</v>
      </c>
      <c r="D19" s="141">
        <v>1918.24847</v>
      </c>
      <c r="E19" s="89">
        <f t="shared" si="0"/>
        <v>106352.57447000001</v>
      </c>
      <c r="F19" s="146">
        <v>2143.1960099999997</v>
      </c>
      <c r="G19" s="146"/>
      <c r="H19" s="146">
        <v>1</v>
      </c>
      <c r="I19" s="145">
        <v>179.41632999999999</v>
      </c>
      <c r="J19" s="145">
        <v>349.9239</v>
      </c>
      <c r="K19" s="191">
        <f t="shared" si="1"/>
        <v>529.34023000000002</v>
      </c>
      <c r="L19" s="153"/>
      <c r="M19" s="152"/>
      <c r="N19" s="192"/>
      <c r="O19" s="141"/>
      <c r="P19" s="60">
        <f t="shared" si="3"/>
        <v>109026.11071000001</v>
      </c>
    </row>
    <row r="20" spans="1:16" ht="18" customHeight="1">
      <c r="A20" s="44"/>
      <c r="B20" s="93" t="s">
        <v>72</v>
      </c>
      <c r="C20" s="142">
        <v>153691.563393249</v>
      </c>
      <c r="D20" s="141">
        <v>30752.580099999999</v>
      </c>
      <c r="E20" s="89">
        <f t="shared" si="0"/>
        <v>184444.14349324899</v>
      </c>
      <c r="F20" s="146">
        <v>6074.0651800000014</v>
      </c>
      <c r="G20" s="146">
        <v>7.2459999999999997E-2</v>
      </c>
      <c r="H20" s="146">
        <v>1431.1054600000025</v>
      </c>
      <c r="I20" s="145">
        <v>1157.55699</v>
      </c>
      <c r="J20" s="145">
        <v>116.06399999999999</v>
      </c>
      <c r="K20" s="191">
        <f t="shared" si="1"/>
        <v>1273.6209900000001</v>
      </c>
      <c r="L20" s="153"/>
      <c r="M20" s="152"/>
      <c r="N20" s="192"/>
      <c r="O20" s="141">
        <v>39.754089999999998</v>
      </c>
      <c r="P20" s="60">
        <f t="shared" si="3"/>
        <v>193262.76167324898</v>
      </c>
    </row>
    <row r="21" spans="1:16" ht="18" customHeight="1">
      <c r="A21" s="44"/>
      <c r="B21" s="93" t="s">
        <v>30</v>
      </c>
      <c r="C21" s="145"/>
      <c r="D21" s="145"/>
      <c r="E21" s="89"/>
      <c r="F21" s="160">
        <v>4322.8428400000003</v>
      </c>
      <c r="G21" s="161"/>
      <c r="H21" s="160">
        <v>679.08608000000004</v>
      </c>
      <c r="I21" s="152"/>
      <c r="J21" s="153"/>
      <c r="K21" s="191">
        <f t="shared" si="1"/>
        <v>0</v>
      </c>
      <c r="L21" s="153"/>
      <c r="M21" s="152"/>
      <c r="N21" s="192"/>
      <c r="O21" s="152"/>
      <c r="P21" s="60">
        <f t="shared" si="3"/>
        <v>5001.9289200000003</v>
      </c>
    </row>
    <row r="22" spans="1:16" ht="25.15" customHeight="1">
      <c r="A22" s="44"/>
      <c r="B22" s="95" t="s">
        <v>45</v>
      </c>
      <c r="C22" s="193"/>
      <c r="D22" s="193"/>
      <c r="E22" s="89"/>
      <c r="F22" s="194"/>
      <c r="G22" s="194"/>
      <c r="H22" s="193"/>
      <c r="I22" s="193"/>
      <c r="J22" s="194"/>
      <c r="K22" s="191"/>
      <c r="L22" s="194"/>
      <c r="M22" s="193"/>
      <c r="N22" s="192"/>
      <c r="O22" s="193"/>
      <c r="P22" s="60"/>
    </row>
    <row r="23" spans="1:16" ht="18" customHeight="1">
      <c r="A23" s="44"/>
      <c r="B23" s="88" t="s">
        <v>31</v>
      </c>
      <c r="C23" s="145"/>
      <c r="D23" s="153">
        <v>78184.123250000004</v>
      </c>
      <c r="E23" s="89">
        <f>SUM(C23:D23)</f>
        <v>78184.123250000004</v>
      </c>
      <c r="F23" s="160">
        <v>6559.3162300000004</v>
      </c>
      <c r="G23" s="153">
        <v>0.11320999999999999</v>
      </c>
      <c r="H23" s="162">
        <v>484024.85832</v>
      </c>
      <c r="I23" s="141">
        <v>241.52439999999999</v>
      </c>
      <c r="J23" s="160">
        <v>92.186340000000001</v>
      </c>
      <c r="K23" s="191">
        <f t="shared" si="1"/>
        <v>333.71073999999999</v>
      </c>
      <c r="L23" s="160">
        <v>189876.77381883899</v>
      </c>
      <c r="M23" s="141">
        <v>152695.66985116102</v>
      </c>
      <c r="N23" s="192">
        <f t="shared" si="2"/>
        <v>342572.44367000001</v>
      </c>
      <c r="O23" s="141">
        <v>110.18233000000001</v>
      </c>
      <c r="P23" s="60">
        <f t="shared" si="3"/>
        <v>911784.7477500001</v>
      </c>
    </row>
    <row r="24" spans="1:16" ht="18" customHeight="1">
      <c r="A24" s="44"/>
      <c r="B24" s="93" t="s">
        <v>32</v>
      </c>
      <c r="C24" s="154">
        <v>17816.953269999998</v>
      </c>
      <c r="D24" s="153">
        <v>2936.1668100000002</v>
      </c>
      <c r="E24" s="89">
        <f>SUM(C24:D24)</f>
        <v>20753.120079999997</v>
      </c>
      <c r="F24" s="160">
        <v>6222.5359100000005</v>
      </c>
      <c r="G24" s="153"/>
      <c r="H24" s="161"/>
      <c r="I24" s="141"/>
      <c r="J24" s="160"/>
      <c r="K24" s="191"/>
      <c r="L24" s="160"/>
      <c r="M24" s="152"/>
      <c r="N24" s="192"/>
      <c r="O24" s="141">
        <v>2.6000999999999999</v>
      </c>
      <c r="P24" s="60">
        <f>E24+F24+O24</f>
        <v>26978.256089999999</v>
      </c>
    </row>
    <row r="25" spans="1:16" ht="18" customHeight="1">
      <c r="A25" s="44"/>
      <c r="B25" s="93" t="s">
        <v>33</v>
      </c>
      <c r="C25" s="154">
        <f>SUM(C26:C28)</f>
        <v>14310.30313</v>
      </c>
      <c r="D25" s="154">
        <f>SUM(D26:D28)</f>
        <v>20246.498070000001</v>
      </c>
      <c r="E25" s="89">
        <f t="shared" si="0"/>
        <v>34556.801200000002</v>
      </c>
      <c r="F25" s="163">
        <f>SUM(F26:F28)</f>
        <v>20569.05888</v>
      </c>
      <c r="G25" s="163"/>
      <c r="H25" s="163">
        <f t="shared" ref="H25" si="4">SUM(H26:H28)</f>
        <v>80267.219928681399</v>
      </c>
      <c r="I25" s="156"/>
      <c r="J25" s="155"/>
      <c r="K25" s="191"/>
      <c r="L25" s="162">
        <f>SUM(L26:L28)</f>
        <v>164.62759</v>
      </c>
      <c r="M25" s="162">
        <f t="shared" ref="M25:N25" si="5">SUM(M26:M28)</f>
        <v>20.351423999999998</v>
      </c>
      <c r="N25" s="96">
        <f t="shared" si="5"/>
        <v>184.97901400000001</v>
      </c>
      <c r="O25" s="156"/>
      <c r="P25" s="60">
        <f t="shared" si="3"/>
        <v>135578.05902268141</v>
      </c>
    </row>
    <row r="26" spans="1:16" ht="18" customHeight="1">
      <c r="A26" s="44"/>
      <c r="B26" s="93" t="s">
        <v>34</v>
      </c>
      <c r="C26" s="156"/>
      <c r="D26" s="157"/>
      <c r="E26" s="89"/>
      <c r="F26" s="164">
        <v>12594.668900000001</v>
      </c>
      <c r="G26" s="158"/>
      <c r="H26" s="164">
        <v>2396.3127800000002</v>
      </c>
      <c r="I26" s="159"/>
      <c r="J26" s="158"/>
      <c r="K26" s="191"/>
      <c r="L26" s="158"/>
      <c r="M26" s="159"/>
      <c r="N26" s="192"/>
      <c r="O26" s="159"/>
      <c r="P26" s="60">
        <f t="shared" si="3"/>
        <v>14990.981680000001</v>
      </c>
    </row>
    <row r="27" spans="1:16" ht="18" customHeight="1">
      <c r="A27" s="44"/>
      <c r="B27" s="93" t="s">
        <v>56</v>
      </c>
      <c r="C27" s="156"/>
      <c r="D27" s="157"/>
      <c r="E27" s="89"/>
      <c r="F27" s="164"/>
      <c r="G27" s="159"/>
      <c r="H27" s="164">
        <v>70379.964878681407</v>
      </c>
      <c r="I27" s="159"/>
      <c r="J27" s="158"/>
      <c r="K27" s="191"/>
      <c r="L27" s="158"/>
      <c r="M27" s="159"/>
      <c r="N27" s="192"/>
      <c r="O27" s="159"/>
      <c r="P27" s="60">
        <f>E27+F27+G27+H27+K27+N27+O27</f>
        <v>70379.964878681407</v>
      </c>
    </row>
    <row r="28" spans="1:16" ht="18" customHeight="1">
      <c r="A28" s="44"/>
      <c r="B28" s="93" t="s">
        <v>71</v>
      </c>
      <c r="C28" s="156">
        <v>14310.30313</v>
      </c>
      <c r="D28" s="158">
        <v>20246.498070000001</v>
      </c>
      <c r="E28" s="89">
        <f t="shared" si="0"/>
        <v>34556.801200000002</v>
      </c>
      <c r="F28" s="164">
        <v>7974.3899799999999</v>
      </c>
      <c r="G28" s="159"/>
      <c r="H28" s="164">
        <v>7490.9422699999895</v>
      </c>
      <c r="I28" s="159"/>
      <c r="J28" s="158"/>
      <c r="K28" s="191"/>
      <c r="L28" s="164">
        <v>164.62759</v>
      </c>
      <c r="M28" s="167">
        <v>20.351423999999998</v>
      </c>
      <c r="N28" s="192">
        <f t="shared" si="2"/>
        <v>184.97901400000001</v>
      </c>
      <c r="O28" s="159"/>
      <c r="P28" s="60">
        <f>E28+F28+G28+H28+K28+N28+O28</f>
        <v>50207.112463999991</v>
      </c>
    </row>
    <row r="29" spans="1:16" ht="18" customHeight="1">
      <c r="A29" s="44"/>
      <c r="B29" s="93" t="s">
        <v>46</v>
      </c>
      <c r="C29" s="159">
        <v>11570.982330000001</v>
      </c>
      <c r="D29" s="159"/>
      <c r="E29" s="89">
        <f t="shared" si="0"/>
        <v>11570.982330000001</v>
      </c>
      <c r="F29" s="164">
        <v>11161.570090000001</v>
      </c>
      <c r="G29" s="159"/>
      <c r="H29" s="164">
        <v>7111.7296300000007</v>
      </c>
      <c r="I29" s="159">
        <v>0</v>
      </c>
      <c r="J29" s="164">
        <v>16999.281609999998</v>
      </c>
      <c r="K29" s="191">
        <f t="shared" si="1"/>
        <v>16999.281609999998</v>
      </c>
      <c r="L29" s="159">
        <v>0</v>
      </c>
      <c r="M29" s="159">
        <v>23546.720409999998</v>
      </c>
      <c r="N29" s="192">
        <f t="shared" si="2"/>
        <v>23546.720409999998</v>
      </c>
      <c r="O29" s="159"/>
      <c r="P29" s="60">
        <f>E29+F29+G29+H29+K29+N29+O29</f>
        <v>70390.284069999994</v>
      </c>
    </row>
    <row r="30" spans="1:16" ht="18" customHeight="1">
      <c r="A30" s="44"/>
      <c r="B30" s="100" t="s">
        <v>78</v>
      </c>
      <c r="C30" s="166"/>
      <c r="D30" s="166"/>
      <c r="E30" s="89"/>
      <c r="F30" s="165"/>
      <c r="G30" s="166"/>
      <c r="H30" s="166"/>
      <c r="I30" s="166"/>
      <c r="J30" s="166"/>
      <c r="K30" s="191"/>
      <c r="L30" s="166"/>
      <c r="M30" s="195"/>
      <c r="N30" s="192"/>
      <c r="O30" s="166"/>
      <c r="P30" s="60"/>
    </row>
    <row r="31" spans="1:16" ht="19.5" customHeight="1">
      <c r="A31" s="44"/>
      <c r="B31" s="88"/>
      <c r="C31" s="98"/>
      <c r="D31" s="98"/>
      <c r="E31" s="102"/>
      <c r="F31" s="159"/>
      <c r="G31" s="159"/>
      <c r="H31" s="159"/>
      <c r="I31" s="159"/>
      <c r="J31" s="156"/>
      <c r="K31" s="90"/>
      <c r="L31" s="97"/>
      <c r="M31" s="99"/>
      <c r="N31" s="91"/>
      <c r="O31" s="98"/>
      <c r="P31" s="92"/>
    </row>
    <row r="32" spans="1:16" ht="18" customHeight="1">
      <c r="A32" s="44"/>
      <c r="B32" s="103" t="s">
        <v>43</v>
      </c>
      <c r="C32" s="98"/>
      <c r="D32" s="98"/>
      <c r="E32" s="102"/>
      <c r="F32" s="164">
        <v>7162.5079999999998</v>
      </c>
      <c r="G32" s="159"/>
      <c r="H32" s="164">
        <v>351319.04333131859</v>
      </c>
      <c r="I32" s="159"/>
      <c r="J32" s="159"/>
      <c r="K32" s="90"/>
      <c r="L32" s="98"/>
      <c r="M32" s="101"/>
      <c r="N32" s="104"/>
      <c r="O32" s="98"/>
      <c r="P32" s="92">
        <f>E32+F32+G32+H32+K32+N32+O32</f>
        <v>358481.55133131857</v>
      </c>
    </row>
    <row r="33" spans="1:32" ht="26.25" customHeight="1" thickBot="1">
      <c r="A33" s="44"/>
      <c r="B33" s="105" t="s">
        <v>18</v>
      </c>
      <c r="C33" s="148">
        <f>C14+C15+C16+C17+C18+C19+C20+C21+C23+C24+C25+C29+C30+C32</f>
        <v>5630415.149265456</v>
      </c>
      <c r="D33" s="148">
        <f t="shared" ref="D33:O33" si="6">D14+D15+D16+D17+D18+D19+D20+D21+D23+D24+D25+D29+D30+D32</f>
        <v>448810.52918454388</v>
      </c>
      <c r="E33" s="148">
        <f t="shared" si="6"/>
        <v>6079225.6784499995</v>
      </c>
      <c r="F33" s="148">
        <f t="shared" si="6"/>
        <v>345132.25009999995</v>
      </c>
      <c r="G33" s="148">
        <f t="shared" si="6"/>
        <v>379.74182999999994</v>
      </c>
      <c r="H33" s="148">
        <f t="shared" si="6"/>
        <v>2193837.9443399999</v>
      </c>
      <c r="I33" s="148">
        <f>I14+I15+I16+I17+I18+I19+I20+I21+I23+I24+I25+I29+I30+I32</f>
        <v>33414.314729999998</v>
      </c>
      <c r="J33" s="148">
        <f t="shared" si="6"/>
        <v>34766.683219999999</v>
      </c>
      <c r="K33" s="148">
        <f t="shared" si="6"/>
        <v>68180.997950000004</v>
      </c>
      <c r="L33" s="148">
        <f t="shared" si="6"/>
        <v>262651.90480883897</v>
      </c>
      <c r="M33" s="148">
        <f t="shared" si="6"/>
        <v>186385.95061116101</v>
      </c>
      <c r="N33" s="148">
        <f t="shared" si="6"/>
        <v>449037.85541999998</v>
      </c>
      <c r="O33" s="148">
        <f t="shared" si="6"/>
        <v>1561.9013599999998</v>
      </c>
      <c r="P33" s="148">
        <f>P14+P15+P16+P17+P18+P19+P20+P21+P23+P24+P25+P29+P31+P32</f>
        <v>9137356.369450001</v>
      </c>
    </row>
    <row r="34" spans="1:32" ht="18" customHeight="1">
      <c r="A34" s="44"/>
      <c r="B34" s="145"/>
      <c r="C34" s="145"/>
      <c r="D34" s="145"/>
      <c r="E34" s="94"/>
      <c r="F34" s="145"/>
      <c r="G34" s="145"/>
      <c r="H34" s="145"/>
      <c r="I34" s="145"/>
      <c r="J34" s="145"/>
      <c r="K34" s="94"/>
      <c r="L34" s="145"/>
      <c r="M34" s="145"/>
      <c r="N34" s="94"/>
      <c r="O34" s="146"/>
      <c r="P34" s="145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</row>
    <row r="35" spans="1:32" s="147" customFormat="1" ht="12.75" customHeight="1">
      <c r="A35" s="145"/>
      <c r="B35" s="185" t="s">
        <v>110</v>
      </c>
      <c r="C35" s="145"/>
      <c r="D35" s="145"/>
      <c r="E35" s="94"/>
      <c r="F35" s="145"/>
      <c r="G35" s="145"/>
      <c r="H35" s="145"/>
      <c r="I35" s="145"/>
      <c r="J35" s="145"/>
      <c r="K35" s="94"/>
      <c r="L35" s="145"/>
      <c r="M35" s="145"/>
      <c r="N35" s="94"/>
      <c r="O35" s="145"/>
      <c r="P35" s="145"/>
    </row>
    <row r="36" spans="1:32" s="147" customFormat="1" ht="33" customHeight="1">
      <c r="A36" s="145"/>
      <c r="B36" s="239" t="s">
        <v>109</v>
      </c>
      <c r="C36" s="239"/>
      <c r="D36" s="239"/>
      <c r="E36" s="239"/>
      <c r="F36" s="239"/>
      <c r="G36" s="239"/>
      <c r="H36" s="239"/>
      <c r="I36" s="239"/>
      <c r="J36" s="239"/>
      <c r="K36" s="239"/>
      <c r="L36" s="239"/>
      <c r="M36" s="239"/>
      <c r="N36" s="239"/>
      <c r="O36" s="239"/>
      <c r="P36" s="239"/>
    </row>
    <row r="37" spans="1:32" s="147" customFormat="1" ht="18" customHeight="1">
      <c r="B37" s="186" t="s">
        <v>70</v>
      </c>
      <c r="C37" s="187"/>
      <c r="E37" s="188"/>
      <c r="K37" s="188"/>
      <c r="N37" s="188"/>
    </row>
    <row r="38" spans="1:32" ht="20.100000000000001" customHeight="1">
      <c r="B38" s="147"/>
      <c r="C38" s="147"/>
      <c r="D38" s="147"/>
      <c r="E38" s="188"/>
      <c r="F38" s="147"/>
      <c r="G38" s="147"/>
      <c r="H38" s="147"/>
      <c r="I38" s="147"/>
      <c r="J38" s="147"/>
      <c r="K38" s="188"/>
      <c r="L38" s="147"/>
      <c r="M38" s="147"/>
      <c r="N38" s="188"/>
      <c r="O38" s="147"/>
      <c r="P38" s="147"/>
    </row>
    <row r="39" spans="1:32" ht="20.100000000000001" customHeight="1">
      <c r="B39" s="147"/>
      <c r="C39" s="147"/>
      <c r="D39" s="147"/>
      <c r="E39" s="188"/>
      <c r="F39" s="147"/>
      <c r="G39" s="147"/>
      <c r="H39" s="147"/>
      <c r="I39" s="147"/>
      <c r="J39" s="147"/>
      <c r="K39" s="226"/>
      <c r="L39" s="147"/>
      <c r="M39" s="147"/>
      <c r="N39" s="188"/>
      <c r="O39" s="147"/>
      <c r="P39" s="147"/>
    </row>
    <row r="41" spans="1:32" ht="20.100000000000001" customHeight="1">
      <c r="I41" s="2"/>
    </row>
  </sheetData>
  <mergeCells count="4">
    <mergeCell ref="I11:K11"/>
    <mergeCell ref="L11:N11"/>
    <mergeCell ref="C11:E11"/>
    <mergeCell ref="B36:P36"/>
  </mergeCells>
  <phoneticPr fontId="0" type="noConversion"/>
  <hyperlinks>
    <hyperlink ref="P6" location="Índice!A1" display="Indice" xr:uid="{3CE55CBC-3B27-4014-A876-D36C864CEDA3}"/>
  </hyperlinks>
  <pageMargins left="0.39370078740157483" right="0.47244094488188981" top="0.78740157480314965" bottom="0.98425196850393704" header="0.31496062992125984" footer="0.51181102362204722"/>
  <pageSetup paperSize="9" scale="46" firstPageNumber="0" orientation="landscape" r:id="rId1"/>
  <headerFooter alignWithMargins="0"/>
  <ignoredErrors>
    <ignoredError sqref="E14:E24 E26:E29 K24 K26:K28" unlockedFormula="1"/>
    <ignoredError sqref="K29 K14:K23 K25" formulaRange="1" unlockedFormula="1"/>
    <ignoredError sqref="C25:D25 F25:J25 L25:N25" formulaRange="1"/>
    <ignoredError sqref="E25" formula="1" formulaRange="1" unlockedFormula="1"/>
    <ignoredError sqref="P24" formula="1"/>
  </ignoredError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6"/>
  <sheetViews>
    <sheetView showGridLines="0" topLeftCell="A37" zoomScale="70" zoomScaleNormal="70" workbookViewId="0">
      <selection activeCell="M42" sqref="M42"/>
    </sheetView>
  </sheetViews>
  <sheetFormatPr baseColWidth="10" defaultColWidth="11.42578125" defaultRowHeight="16.5"/>
  <cols>
    <col min="1" max="1" width="1.7109375" style="12" customWidth="1"/>
    <col min="2" max="2" width="45.85546875" style="12" customWidth="1"/>
    <col min="3" max="3" width="63.85546875" style="12" customWidth="1"/>
    <col min="4" max="4" width="13.140625" style="12" customWidth="1"/>
    <col min="5" max="5" width="14" style="12" customWidth="1"/>
    <col min="6" max="6" width="15" style="12" customWidth="1"/>
    <col min="7" max="7" width="17.5703125" style="12" customWidth="1"/>
    <col min="8" max="8" width="15.42578125" style="12" customWidth="1"/>
    <col min="9" max="9" width="19.42578125" style="12" customWidth="1"/>
    <col min="10" max="10" width="18.85546875" style="12" customWidth="1"/>
    <col min="11" max="11" width="14.42578125" style="12" customWidth="1"/>
    <col min="12" max="16384" width="11.42578125" style="12"/>
  </cols>
  <sheetData>
    <row r="1" spans="1:12" s="7" customFormat="1" ht="14.25" customHeight="1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2" s="7" customFormat="1" ht="28.7" customHeight="1">
      <c r="A2" s="32"/>
      <c r="B2" s="33" t="s">
        <v>48</v>
      </c>
      <c r="C2" s="32"/>
      <c r="D2" s="32"/>
      <c r="E2" s="32"/>
      <c r="F2" s="32"/>
      <c r="G2" s="32"/>
      <c r="H2" s="32"/>
      <c r="I2" s="32"/>
      <c r="J2" s="32"/>
      <c r="K2" s="32"/>
    </row>
    <row r="3" spans="1:12" s="7" customFormat="1" ht="18" customHeight="1">
      <c r="A3" s="32"/>
      <c r="B3" s="34" t="s">
        <v>60</v>
      </c>
      <c r="C3" s="32"/>
      <c r="D3" s="32"/>
      <c r="E3" s="32"/>
      <c r="F3" s="32"/>
      <c r="G3" s="32"/>
      <c r="H3" s="32"/>
      <c r="I3" s="32"/>
      <c r="J3" s="32"/>
      <c r="K3" s="32"/>
    </row>
    <row r="4" spans="1:12" s="7" customFormat="1" ht="17.25" customHeight="1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2" s="7" customFormat="1" ht="15" customHeight="1">
      <c r="A5" s="32"/>
      <c r="B5" s="35" t="s">
        <v>55</v>
      </c>
      <c r="C5" s="36"/>
      <c r="D5" s="36"/>
      <c r="E5" s="36"/>
      <c r="F5" s="36"/>
      <c r="G5" s="36"/>
      <c r="H5" s="36"/>
      <c r="I5" s="36"/>
      <c r="J5" s="70"/>
      <c r="K5" s="32"/>
    </row>
    <row r="6" spans="1:12" s="7" customFormat="1" ht="17.25" customHeight="1">
      <c r="A6" s="32"/>
      <c r="B6" s="240"/>
      <c r="C6" s="241"/>
      <c r="D6" s="241"/>
      <c r="E6" s="241"/>
      <c r="F6" s="241"/>
      <c r="G6" s="241"/>
      <c r="H6" s="241"/>
      <c r="I6" s="241"/>
      <c r="J6" s="241"/>
      <c r="K6" s="38" t="s">
        <v>42</v>
      </c>
    </row>
    <row r="7" spans="1:12" s="7" customFormat="1" ht="4.5" customHeight="1">
      <c r="A7" s="32"/>
      <c r="B7" s="39"/>
      <c r="C7" s="39"/>
      <c r="D7" s="39"/>
      <c r="E7" s="39"/>
      <c r="F7" s="39"/>
      <c r="G7" s="39"/>
      <c r="H7" s="39"/>
      <c r="I7" s="39"/>
      <c r="J7" s="39"/>
      <c r="K7" s="39"/>
    </row>
    <row r="8" spans="1:12" s="7" customFormat="1" ht="15" customHeight="1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</row>
    <row r="9" spans="1:12" s="7" customFormat="1" ht="15" customHeight="1">
      <c r="A9" s="32"/>
      <c r="B9" s="40" t="s">
        <v>41</v>
      </c>
      <c r="C9" s="32"/>
      <c r="D9" s="32"/>
      <c r="E9" s="32"/>
      <c r="F9" s="32"/>
      <c r="G9" s="32"/>
      <c r="H9" s="32"/>
      <c r="I9" s="32"/>
      <c r="J9" s="32"/>
      <c r="K9" s="32"/>
    </row>
    <row r="10" spans="1:12" s="7" customFormat="1" ht="21" customHeight="1" thickBot="1">
      <c r="A10" s="32"/>
      <c r="B10" s="41" t="s">
        <v>108</v>
      </c>
      <c r="C10" s="106"/>
      <c r="D10" s="43"/>
      <c r="E10" s="43"/>
      <c r="F10" s="43"/>
      <c r="G10" s="43"/>
      <c r="H10" s="43"/>
      <c r="I10" s="43"/>
      <c r="J10" s="32"/>
      <c r="K10" s="32"/>
    </row>
    <row r="11" spans="1:12" s="13" customFormat="1" ht="50.1" customHeight="1" thickBot="1">
      <c r="A11" s="107"/>
      <c r="B11" s="108"/>
      <c r="C11" s="109"/>
      <c r="D11" s="110" t="s">
        <v>37</v>
      </c>
      <c r="E11" s="110" t="s">
        <v>0</v>
      </c>
      <c r="F11" s="110" t="s">
        <v>1</v>
      </c>
      <c r="G11" s="110" t="s">
        <v>2</v>
      </c>
      <c r="H11" s="110" t="s">
        <v>3</v>
      </c>
      <c r="I11" s="110" t="s">
        <v>4</v>
      </c>
      <c r="J11" s="110" t="s">
        <v>5</v>
      </c>
      <c r="K11" s="110" t="s">
        <v>18</v>
      </c>
    </row>
    <row r="12" spans="1:12" ht="18" customHeight="1">
      <c r="A12" s="107"/>
      <c r="B12" s="111" t="s">
        <v>7</v>
      </c>
      <c r="C12" s="57" t="s">
        <v>21</v>
      </c>
      <c r="D12" s="112"/>
      <c r="E12" s="149"/>
      <c r="F12" s="114"/>
      <c r="G12" s="113"/>
      <c r="H12" s="114"/>
      <c r="I12" s="113"/>
      <c r="J12" s="114"/>
      <c r="K12" s="113"/>
    </row>
    <row r="13" spans="1:12" ht="46.5" customHeight="1">
      <c r="A13" s="107"/>
      <c r="B13" s="62" t="s">
        <v>63</v>
      </c>
      <c r="C13" s="196" t="s">
        <v>73</v>
      </c>
      <c r="D13" s="119"/>
      <c r="E13" s="198">
        <v>367.74700000000001</v>
      </c>
      <c r="F13" s="120"/>
      <c r="G13" s="120"/>
      <c r="H13" s="120"/>
      <c r="I13" s="120"/>
      <c r="J13" s="121"/>
      <c r="K13" s="197">
        <f>SUM(D13:J13)</f>
        <v>367.74700000000001</v>
      </c>
      <c r="L13" s="15"/>
    </row>
    <row r="14" spans="1:12" ht="29.25" customHeight="1">
      <c r="A14" s="107"/>
      <c r="B14" s="209" t="s">
        <v>64</v>
      </c>
      <c r="C14" s="123" t="s">
        <v>83</v>
      </c>
      <c r="D14" s="115"/>
      <c r="E14" s="115">
        <v>4852.9637400000001</v>
      </c>
      <c r="F14" s="116">
        <v>54.288339999999998</v>
      </c>
      <c r="G14" s="116">
        <v>88929.489950000003</v>
      </c>
      <c r="H14" s="116">
        <v>2095.2869700000001</v>
      </c>
      <c r="I14" s="116">
        <v>307.84728999999999</v>
      </c>
      <c r="J14" s="117"/>
      <c r="K14" s="139">
        <f>D14+E14+F14+G14+H14+I14</f>
        <v>96239.876290000015</v>
      </c>
      <c r="L14" s="15"/>
    </row>
    <row r="15" spans="1:12" ht="29.25" customHeight="1">
      <c r="A15" s="107"/>
      <c r="B15" s="210"/>
      <c r="C15" s="140" t="s">
        <v>79</v>
      </c>
      <c r="D15" s="119"/>
      <c r="E15" s="119"/>
      <c r="F15" s="120"/>
      <c r="G15" s="120">
        <v>2201.96551</v>
      </c>
      <c r="H15" s="120"/>
      <c r="I15" s="120"/>
      <c r="J15" s="121"/>
      <c r="K15" s="122">
        <f>D15+E15+F15+G15+H15+I15</f>
        <v>2201.96551</v>
      </c>
      <c r="L15" s="15"/>
    </row>
    <row r="16" spans="1:12" ht="29.25" customHeight="1">
      <c r="A16" s="107"/>
      <c r="B16" s="211" t="s">
        <v>65</v>
      </c>
      <c r="C16" s="124" t="s">
        <v>75</v>
      </c>
      <c r="D16" s="174">
        <v>194.18</v>
      </c>
      <c r="E16" s="174">
        <v>10.446999999999999</v>
      </c>
      <c r="F16" s="175"/>
      <c r="G16" s="175"/>
      <c r="H16" s="175">
        <v>1493.4659999999999</v>
      </c>
      <c r="I16" s="175"/>
      <c r="J16" s="170"/>
      <c r="K16" s="139">
        <f>D16+E16+F16+G16+H16+L16</f>
        <v>1698.0929999999998</v>
      </c>
      <c r="L16" s="15"/>
    </row>
    <row r="17" spans="1:12" ht="29.25" customHeight="1">
      <c r="A17" s="107"/>
      <c r="B17" s="62"/>
      <c r="C17" s="140" t="s">
        <v>76</v>
      </c>
      <c r="D17" s="119"/>
      <c r="E17" s="171"/>
      <c r="F17" s="120"/>
      <c r="G17" s="120"/>
      <c r="H17" s="120">
        <v>5420.55</v>
      </c>
      <c r="I17" s="120"/>
      <c r="J17" s="121"/>
      <c r="K17" s="122">
        <f>D17+E17+F17+G17+H17+L17</f>
        <v>5420.55</v>
      </c>
      <c r="L17" s="15"/>
    </row>
    <row r="18" spans="1:12" ht="29.25" customHeight="1">
      <c r="A18" s="107"/>
      <c r="B18" s="212"/>
      <c r="C18" s="199" t="s">
        <v>74</v>
      </c>
      <c r="D18" s="200"/>
      <c r="E18" s="201"/>
      <c r="F18" s="202"/>
      <c r="G18" s="202">
        <v>1231.18615</v>
      </c>
      <c r="H18" s="202"/>
      <c r="I18" s="202"/>
      <c r="J18" s="203"/>
      <c r="K18" s="118">
        <f>D18+E18+F18+G18+H18+I18+J18</f>
        <v>1231.18615</v>
      </c>
      <c r="L18" s="15"/>
    </row>
    <row r="19" spans="1:12" ht="29.25" customHeight="1">
      <c r="A19" s="107"/>
      <c r="B19" s="61" t="s">
        <v>84</v>
      </c>
      <c r="C19" s="199" t="s">
        <v>85</v>
      </c>
      <c r="D19" s="200"/>
      <c r="E19" s="201"/>
      <c r="F19" s="202"/>
      <c r="G19" s="202">
        <v>195.62299999999999</v>
      </c>
      <c r="H19" s="202"/>
      <c r="I19" s="202"/>
      <c r="J19" s="203"/>
      <c r="K19" s="118">
        <f t="shared" ref="K19:K20" si="0">D19+E19+F19+G19+H19+I19+J19</f>
        <v>195.62299999999999</v>
      </c>
      <c r="L19" s="15"/>
    </row>
    <row r="20" spans="1:12" ht="29.25" customHeight="1">
      <c r="A20" s="107"/>
      <c r="B20" s="180"/>
      <c r="C20" s="123" t="s">
        <v>86</v>
      </c>
      <c r="D20" s="115"/>
      <c r="E20" s="151">
        <v>25.307549999999999</v>
      </c>
      <c r="F20" s="116"/>
      <c r="G20" s="116"/>
      <c r="H20" s="116"/>
      <c r="I20" s="116"/>
      <c r="J20" s="117"/>
      <c r="K20" s="118">
        <f t="shared" si="0"/>
        <v>25.307549999999999</v>
      </c>
      <c r="L20" s="15"/>
    </row>
    <row r="21" spans="1:12" ht="29.25" customHeight="1">
      <c r="A21" s="169"/>
      <c r="B21" s="213"/>
      <c r="C21" s="124" t="s">
        <v>95</v>
      </c>
      <c r="D21" s="170"/>
      <c r="E21" s="172">
        <v>518.12633000000005</v>
      </c>
      <c r="F21" s="170"/>
      <c r="G21" s="170"/>
      <c r="H21" s="170">
        <v>0.95699999999999996</v>
      </c>
      <c r="I21" s="170"/>
      <c r="J21" s="170"/>
      <c r="K21" s="139">
        <f>SUM(D21:J21)</f>
        <v>519.08333000000005</v>
      </c>
      <c r="L21" s="15"/>
    </row>
    <row r="22" spans="1:12" ht="29.25" customHeight="1">
      <c r="A22" s="204"/>
      <c r="B22" s="214"/>
      <c r="C22" s="199" t="s">
        <v>88</v>
      </c>
      <c r="D22" s="203"/>
      <c r="E22" s="205">
        <v>0.27400000000000002</v>
      </c>
      <c r="F22" s="203"/>
      <c r="G22" s="203"/>
      <c r="H22" s="203"/>
      <c r="I22" s="203"/>
      <c r="J22" s="203"/>
      <c r="K22" s="206">
        <f t="shared" ref="K22:K25" si="1">SUM(D22:J22)</f>
        <v>0.27400000000000002</v>
      </c>
      <c r="L22" s="15"/>
    </row>
    <row r="23" spans="1:12" ht="29.25" customHeight="1">
      <c r="A23" s="204"/>
      <c r="B23" s="214"/>
      <c r="C23" s="217" t="s">
        <v>89</v>
      </c>
      <c r="D23" s="203"/>
      <c r="E23" s="205">
        <v>9.0999999999999998E-2</v>
      </c>
      <c r="F23" s="203"/>
      <c r="G23" s="203"/>
      <c r="H23" s="203"/>
      <c r="I23" s="203"/>
      <c r="J23" s="203"/>
      <c r="K23" s="206">
        <f t="shared" si="1"/>
        <v>9.0999999999999998E-2</v>
      </c>
      <c r="L23" s="15"/>
    </row>
    <row r="24" spans="1:12" ht="29.25" customHeight="1">
      <c r="A24" s="204"/>
      <c r="B24" s="214"/>
      <c r="C24" s="218" t="s">
        <v>90</v>
      </c>
      <c r="D24" s="203"/>
      <c r="E24" s="205">
        <v>0.182</v>
      </c>
      <c r="F24" s="203"/>
      <c r="G24" s="203"/>
      <c r="H24" s="203"/>
      <c r="I24" s="203"/>
      <c r="J24" s="203"/>
      <c r="K24" s="206">
        <f t="shared" si="1"/>
        <v>0.182</v>
      </c>
      <c r="L24" s="15"/>
    </row>
    <row r="25" spans="1:12" ht="29.25" customHeight="1">
      <c r="A25" s="107"/>
      <c r="B25" s="215"/>
      <c r="C25" s="199" t="s">
        <v>94</v>
      </c>
      <c r="D25" s="117">
        <v>104.76483</v>
      </c>
      <c r="E25" s="173">
        <v>365.96363000000002</v>
      </c>
      <c r="F25" s="117"/>
      <c r="G25" s="176"/>
      <c r="H25" s="117"/>
      <c r="I25" s="176"/>
      <c r="J25" s="117"/>
      <c r="K25" s="206">
        <f t="shared" si="1"/>
        <v>470.72846000000004</v>
      </c>
      <c r="L25" s="15"/>
    </row>
    <row r="26" spans="1:12" ht="29.25" customHeight="1">
      <c r="A26" s="107"/>
      <c r="B26" s="215"/>
      <c r="C26" s="219" t="s">
        <v>96</v>
      </c>
      <c r="D26" s="117">
        <v>343.56846999999999</v>
      </c>
      <c r="E26" s="173">
        <v>342.50004999999999</v>
      </c>
      <c r="F26" s="117"/>
      <c r="G26" s="176"/>
      <c r="H26" s="117"/>
      <c r="I26" s="176"/>
      <c r="J26" s="117"/>
      <c r="K26" s="206">
        <f>SUM(D26:J26)</f>
        <v>686.06852000000003</v>
      </c>
      <c r="L26" s="15"/>
    </row>
    <row r="27" spans="1:12" ht="29.25" customHeight="1">
      <c r="A27" s="107"/>
      <c r="B27" s="215"/>
      <c r="C27" s="220" t="s">
        <v>97</v>
      </c>
      <c r="D27" s="117"/>
      <c r="E27" s="173">
        <v>509.14437999999996</v>
      </c>
      <c r="F27" s="117"/>
      <c r="G27" s="176"/>
      <c r="H27" s="117"/>
      <c r="I27" s="176"/>
      <c r="J27" s="117"/>
      <c r="K27" s="206">
        <f t="shared" ref="K27:K36" si="2">SUM(D27:J27)</f>
        <v>509.14437999999996</v>
      </c>
      <c r="L27" s="15"/>
    </row>
    <row r="28" spans="1:12" ht="29.25" customHeight="1">
      <c r="A28" s="107"/>
      <c r="B28" s="180"/>
      <c r="C28" s="123" t="s">
        <v>99</v>
      </c>
      <c r="D28" s="117"/>
      <c r="E28" s="173">
        <v>380.66591</v>
      </c>
      <c r="F28" s="117"/>
      <c r="G28" s="117"/>
      <c r="H28" s="176"/>
      <c r="I28" s="117"/>
      <c r="J28" s="117"/>
      <c r="K28" s="206">
        <f t="shared" si="2"/>
        <v>380.66591</v>
      </c>
      <c r="L28" s="15"/>
    </row>
    <row r="29" spans="1:12" ht="29.25" customHeight="1">
      <c r="A29" s="107"/>
      <c r="B29" s="215"/>
      <c r="C29" s="123" t="s">
        <v>100</v>
      </c>
      <c r="D29" s="117"/>
      <c r="E29" s="173">
        <v>7.7875800000000002</v>
      </c>
      <c r="F29" s="117"/>
      <c r="G29" s="117"/>
      <c r="H29" s="176"/>
      <c r="I29" s="117"/>
      <c r="J29" s="117"/>
      <c r="K29" s="206">
        <f t="shared" si="2"/>
        <v>7.7875800000000002</v>
      </c>
      <c r="L29" s="15"/>
    </row>
    <row r="30" spans="1:12" ht="29.25" customHeight="1">
      <c r="A30" s="107"/>
      <c r="B30" s="215" t="s">
        <v>87</v>
      </c>
      <c r="C30" s="123" t="s">
        <v>92</v>
      </c>
      <c r="D30" s="117"/>
      <c r="E30" s="173"/>
      <c r="F30" s="117"/>
      <c r="G30" s="117"/>
      <c r="H30" s="176">
        <v>5.7914399999999997</v>
      </c>
      <c r="I30" s="117"/>
      <c r="J30" s="117"/>
      <c r="K30" s="206">
        <f t="shared" si="2"/>
        <v>5.7914399999999997</v>
      </c>
      <c r="L30" s="15"/>
    </row>
    <row r="31" spans="1:12" ht="51.75" customHeight="1">
      <c r="A31" s="107"/>
      <c r="B31" s="215"/>
      <c r="C31" s="123" t="s">
        <v>98</v>
      </c>
      <c r="D31" s="117"/>
      <c r="E31" s="173"/>
      <c r="F31" s="117"/>
      <c r="G31" s="117"/>
      <c r="H31" s="176">
        <v>31.11</v>
      </c>
      <c r="I31" s="117"/>
      <c r="J31" s="117"/>
      <c r="K31" s="206">
        <f t="shared" si="2"/>
        <v>31.11</v>
      </c>
      <c r="L31" s="15"/>
    </row>
    <row r="32" spans="1:12" ht="51.75" customHeight="1">
      <c r="A32" s="107"/>
      <c r="B32" s="215"/>
      <c r="C32" s="123" t="s">
        <v>93</v>
      </c>
      <c r="D32" s="117"/>
      <c r="E32" s="173"/>
      <c r="F32" s="117"/>
      <c r="G32" s="117"/>
      <c r="H32" s="176">
        <v>1.89801</v>
      </c>
      <c r="I32" s="117"/>
      <c r="J32" s="117"/>
      <c r="K32" s="206">
        <f t="shared" si="2"/>
        <v>1.89801</v>
      </c>
      <c r="L32" s="15"/>
    </row>
    <row r="33" spans="1:12" ht="51.75" customHeight="1">
      <c r="A33" s="107"/>
      <c r="B33" s="215"/>
      <c r="C33" s="221" t="s">
        <v>101</v>
      </c>
      <c r="D33" s="117">
        <v>130.453</v>
      </c>
      <c r="E33" s="173">
        <v>231.22114000000002</v>
      </c>
      <c r="F33" s="117"/>
      <c r="G33" s="117"/>
      <c r="H33" s="176"/>
      <c r="I33" s="117"/>
      <c r="J33" s="117"/>
      <c r="K33" s="206">
        <f t="shared" si="2"/>
        <v>361.67414000000002</v>
      </c>
      <c r="L33" s="15"/>
    </row>
    <row r="34" spans="1:12" ht="41.25" customHeight="1">
      <c r="A34" s="107"/>
      <c r="B34" s="215"/>
      <c r="C34" s="123" t="s">
        <v>103</v>
      </c>
      <c r="D34" s="117"/>
      <c r="E34" s="173">
        <v>26.378329999999998</v>
      </c>
      <c r="F34" s="117"/>
      <c r="G34" s="117"/>
      <c r="H34" s="117">
        <v>167.68518</v>
      </c>
      <c r="I34" s="117"/>
      <c r="J34" s="117"/>
      <c r="K34" s="206">
        <f t="shared" si="2"/>
        <v>194.06351000000001</v>
      </c>
      <c r="L34" s="15"/>
    </row>
    <row r="35" spans="1:12" ht="41.25" customHeight="1">
      <c r="A35" s="107"/>
      <c r="B35" s="215"/>
      <c r="C35" s="123" t="s">
        <v>102</v>
      </c>
      <c r="D35" s="117"/>
      <c r="E35" s="173">
        <v>6.4113199999999999</v>
      </c>
      <c r="F35" s="117"/>
      <c r="G35" s="117"/>
      <c r="H35" s="117"/>
      <c r="I35" s="117"/>
      <c r="J35" s="117"/>
      <c r="K35" s="206">
        <f t="shared" si="2"/>
        <v>6.4113199999999999</v>
      </c>
      <c r="L35" s="15"/>
    </row>
    <row r="36" spans="1:12" ht="57" customHeight="1">
      <c r="A36" s="177"/>
      <c r="B36" s="216"/>
      <c r="C36" s="140" t="s">
        <v>91</v>
      </c>
      <c r="D36" s="121"/>
      <c r="E36" s="178">
        <v>4.3284200000000004</v>
      </c>
      <c r="F36" s="121"/>
      <c r="G36" s="121"/>
      <c r="H36" s="121">
        <v>90.936540000000008</v>
      </c>
      <c r="I36" s="121"/>
      <c r="J36" s="121"/>
      <c r="K36" s="206">
        <f t="shared" si="2"/>
        <v>95.264960000000002</v>
      </c>
      <c r="L36" s="15"/>
    </row>
    <row r="37" spans="1:12" ht="29.25" customHeight="1">
      <c r="A37" s="107"/>
      <c r="B37" s="242" t="s">
        <v>66</v>
      </c>
      <c r="C37" s="168" t="s">
        <v>77</v>
      </c>
      <c r="D37" s="115"/>
      <c r="E37" s="179">
        <v>64</v>
      </c>
      <c r="F37" s="117"/>
      <c r="G37" s="116"/>
      <c r="H37" s="142"/>
      <c r="I37" s="117"/>
      <c r="J37" s="117"/>
      <c r="K37" s="139">
        <f t="shared" ref="K37:K39" si="3">SUM(D37:J37)</f>
        <v>64</v>
      </c>
      <c r="L37" s="15"/>
    </row>
    <row r="38" spans="1:12" ht="29.25" customHeight="1">
      <c r="A38" s="107"/>
      <c r="B38" s="242"/>
      <c r="C38" s="168" t="s">
        <v>76</v>
      </c>
      <c r="E38" s="115">
        <v>2.99</v>
      </c>
      <c r="F38" s="179"/>
      <c r="G38" s="117">
        <v>5038.5644499999999</v>
      </c>
      <c r="H38" s="180"/>
      <c r="I38" s="117"/>
      <c r="J38" s="117"/>
      <c r="K38" s="206">
        <f t="shared" si="3"/>
        <v>5041.5544499999996</v>
      </c>
      <c r="L38" s="15"/>
    </row>
    <row r="39" spans="1:12" ht="138.75" customHeight="1">
      <c r="A39" s="107"/>
      <c r="B39" s="243"/>
      <c r="C39" s="168" t="s">
        <v>104</v>
      </c>
      <c r="D39" s="115"/>
      <c r="E39" s="181">
        <v>329.02512000000002</v>
      </c>
      <c r="F39" s="117"/>
      <c r="G39" s="116"/>
      <c r="H39" s="142">
        <v>47.552999999999997</v>
      </c>
      <c r="I39" s="117"/>
      <c r="J39" s="117"/>
      <c r="K39" s="122">
        <f t="shared" si="3"/>
        <v>376.57812000000001</v>
      </c>
      <c r="L39" s="15"/>
    </row>
    <row r="40" spans="1:12" ht="55.5" customHeight="1">
      <c r="A40" s="107"/>
      <c r="B40" s="143"/>
      <c r="C40" s="222" t="s">
        <v>105</v>
      </c>
      <c r="D40" s="182">
        <v>100.98</v>
      </c>
      <c r="E40" s="183">
        <v>29</v>
      </c>
      <c r="F40" s="170"/>
      <c r="G40" s="170"/>
      <c r="H40" s="170"/>
      <c r="I40" s="170"/>
      <c r="J40" s="170"/>
      <c r="K40" s="206">
        <f>SUM(D40:J40)</f>
        <v>129.98000000000002</v>
      </c>
      <c r="L40" s="15"/>
    </row>
    <row r="41" spans="1:12" ht="54.6" customHeight="1">
      <c r="A41" s="107"/>
      <c r="B41" s="207" t="s">
        <v>67</v>
      </c>
      <c r="C41" s="223" t="s">
        <v>80</v>
      </c>
      <c r="D41" s="203">
        <v>195.79000000000002</v>
      </c>
      <c r="E41" s="203">
        <v>34.427999999999997</v>
      </c>
      <c r="F41" s="203"/>
      <c r="G41" s="203">
        <v>84.878230000000002</v>
      </c>
      <c r="H41" s="203">
        <v>4.9909999999999997</v>
      </c>
      <c r="I41" s="203"/>
      <c r="J41" s="203"/>
      <c r="K41" s="206">
        <f>SUM(D41:J41)</f>
        <v>320.08722999999998</v>
      </c>
      <c r="L41" s="15"/>
    </row>
    <row r="42" spans="1:12" ht="54.6" customHeight="1">
      <c r="A42" s="107"/>
      <c r="B42" s="144"/>
      <c r="C42" s="224" t="s">
        <v>106</v>
      </c>
      <c r="D42" s="121">
        <v>16.5</v>
      </c>
      <c r="E42" s="150">
        <v>0.65</v>
      </c>
      <c r="F42" s="121"/>
      <c r="G42" s="121"/>
      <c r="H42" s="121"/>
      <c r="I42" s="121"/>
      <c r="J42" s="121"/>
      <c r="K42" s="122">
        <f>SUM(D42:J42)</f>
        <v>17.149999999999999</v>
      </c>
      <c r="L42" s="15"/>
    </row>
    <row r="43" spans="1:12" ht="29.25" customHeight="1">
      <c r="A43" s="107"/>
      <c r="B43" s="61" t="s">
        <v>68</v>
      </c>
      <c r="C43" s="168" t="s">
        <v>73</v>
      </c>
      <c r="D43" s="117"/>
      <c r="E43" s="208">
        <v>18.091069999999998</v>
      </c>
      <c r="F43" s="117"/>
      <c r="G43" s="117"/>
      <c r="H43" s="116"/>
      <c r="I43" s="117"/>
      <c r="J43" s="117"/>
      <c r="K43" s="122">
        <f>SUM(D43:J43)</f>
        <v>18.091069999999998</v>
      </c>
      <c r="L43" s="15"/>
    </row>
    <row r="44" spans="1:12" ht="23.1" customHeight="1" thickBot="1">
      <c r="A44" s="107"/>
      <c r="B44" s="125" t="s">
        <v>18</v>
      </c>
      <c r="C44" s="126"/>
      <c r="D44" s="225">
        <f>SUM(D13:D43)</f>
        <v>1086.2363</v>
      </c>
      <c r="E44" s="225">
        <f>SUM(E13:E43)</f>
        <v>8127.7235700000001</v>
      </c>
      <c r="F44" s="225">
        <f t="shared" ref="F44:J44" si="4">SUM(F13:F43)</f>
        <v>54.288339999999998</v>
      </c>
      <c r="G44" s="225">
        <f t="shared" si="4"/>
        <v>97681.707290000006</v>
      </c>
      <c r="H44" s="225">
        <f t="shared" si="4"/>
        <v>9360.2251400000041</v>
      </c>
      <c r="I44" s="225">
        <f t="shared" si="4"/>
        <v>307.84728999999999</v>
      </c>
      <c r="J44" s="225">
        <f t="shared" si="4"/>
        <v>0</v>
      </c>
      <c r="K44" s="227">
        <f>SUM(J13:K43)</f>
        <v>116618.02793000001</v>
      </c>
    </row>
    <row r="45" spans="1:12" ht="20.100000000000001" customHeight="1">
      <c r="A45" s="107"/>
      <c r="B45" s="127"/>
      <c r="C45" s="128"/>
      <c r="D45" s="129"/>
      <c r="E45" s="129"/>
      <c r="F45" s="129"/>
      <c r="G45" s="129"/>
      <c r="H45" s="129"/>
      <c r="I45" s="129"/>
      <c r="J45" s="129"/>
      <c r="K45" s="129"/>
    </row>
    <row r="46" spans="1:12" ht="19.5" customHeight="1">
      <c r="A46" s="107"/>
      <c r="B46" s="44" t="s">
        <v>57</v>
      </c>
      <c r="C46" s="107"/>
      <c r="D46" s="107"/>
      <c r="E46" s="107"/>
      <c r="F46" s="107"/>
      <c r="G46" s="107"/>
      <c r="H46" s="107"/>
      <c r="I46" s="107"/>
      <c r="J46" s="107"/>
      <c r="K46" s="107"/>
    </row>
  </sheetData>
  <mergeCells count="2">
    <mergeCell ref="B6:J6"/>
    <mergeCell ref="B37:B39"/>
  </mergeCells>
  <phoneticPr fontId="0" type="noConversion"/>
  <hyperlinks>
    <hyperlink ref="K6" location="Índice!A1" display="Indice" xr:uid="{B9B32BDF-04CE-47A3-9B36-2A8D0878E59B}"/>
  </hyperlinks>
  <printOptions horizontalCentered="1"/>
  <pageMargins left="0" right="0" top="0.74803149606299213" bottom="0.74803149606299213" header="0.31496062992125984" footer="0.31496062992125984"/>
  <pageSetup paperSize="9" scale="32" firstPageNumber="0" orientation="landscape" r:id="rId1"/>
  <headerFooter scaleWithDoc="0"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Portada </vt:lpstr>
      <vt:lpstr>Índice</vt:lpstr>
      <vt:lpstr>T 1</vt:lpstr>
      <vt:lpstr>T 2</vt:lpstr>
      <vt:lpstr>T 3</vt:lpstr>
      <vt:lpstr>Índice!Área_de_impresión</vt:lpstr>
      <vt:lpstr>'Portada '!Área_de_impresión</vt:lpstr>
      <vt:lpstr>'T 1'!Área_de_impresión</vt:lpstr>
      <vt:lpstr>'T 2'!Área_de_impresión</vt:lpstr>
      <vt:lpstr>'T 3'!Área_de_impresión</vt:lpstr>
    </vt:vector>
  </TitlesOfParts>
  <Company>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CED</dc:creator>
  <cp:lastModifiedBy>Andrades Ruiz, Ana</cp:lastModifiedBy>
  <cp:lastPrinted>2025-08-13T06:08:22Z</cp:lastPrinted>
  <dcterms:created xsi:type="dcterms:W3CDTF">2013-03-05T08:37:16Z</dcterms:created>
  <dcterms:modified xsi:type="dcterms:W3CDTF">2026-02-18T08:43:54Z</dcterms:modified>
</cp:coreProperties>
</file>