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4DEF7B29-8260-4A38-91FB-4CEAE0AFF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ada" sheetId="1" r:id="rId1"/>
    <sheet name="Índice" sheetId="4" r:id="rId2"/>
    <sheet name="P3" sheetId="8" r:id="rId3"/>
    <sheet name="P4" sheetId="18" r:id="rId4"/>
    <sheet name="P5" sheetId="19" r:id="rId5"/>
    <sheet name="P6" sheetId="20" r:id="rId6"/>
    <sheet name="P7" sheetId="31" r:id="rId7"/>
    <sheet name="P8" sheetId="21" r:id="rId8"/>
    <sheet name="P9" sheetId="22" r:id="rId9"/>
    <sheet name="P10" sheetId="23" r:id="rId10"/>
    <sheet name="P11" sheetId="25" r:id="rId11"/>
    <sheet name="P12" sheetId="26" r:id="rId12"/>
    <sheet name="P13" sheetId="24" r:id="rId13"/>
    <sheet name="P14" sheetId="27" r:id="rId14"/>
    <sheet name="P15" sheetId="33" r:id="rId15"/>
    <sheet name="P16" sheetId="29" r:id="rId16"/>
    <sheet name="P17" sheetId="30" r:id="rId17"/>
  </sheets>
  <definedNames>
    <definedName name="_xlnm.Print_Area" localSheetId="1">Índice!$A$1:$M$58</definedName>
    <definedName name="_xlnm.Print_Area" localSheetId="9">'P10'!$A$1:$K$54</definedName>
    <definedName name="_xlnm.Print_Area" localSheetId="10">'P11'!$A$1:$N$61</definedName>
    <definedName name="_xlnm.Print_Area" localSheetId="11">'P12'!$A$1:$N$50</definedName>
    <definedName name="_xlnm.Print_Area" localSheetId="12">'P13'!$A$1:$K$66</definedName>
    <definedName name="_xlnm.Print_Area" localSheetId="13">'P14'!$A$1:$P$60</definedName>
    <definedName name="_xlnm.Print_Area" localSheetId="14">'P15'!$A$1:$K$62</definedName>
    <definedName name="_xlnm.Print_Area" localSheetId="15">'P16'!$A$1:$P$58</definedName>
    <definedName name="_xlnm.Print_Area" localSheetId="16">'P17'!$A$1:$M$39</definedName>
    <definedName name="_xlnm.Print_Area" localSheetId="2">'P3'!$A$1:$K$66</definedName>
    <definedName name="_xlnm.Print_Area" localSheetId="3">'P4'!$A$1:$Q$66</definedName>
    <definedName name="_xlnm.Print_Area" localSheetId="4">'P5'!$A$1:$Q$55</definedName>
    <definedName name="_xlnm.Print_Area" localSheetId="5">'P6'!$A$1:$Q$52</definedName>
    <definedName name="_xlnm.Print_Area" localSheetId="6">'P7'!$A$1:$K$62</definedName>
    <definedName name="_xlnm.Print_Area" localSheetId="7">'P8'!$A$1:$N$61</definedName>
    <definedName name="_xlnm.Print_Area" localSheetId="8">'P9'!$A$1:$K$61</definedName>
    <definedName name="_xlnm.Print_Area" localSheetId="0">Portada!$A$1:$K$57</definedName>
    <definedName name="_xlnm.Print_Titles" localSheetId="9">'P10'!$1:$13</definedName>
    <definedName name="_xlnm.Print_Titles" localSheetId="10">'P11'!$1:$13</definedName>
    <definedName name="_xlnm.Print_Titles" localSheetId="11">'P12'!$1:$13</definedName>
    <definedName name="_xlnm.Print_Titles" localSheetId="12">'P13'!$1:$13</definedName>
    <definedName name="_xlnm.Print_Titles" localSheetId="13">'P14'!$1:$13</definedName>
    <definedName name="_xlnm.Print_Titles" localSheetId="14">'P15'!$1:$13</definedName>
    <definedName name="_xlnm.Print_Titles" localSheetId="15">'P16'!$1:$13</definedName>
    <definedName name="_xlnm.Print_Titles" localSheetId="16">'P17'!$1:$12</definedName>
    <definedName name="_xlnm.Print_Titles" localSheetId="2">'P3'!$1:$13</definedName>
    <definedName name="_xlnm.Print_Titles" localSheetId="3">'P4'!$1:$13</definedName>
    <definedName name="_xlnm.Print_Titles" localSheetId="4">'P5'!$1:$39</definedName>
    <definedName name="_xlnm.Print_Titles" localSheetId="5">'P6'!$1:$39</definedName>
    <definedName name="_xlnm.Print_Titles" localSheetId="6">'P7'!$1:$13</definedName>
    <definedName name="_xlnm.Print_Titles" localSheetId="7">'P8'!$1:$12</definedName>
    <definedName name="_xlnm.Print_Titles" localSheetId="8">'P9'!$1:$13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5" l="1"/>
  <c r="N16" i="21"/>
  <c r="N18" i="21"/>
  <c r="G25" i="33" l="1"/>
  <c r="F25" i="33"/>
  <c r="I23" i="33"/>
  <c r="K23" i="33" s="1"/>
  <c r="H23" i="33"/>
  <c r="J23" i="33" s="1"/>
  <c r="H22" i="33"/>
  <c r="J22" i="33" s="1"/>
  <c r="H21" i="33"/>
  <c r="J21" i="33" s="1"/>
  <c r="H20" i="33"/>
  <c r="J20" i="33" s="1"/>
  <c r="H19" i="33"/>
  <c r="J19" i="33" s="1"/>
  <c r="H18" i="33"/>
  <c r="J18" i="33" s="1"/>
  <c r="H17" i="33"/>
  <c r="H16" i="33"/>
  <c r="J16" i="33" s="1"/>
  <c r="J15" i="33"/>
  <c r="I15" i="33"/>
  <c r="H15" i="33"/>
  <c r="H16" i="31"/>
  <c r="I16" i="31" s="1"/>
  <c r="H17" i="31"/>
  <c r="J17" i="31" s="1"/>
  <c r="H18" i="31"/>
  <c r="J18" i="31" s="1"/>
  <c r="H19" i="31"/>
  <c r="I19" i="31" s="1"/>
  <c r="H20" i="31"/>
  <c r="I20" i="31" s="1"/>
  <c r="H21" i="31"/>
  <c r="I21" i="31" s="1"/>
  <c r="H22" i="31"/>
  <c r="I22" i="31" s="1"/>
  <c r="H23" i="31"/>
  <c r="J23" i="31" s="1"/>
  <c r="H15" i="31"/>
  <c r="J15" i="31" s="1"/>
  <c r="F25" i="31"/>
  <c r="G25" i="31"/>
  <c r="P19" i="29"/>
  <c r="P18" i="29"/>
  <c r="I22" i="33" l="1"/>
  <c r="K22" i="33" s="1"/>
  <c r="K15" i="33"/>
  <c r="I16" i="33"/>
  <c r="K16" i="33" s="1"/>
  <c r="I18" i="33"/>
  <c r="K18" i="33" s="1"/>
  <c r="I19" i="33"/>
  <c r="K19" i="33" s="1"/>
  <c r="I20" i="33"/>
  <c r="K20" i="33" s="1"/>
  <c r="H25" i="33"/>
  <c r="I25" i="33" s="1"/>
  <c r="I17" i="33"/>
  <c r="I21" i="33"/>
  <c r="K21" i="33" s="1"/>
  <c r="K20" i="31"/>
  <c r="I18" i="31"/>
  <c r="K18" i="31" s="1"/>
  <c r="I17" i="31"/>
  <c r="J16" i="31"/>
  <c r="K16" i="31" s="1"/>
  <c r="I23" i="31"/>
  <c r="K23" i="31" s="1"/>
  <c r="J22" i="31"/>
  <c r="K22" i="31" s="1"/>
  <c r="J20" i="31"/>
  <c r="J17" i="33"/>
  <c r="J19" i="31"/>
  <c r="K19" i="31" s="1"/>
  <c r="J21" i="31"/>
  <c r="K21" i="31" s="1"/>
  <c r="K17" i="31"/>
  <c r="H25" i="31"/>
  <c r="I25" i="31" s="1"/>
  <c r="I15" i="31"/>
  <c r="K15" i="31" s="1"/>
  <c r="N17" i="26"/>
  <c r="N18" i="26"/>
  <c r="G21" i="23"/>
  <c r="F21" i="23"/>
  <c r="H17" i="23"/>
  <c r="I17" i="23" s="1"/>
  <c r="H18" i="23"/>
  <c r="J18" i="23" s="1"/>
  <c r="K17" i="33" l="1"/>
  <c r="J25" i="33"/>
  <c r="K25" i="33" s="1"/>
  <c r="J25" i="31"/>
  <c r="K25" i="31" s="1"/>
  <c r="J17" i="23"/>
  <c r="K17" i="23" s="1"/>
  <c r="I18" i="23"/>
  <c r="K18" i="23" s="1"/>
  <c r="N19" i="21" l="1"/>
  <c r="N20" i="21"/>
  <c r="D24" i="27"/>
  <c r="F21" i="26"/>
  <c r="F24" i="8"/>
  <c r="L23" i="30"/>
  <c r="K23" i="30"/>
  <c r="J23" i="30"/>
  <c r="I23" i="30"/>
  <c r="H23" i="30"/>
  <c r="G23" i="30"/>
  <c r="F23" i="30"/>
  <c r="E23" i="30"/>
  <c r="D23" i="30"/>
  <c r="M21" i="30"/>
  <c r="M20" i="30"/>
  <c r="M19" i="30"/>
  <c r="M18" i="30"/>
  <c r="M17" i="30"/>
  <c r="M16" i="30"/>
  <c r="M15" i="30"/>
  <c r="M14" i="30"/>
  <c r="P20" i="29"/>
  <c r="N204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P23" i="29"/>
  <c r="P22" i="29"/>
  <c r="P21" i="29"/>
  <c r="P17" i="29"/>
  <c r="P16" i="29"/>
  <c r="P15" i="29"/>
  <c r="G24" i="27"/>
  <c r="H24" i="27"/>
  <c r="I24" i="27"/>
  <c r="J24" i="27"/>
  <c r="K24" i="27"/>
  <c r="L24" i="27"/>
  <c r="M24" i="27"/>
  <c r="N24" i="27"/>
  <c r="O24" i="27"/>
  <c r="E24" i="27"/>
  <c r="P16" i="27"/>
  <c r="P17" i="27"/>
  <c r="P18" i="27"/>
  <c r="P19" i="27"/>
  <c r="P20" i="27"/>
  <c r="P21" i="27"/>
  <c r="P22" i="27"/>
  <c r="P15" i="27"/>
  <c r="F24" i="27"/>
  <c r="N206" i="27"/>
  <c r="H21" i="26"/>
  <c r="G21" i="26"/>
  <c r="I21" i="26"/>
  <c r="J21" i="26"/>
  <c r="K21" i="26"/>
  <c r="L21" i="26"/>
  <c r="M21" i="26"/>
  <c r="N19" i="26"/>
  <c r="N16" i="26"/>
  <c r="N15" i="26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K192" i="24"/>
  <c r="G24" i="24"/>
  <c r="F24" i="24"/>
  <c r="H22" i="24"/>
  <c r="J22" i="24" s="1"/>
  <c r="H21" i="24"/>
  <c r="J21" i="24" s="1"/>
  <c r="H20" i="24"/>
  <c r="J20" i="24" s="1"/>
  <c r="H19" i="24"/>
  <c r="I19" i="24" s="1"/>
  <c r="H18" i="24"/>
  <c r="I18" i="24" s="1"/>
  <c r="H17" i="24"/>
  <c r="I17" i="24" s="1"/>
  <c r="H16" i="24"/>
  <c r="J16" i="24" s="1"/>
  <c r="H15" i="24"/>
  <c r="J15" i="24" s="1"/>
  <c r="K180" i="23"/>
  <c r="H19" i="23"/>
  <c r="J19" i="23" s="1"/>
  <c r="H16" i="23"/>
  <c r="I16" i="23" s="1"/>
  <c r="H15" i="23"/>
  <c r="J15" i="23" s="1"/>
  <c r="H41" i="22"/>
  <c r="J41" i="22" s="1"/>
  <c r="H42" i="22"/>
  <c r="J42" i="22" s="1"/>
  <c r="H43" i="22"/>
  <c r="J43" i="22" s="1"/>
  <c r="H44" i="22"/>
  <c r="I44" i="22" s="1"/>
  <c r="H45" i="22"/>
  <c r="J45" i="22" s="1"/>
  <c r="H46" i="22"/>
  <c r="I46" i="22" s="1"/>
  <c r="H47" i="22"/>
  <c r="I47" i="22" s="1"/>
  <c r="H48" i="22"/>
  <c r="I48" i="22" s="1"/>
  <c r="H49" i="22"/>
  <c r="I49" i="22" s="1"/>
  <c r="H50" i="22"/>
  <c r="J50" i="22" s="1"/>
  <c r="I50" i="22"/>
  <c r="H51" i="22"/>
  <c r="I51" i="22" s="1"/>
  <c r="H52" i="22"/>
  <c r="J52" i="22" s="1"/>
  <c r="H53" i="22"/>
  <c r="I53" i="22" s="1"/>
  <c r="H54" i="22"/>
  <c r="J54" i="22" s="1"/>
  <c r="H55" i="22"/>
  <c r="I55" i="22" s="1"/>
  <c r="H56" i="22"/>
  <c r="I56" i="22" s="1"/>
  <c r="H57" i="22"/>
  <c r="J57" i="22" s="1"/>
  <c r="H58" i="22"/>
  <c r="J58" i="22" s="1"/>
  <c r="H17" i="22"/>
  <c r="I17" i="22" s="1"/>
  <c r="H18" i="22"/>
  <c r="J18" i="22" s="1"/>
  <c r="H19" i="22"/>
  <c r="I19" i="22" s="1"/>
  <c r="H20" i="22"/>
  <c r="J20" i="22" s="1"/>
  <c r="H21" i="22"/>
  <c r="I21" i="22" s="1"/>
  <c r="H22" i="22"/>
  <c r="I22" i="22" s="1"/>
  <c r="H23" i="22"/>
  <c r="J23" i="22" s="1"/>
  <c r="H24" i="22"/>
  <c r="I24" i="22" s="1"/>
  <c r="H25" i="22"/>
  <c r="I25" i="22" s="1"/>
  <c r="H26" i="22"/>
  <c r="J26" i="22" s="1"/>
  <c r="I26" i="22"/>
  <c r="H27" i="22"/>
  <c r="I27" i="22" s="1"/>
  <c r="H28" i="22"/>
  <c r="I28" i="22" s="1"/>
  <c r="H29" i="22"/>
  <c r="I29" i="22" s="1"/>
  <c r="H30" i="22"/>
  <c r="J30" i="22" s="1"/>
  <c r="H31" i="22"/>
  <c r="J31" i="22" s="1"/>
  <c r="H32" i="22"/>
  <c r="I32" i="22" s="1"/>
  <c r="H33" i="22"/>
  <c r="I33" i="22" s="1"/>
  <c r="H34" i="22"/>
  <c r="I34" i="22" s="1"/>
  <c r="H35" i="22"/>
  <c r="J35" i="22" s="1"/>
  <c r="H36" i="22"/>
  <c r="I36" i="22" s="1"/>
  <c r="K180" i="22"/>
  <c r="H59" i="22"/>
  <c r="I59" i="22" s="1"/>
  <c r="H40" i="22"/>
  <c r="I40" i="22" s="1"/>
  <c r="H39" i="22"/>
  <c r="J39" i="22" s="1"/>
  <c r="I39" i="22"/>
  <c r="H38" i="22"/>
  <c r="I38" i="22" s="1"/>
  <c r="H37" i="22"/>
  <c r="I37" i="22" s="1"/>
  <c r="H16" i="22"/>
  <c r="I16" i="22" s="1"/>
  <c r="H15" i="22"/>
  <c r="J15" i="22" s="1"/>
  <c r="G24" i="21"/>
  <c r="H24" i="21"/>
  <c r="I24" i="21"/>
  <c r="J24" i="21"/>
  <c r="K24" i="21"/>
  <c r="L24" i="21"/>
  <c r="M24" i="21"/>
  <c r="F24" i="21"/>
  <c r="N22" i="21"/>
  <c r="N21" i="21"/>
  <c r="N17" i="21"/>
  <c r="N15" i="21"/>
  <c r="N14" i="21"/>
  <c r="O19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Y37" i="19"/>
  <c r="Z37" i="19"/>
  <c r="AA37" i="19"/>
  <c r="AB37" i="19"/>
  <c r="AC37" i="19"/>
  <c r="AD37" i="19"/>
  <c r="AE37" i="19"/>
  <c r="AF37" i="19"/>
  <c r="AG37" i="19"/>
  <c r="AH37" i="19"/>
  <c r="AI37" i="19"/>
  <c r="Y38" i="19"/>
  <c r="Z38" i="19"/>
  <c r="AA38" i="19"/>
  <c r="AB38" i="19"/>
  <c r="AC38" i="19"/>
  <c r="AD38" i="19"/>
  <c r="AE38" i="19"/>
  <c r="AF38" i="19"/>
  <c r="AG38" i="19"/>
  <c r="AH38" i="19"/>
  <c r="AI38" i="19"/>
  <c r="Y34" i="19"/>
  <c r="Z34" i="19"/>
  <c r="AA34" i="19"/>
  <c r="AB34" i="19"/>
  <c r="AC34" i="19"/>
  <c r="AD34" i="19"/>
  <c r="AE34" i="19"/>
  <c r="AF34" i="19"/>
  <c r="AG34" i="19"/>
  <c r="AH34" i="19"/>
  <c r="AI34" i="19"/>
  <c r="Y35" i="19"/>
  <c r="Z35" i="19"/>
  <c r="AA35" i="19"/>
  <c r="AB35" i="19"/>
  <c r="AC35" i="19"/>
  <c r="AD35" i="19"/>
  <c r="AE35" i="19"/>
  <c r="AF35" i="19"/>
  <c r="AG35" i="19"/>
  <c r="AH35" i="19"/>
  <c r="AI35" i="19"/>
  <c r="Y31" i="19"/>
  <c r="Z31" i="19"/>
  <c r="AA31" i="19"/>
  <c r="AB31" i="19"/>
  <c r="AC31" i="19"/>
  <c r="AD31" i="19"/>
  <c r="AE31" i="19"/>
  <c r="AF31" i="19"/>
  <c r="AG31" i="19"/>
  <c r="AH31" i="19"/>
  <c r="AI31" i="19"/>
  <c r="Y32" i="19"/>
  <c r="Z32" i="19"/>
  <c r="AA32" i="19"/>
  <c r="AB32" i="19"/>
  <c r="AC32" i="19"/>
  <c r="AD32" i="19"/>
  <c r="AE32" i="19"/>
  <c r="AF32" i="19"/>
  <c r="AG32" i="19"/>
  <c r="AH32" i="19"/>
  <c r="AI32" i="19"/>
  <c r="Y28" i="19"/>
  <c r="Z28" i="19"/>
  <c r="AA28" i="19"/>
  <c r="AB28" i="19"/>
  <c r="AC28" i="19"/>
  <c r="AD28" i="19"/>
  <c r="AE28" i="19"/>
  <c r="AF28" i="19"/>
  <c r="AG28" i="19"/>
  <c r="AH28" i="19"/>
  <c r="AI28" i="19"/>
  <c r="Y29" i="19"/>
  <c r="Z29" i="19"/>
  <c r="AA29" i="19"/>
  <c r="AB29" i="19"/>
  <c r="AC29" i="19"/>
  <c r="AD29" i="19"/>
  <c r="AE29" i="19"/>
  <c r="AF29" i="19"/>
  <c r="AG29" i="19"/>
  <c r="AH29" i="19"/>
  <c r="AI29" i="19"/>
  <c r="Y25" i="19"/>
  <c r="Z25" i="19"/>
  <c r="AA25" i="19"/>
  <c r="AB25" i="19"/>
  <c r="AC25" i="19"/>
  <c r="AD25" i="19"/>
  <c r="AE25" i="19"/>
  <c r="AF25" i="19"/>
  <c r="AG25" i="19"/>
  <c r="AH25" i="19"/>
  <c r="AI25" i="19"/>
  <c r="Y26" i="19"/>
  <c r="Z26" i="19"/>
  <c r="AA26" i="19"/>
  <c r="AB26" i="19"/>
  <c r="AC26" i="19"/>
  <c r="AD26" i="19"/>
  <c r="AE26" i="19"/>
  <c r="AF26" i="19"/>
  <c r="AG26" i="19"/>
  <c r="AH26" i="19"/>
  <c r="AI26" i="19"/>
  <c r="Y22" i="19"/>
  <c r="Z22" i="19"/>
  <c r="AA22" i="19"/>
  <c r="AB22" i="19"/>
  <c r="AC22" i="19"/>
  <c r="AD22" i="19"/>
  <c r="AE22" i="19"/>
  <c r="AF22" i="19"/>
  <c r="AG22" i="19"/>
  <c r="AH22" i="19"/>
  <c r="AI22" i="19"/>
  <c r="Y23" i="19"/>
  <c r="Z23" i="19"/>
  <c r="AA23" i="19"/>
  <c r="AB23" i="19"/>
  <c r="AC23" i="19"/>
  <c r="AD23" i="19"/>
  <c r="AE23" i="19"/>
  <c r="AF23" i="19"/>
  <c r="AG23" i="19"/>
  <c r="AH23" i="19"/>
  <c r="AI23" i="19"/>
  <c r="Y19" i="19"/>
  <c r="Z19" i="19"/>
  <c r="AA19" i="19"/>
  <c r="AB19" i="19"/>
  <c r="AC19" i="19"/>
  <c r="AD19" i="19"/>
  <c r="AE19" i="19"/>
  <c r="AF19" i="19"/>
  <c r="AG19" i="19"/>
  <c r="AH19" i="19"/>
  <c r="AI19" i="19"/>
  <c r="Y20" i="19"/>
  <c r="Z20" i="19"/>
  <c r="AA20" i="19"/>
  <c r="AB20" i="19"/>
  <c r="AC20" i="19"/>
  <c r="AD20" i="19"/>
  <c r="AE20" i="19"/>
  <c r="AF20" i="19"/>
  <c r="AG20" i="19"/>
  <c r="AH20" i="19"/>
  <c r="AI20" i="19"/>
  <c r="X38" i="19"/>
  <c r="X37" i="19"/>
  <c r="X35" i="19"/>
  <c r="X34" i="19"/>
  <c r="X32" i="19"/>
  <c r="X31" i="19"/>
  <c r="X29" i="19"/>
  <c r="X28" i="19"/>
  <c r="X26" i="19"/>
  <c r="X25" i="19"/>
  <c r="X23" i="19"/>
  <c r="X22" i="19"/>
  <c r="X20" i="19"/>
  <c r="X19" i="19"/>
  <c r="Y16" i="19"/>
  <c r="Z16" i="19"/>
  <c r="AA16" i="19"/>
  <c r="AB16" i="19"/>
  <c r="AC16" i="19"/>
  <c r="AD16" i="19"/>
  <c r="AE16" i="19"/>
  <c r="AF16" i="19"/>
  <c r="AG16" i="19"/>
  <c r="AH16" i="19"/>
  <c r="AI16" i="19"/>
  <c r="Y17" i="19"/>
  <c r="Z17" i="19"/>
  <c r="AA17" i="19"/>
  <c r="AB17" i="19"/>
  <c r="AC17" i="19"/>
  <c r="AD17" i="19"/>
  <c r="AE17" i="19"/>
  <c r="AF17" i="19"/>
  <c r="AG17" i="19"/>
  <c r="AH17" i="19"/>
  <c r="AI17" i="19"/>
  <c r="X17" i="19"/>
  <c r="X16" i="19"/>
  <c r="I22" i="24"/>
  <c r="O199" i="19"/>
  <c r="E48" i="18"/>
  <c r="X40" i="20" s="1"/>
  <c r="F49" i="18"/>
  <c r="Y41" i="19" s="1"/>
  <c r="G49" i="18"/>
  <c r="Z41" i="20" s="1"/>
  <c r="H49" i="18"/>
  <c r="AA41" i="20" s="1"/>
  <c r="I49" i="18"/>
  <c r="AB41" i="19" s="1"/>
  <c r="J49" i="18"/>
  <c r="K49" i="18"/>
  <c r="AD41" i="19" s="1"/>
  <c r="L49" i="18"/>
  <c r="AE41" i="20" s="1"/>
  <c r="M49" i="18"/>
  <c r="AF41" i="20" s="1"/>
  <c r="N49" i="18"/>
  <c r="AG41" i="19" s="1"/>
  <c r="O49" i="18"/>
  <c r="AH41" i="20" s="1"/>
  <c r="P49" i="18"/>
  <c r="AI41" i="19" s="1"/>
  <c r="E49" i="18"/>
  <c r="X41" i="19" s="1"/>
  <c r="F48" i="18"/>
  <c r="Y40" i="20" s="1"/>
  <c r="G48" i="18"/>
  <c r="Z40" i="19" s="1"/>
  <c r="H48" i="18"/>
  <c r="AA40" i="19" s="1"/>
  <c r="I48" i="18"/>
  <c r="J48" i="18"/>
  <c r="AC40" i="19" s="1"/>
  <c r="K48" i="18"/>
  <c r="L48" i="18"/>
  <c r="AE40" i="19" s="1"/>
  <c r="M48" i="18"/>
  <c r="AF40" i="19" s="1"/>
  <c r="N48" i="18"/>
  <c r="AG40" i="20" s="1"/>
  <c r="O48" i="18"/>
  <c r="AH40" i="20" s="1"/>
  <c r="P48" i="18"/>
  <c r="AI40" i="20" s="1"/>
  <c r="P46" i="18"/>
  <c r="O46" i="18"/>
  <c r="N46" i="18"/>
  <c r="M46" i="18"/>
  <c r="L46" i="18"/>
  <c r="K46" i="18"/>
  <c r="J46" i="18"/>
  <c r="I46" i="18"/>
  <c r="H46" i="18"/>
  <c r="G46" i="18"/>
  <c r="F46" i="18"/>
  <c r="E46" i="18"/>
  <c r="Q45" i="18"/>
  <c r="Q44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Q41" i="18"/>
  <c r="Q40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Q37" i="18"/>
  <c r="Q36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Q33" i="18"/>
  <c r="Q32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Q29" i="18"/>
  <c r="Q28" i="18"/>
  <c r="Q30" i="18" s="1"/>
  <c r="P26" i="18"/>
  <c r="O26" i="18"/>
  <c r="N26" i="18"/>
  <c r="M26" i="18"/>
  <c r="L26" i="18"/>
  <c r="K26" i="18"/>
  <c r="J26" i="18"/>
  <c r="I26" i="18"/>
  <c r="H26" i="18"/>
  <c r="G26" i="18"/>
  <c r="F26" i="18"/>
  <c r="E26" i="18"/>
  <c r="Q25" i="18"/>
  <c r="Q24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Q21" i="18"/>
  <c r="Q20" i="18"/>
  <c r="F18" i="18"/>
  <c r="G18" i="18"/>
  <c r="H18" i="18"/>
  <c r="I18" i="18"/>
  <c r="J18" i="18"/>
  <c r="K18" i="18"/>
  <c r="L18" i="18"/>
  <c r="M18" i="18"/>
  <c r="N18" i="18"/>
  <c r="O18" i="18"/>
  <c r="P18" i="18"/>
  <c r="E18" i="18"/>
  <c r="Q17" i="18"/>
  <c r="Q16" i="18"/>
  <c r="G24" i="8"/>
  <c r="O213" i="18"/>
  <c r="H15" i="8"/>
  <c r="H22" i="8"/>
  <c r="I22" i="8" s="1"/>
  <c r="H21" i="8"/>
  <c r="J21" i="8" s="1"/>
  <c r="H20" i="8"/>
  <c r="J20" i="8" s="1"/>
  <c r="H19" i="8"/>
  <c r="I19" i="8" s="1"/>
  <c r="H18" i="8"/>
  <c r="J18" i="8" s="1"/>
  <c r="H17" i="8"/>
  <c r="I17" i="8" s="1"/>
  <c r="H16" i="8"/>
  <c r="J16" i="8" s="1"/>
  <c r="K192" i="8"/>
  <c r="J46" i="22"/>
  <c r="J55" i="22"/>
  <c r="J33" i="22"/>
  <c r="J47" i="22"/>
  <c r="I45" i="22" l="1"/>
  <c r="I23" i="22"/>
  <c r="I43" i="22"/>
  <c r="J34" i="22"/>
  <c r="K34" i="22" s="1"/>
  <c r="I57" i="22"/>
  <c r="K57" i="22" s="1"/>
  <c r="Q26" i="18"/>
  <c r="AA40" i="20"/>
  <c r="J15" i="8"/>
  <c r="H24" i="8"/>
  <c r="I24" i="8"/>
  <c r="J19" i="8"/>
  <c r="K19" i="8" s="1"/>
  <c r="I21" i="8"/>
  <c r="K21" i="8" s="1"/>
  <c r="I18" i="8"/>
  <c r="I21" i="24"/>
  <c r="J51" i="22"/>
  <c r="K51" i="22" s="1"/>
  <c r="I50" i="18"/>
  <c r="AD41" i="20"/>
  <c r="AB40" i="19"/>
  <c r="AB41" i="20"/>
  <c r="M23" i="30"/>
  <c r="P25" i="29"/>
  <c r="P24" i="27"/>
  <c r="J17" i="24"/>
  <c r="K17" i="24" s="1"/>
  <c r="J37" i="22"/>
  <c r="K37" i="22" s="1"/>
  <c r="J16" i="22"/>
  <c r="K16" i="22" s="1"/>
  <c r="I54" i="22"/>
  <c r="K54" i="22" s="1"/>
  <c r="J53" i="22"/>
  <c r="K53" i="22" s="1"/>
  <c r="I35" i="22"/>
  <c r="K35" i="22" s="1"/>
  <c r="I18" i="22"/>
  <c r="K18" i="22" s="1"/>
  <c r="I42" i="22"/>
  <c r="K42" i="22" s="1"/>
  <c r="I20" i="22"/>
  <c r="K20" i="22" s="1"/>
  <c r="J29" i="22"/>
  <c r="K29" i="22" s="1"/>
  <c r="K47" i="22"/>
  <c r="J17" i="22"/>
  <c r="K17" i="22" s="1"/>
  <c r="I31" i="22"/>
  <c r="K31" i="22" s="1"/>
  <c r="J21" i="22"/>
  <c r="K21" i="22" s="1"/>
  <c r="H21" i="23"/>
  <c r="I21" i="23" s="1"/>
  <c r="I15" i="23"/>
  <c r="K15" i="23" s="1"/>
  <c r="J16" i="23"/>
  <c r="K16" i="23" s="1"/>
  <c r="J59" i="22"/>
  <c r="K59" i="22" s="1"/>
  <c r="K39" i="22"/>
  <c r="AE41" i="19"/>
  <c r="N24" i="21"/>
  <c r="K26" i="22"/>
  <c r="K21" i="24"/>
  <c r="J22" i="22"/>
  <c r="K22" i="22" s="1"/>
  <c r="I16" i="8"/>
  <c r="K16" i="8" s="1"/>
  <c r="Q18" i="18"/>
  <c r="J40" i="22"/>
  <c r="K40" i="22" s="1"/>
  <c r="I41" i="22"/>
  <c r="K41" i="22" s="1"/>
  <c r="K33" i="22"/>
  <c r="I58" i="22"/>
  <c r="K58" i="22" s="1"/>
  <c r="K43" i="22"/>
  <c r="H24" i="24"/>
  <c r="I24" i="24" s="1"/>
  <c r="Q22" i="18"/>
  <c r="K23" i="22"/>
  <c r="K50" i="22"/>
  <c r="J27" i="22"/>
  <c r="K27" i="22" s="1"/>
  <c r="I20" i="8"/>
  <c r="K20" i="8" s="1"/>
  <c r="I30" i="22"/>
  <c r="K30" i="22" s="1"/>
  <c r="J18" i="24"/>
  <c r="K18" i="24" s="1"/>
  <c r="N21" i="26"/>
  <c r="K45" i="22"/>
  <c r="K55" i="22"/>
  <c r="K18" i="8"/>
  <c r="I20" i="24"/>
  <c r="K20" i="24" s="1"/>
  <c r="K46" i="22"/>
  <c r="J17" i="8"/>
  <c r="K17" i="8" s="1"/>
  <c r="AH41" i="19"/>
  <c r="Q34" i="18"/>
  <c r="AC40" i="20"/>
  <c r="Q46" i="18"/>
  <c r="Q42" i="18"/>
  <c r="K50" i="18"/>
  <c r="Q38" i="18"/>
  <c r="AB40" i="20"/>
  <c r="Z41" i="19"/>
  <c r="AG41" i="20"/>
  <c r="Y40" i="19"/>
  <c r="L50" i="18"/>
  <c r="H50" i="18"/>
  <c r="Y41" i="20"/>
  <c r="Z40" i="20"/>
  <c r="AH40" i="19"/>
  <c r="AA41" i="19"/>
  <c r="AG40" i="19"/>
  <c r="AF40" i="20"/>
  <c r="F50" i="18"/>
  <c r="N50" i="18"/>
  <c r="X41" i="20"/>
  <c r="G50" i="18"/>
  <c r="X40" i="19"/>
  <c r="AF41" i="19"/>
  <c r="Q49" i="18"/>
  <c r="M50" i="18"/>
  <c r="AE40" i="20"/>
  <c r="J22" i="8"/>
  <c r="K22" i="8" s="1"/>
  <c r="K22" i="24"/>
  <c r="P50" i="18"/>
  <c r="AD40" i="19"/>
  <c r="AD40" i="20"/>
  <c r="J32" i="22"/>
  <c r="K32" i="22" s="1"/>
  <c r="J19" i="22"/>
  <c r="K19" i="22" s="1"/>
  <c r="I15" i="24"/>
  <c r="K15" i="24" s="1"/>
  <c r="J49" i="22"/>
  <c r="K49" i="22" s="1"/>
  <c r="I15" i="8"/>
  <c r="AI41" i="20"/>
  <c r="Q48" i="18"/>
  <c r="O50" i="18"/>
  <c r="E50" i="18"/>
  <c r="J48" i="22"/>
  <c r="K48" i="22" s="1"/>
  <c r="I16" i="24"/>
  <c r="K16" i="24" s="1"/>
  <c r="J25" i="22"/>
  <c r="K25" i="22" s="1"/>
  <c r="J44" i="22"/>
  <c r="K44" i="22" s="1"/>
  <c r="J50" i="18"/>
  <c r="J38" i="22"/>
  <c r="K38" i="22" s="1"/>
  <c r="J19" i="24"/>
  <c r="K19" i="24" s="1"/>
  <c r="J56" i="22"/>
  <c r="K56" i="22" s="1"/>
  <c r="I52" i="22"/>
  <c r="K52" i="22" s="1"/>
  <c r="I19" i="23"/>
  <c r="K19" i="23" s="1"/>
  <c r="J36" i="22"/>
  <c r="K36" i="22" s="1"/>
  <c r="J28" i="22"/>
  <c r="K28" i="22" s="1"/>
  <c r="AC41" i="20"/>
  <c r="J24" i="22"/>
  <c r="K24" i="22" s="1"/>
  <c r="AI40" i="19"/>
  <c r="AC41" i="19"/>
  <c r="I15" i="22"/>
  <c r="K15" i="22" s="1"/>
  <c r="K15" i="8" l="1"/>
  <c r="J24" i="24"/>
  <c r="K24" i="24"/>
  <c r="J21" i="23"/>
  <c r="K21" i="23" s="1"/>
  <c r="Q50" i="18"/>
  <c r="J24" i="8"/>
  <c r="K24" i="8"/>
</calcChain>
</file>

<file path=xl/sharedStrings.xml><?xml version="1.0" encoding="utf-8"?>
<sst xmlns="http://schemas.openxmlformats.org/spreadsheetml/2006/main" count="582" uniqueCount="177">
  <si>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</si>
  <si>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</si>
  <si>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</si>
  <si>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</si>
  <si>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</si>
  <si>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</si>
  <si>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</si>
  <si>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</si>
  <si>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</si>
  <si>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</si>
  <si>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</si>
  <si>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</si>
  <si>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Abr</t>
  </si>
  <si>
    <t>Pág. 7</t>
  </si>
  <si>
    <t>En valores absolutos</t>
  </si>
  <si>
    <t>En porcentaje (%)</t>
  </si>
  <si>
    <t>Hombres</t>
  </si>
  <si>
    <t>Mujeres</t>
  </si>
  <si>
    <t>Estadísticas asistenciales del Centro Andaluz de Medicina del Deporte</t>
  </si>
  <si>
    <t>Deportistas atendidos</t>
  </si>
  <si>
    <t>Visitas realizadas</t>
  </si>
  <si>
    <t>Consultas realizadas</t>
  </si>
  <si>
    <t>GRÁFICOS</t>
  </si>
  <si>
    <r>
      <rPr>
        <b/>
        <sz val="10.5"/>
        <color indexed="8"/>
        <rFont val="Source Sans Pro"/>
        <family val="2"/>
      </rPr>
      <t xml:space="preserve">Tabla 1. </t>
    </r>
    <r>
      <rPr>
        <sz val="10.5"/>
        <color indexed="8"/>
        <rFont val="Source Sans Pro"/>
        <family val="2"/>
      </rPr>
      <t>Número de deportistas atendidos según sede y sexo</t>
    </r>
  </si>
  <si>
    <r>
      <rPr>
        <b/>
        <sz val="10.5"/>
        <color indexed="8"/>
        <rFont val="Source Sans Pro"/>
        <family val="2"/>
      </rPr>
      <t>Tabla 2.</t>
    </r>
    <r>
      <rPr>
        <sz val="10.5"/>
        <color indexed="8"/>
        <rFont val="Source Sans Pro"/>
        <family val="2"/>
      </rPr>
      <t xml:space="preserve"> Número de deportistas atendidos según sede, sexo y grupos de edad</t>
    </r>
  </si>
  <si>
    <r>
      <t xml:space="preserve">Tabla 1. </t>
    </r>
    <r>
      <rPr>
        <sz val="10.5"/>
        <rFont val="Source Sans Pro"/>
        <family val="2"/>
      </rPr>
      <t>Número de deportistas atendidos según sede y sexo</t>
    </r>
  </si>
  <si>
    <t xml:space="preserve">Estadísticas asistenciales del Centro Andaluz de Medicina del Deporte                </t>
  </si>
  <si>
    <r>
      <t xml:space="preserve">Tabla 2. </t>
    </r>
    <r>
      <rPr>
        <sz val="10.5"/>
        <rFont val="Source Sans Pro"/>
        <family val="2"/>
      </rPr>
      <t>Número de deportistas atendidos según sede, sexo y grupos de edad</t>
    </r>
  </si>
  <si>
    <t>Sede</t>
  </si>
  <si>
    <t>Sexo</t>
  </si>
  <si>
    <t>Grupos de edad</t>
  </si>
  <si>
    <t>Ambos sexos</t>
  </si>
  <si>
    <t>≤10</t>
  </si>
  <si>
    <t>11 a 15</t>
  </si>
  <si>
    <t>16 a 20</t>
  </si>
  <si>
    <t>21 a 25</t>
  </si>
  <si>
    <t>26 a 30</t>
  </si>
  <si>
    <t xml:space="preserve">31 a 35 </t>
  </si>
  <si>
    <t>36 a 40</t>
  </si>
  <si>
    <t>41 a 45</t>
  </si>
  <si>
    <t>46 a 50</t>
  </si>
  <si>
    <t>51 a 55</t>
  </si>
  <si>
    <t>56 a 60</t>
  </si>
  <si>
    <r>
      <rPr>
        <b/>
        <sz val="10"/>
        <color indexed="9"/>
        <rFont val="Calibri"/>
        <family val="2"/>
      </rPr>
      <t>≥</t>
    </r>
    <r>
      <rPr>
        <b/>
        <sz val="10"/>
        <color indexed="9"/>
        <rFont val="Source Sans Pro"/>
        <family val="2"/>
      </rPr>
      <t>61</t>
    </r>
  </si>
  <si>
    <t>Andalucía</t>
  </si>
  <si>
    <t>Pág. 4</t>
  </si>
  <si>
    <r>
      <rPr>
        <b/>
        <sz val="10.5"/>
        <rFont val="Source Sans Pro"/>
        <family val="2"/>
      </rPr>
      <t xml:space="preserve">Gráfico 4. </t>
    </r>
    <r>
      <rPr>
        <sz val="10.5"/>
        <rFont val="Source Sans Pro"/>
        <family val="2"/>
      </rPr>
      <t>Pirámides de población (sexo y edad) de deportistas atendidos según sede</t>
    </r>
  </si>
  <si>
    <r>
      <t xml:space="preserve">Gráfico 4. </t>
    </r>
    <r>
      <rPr>
        <sz val="10.5"/>
        <rFont val="Source Sans Pro"/>
        <family val="2"/>
      </rPr>
      <t>Pirámides de población (sexo y edad) de deportistas atendidos según sede</t>
    </r>
  </si>
  <si>
    <t>≥61</t>
  </si>
  <si>
    <t>Pág. 5-6</t>
  </si>
  <si>
    <t>Programa de atención</t>
  </si>
  <si>
    <t>Federación</t>
  </si>
  <si>
    <t>(Tabla en 2 páginas)</t>
  </si>
  <si>
    <t>Mes</t>
  </si>
  <si>
    <t>Ene</t>
  </si>
  <si>
    <t>Feb</t>
  </si>
  <si>
    <t>Mar</t>
  </si>
  <si>
    <t>May</t>
  </si>
  <si>
    <t>Jun</t>
  </si>
  <si>
    <t>Jul</t>
  </si>
  <si>
    <t>Ago</t>
  </si>
  <si>
    <t>Sep</t>
  </si>
  <si>
    <t>Oct</t>
  </si>
  <si>
    <t>Nov</t>
  </si>
  <si>
    <t>Dic</t>
  </si>
  <si>
    <t>Pág. 13</t>
  </si>
  <si>
    <t>Pág. 14</t>
  </si>
  <si>
    <t>Pág. 15</t>
  </si>
  <si>
    <t>Biomecánica</t>
  </si>
  <si>
    <t>Aparato locomotor</t>
  </si>
  <si>
    <t>Composición corporal</t>
  </si>
  <si>
    <t>Enfermería</t>
  </si>
  <si>
    <t>Fisiología del esfuerzo</t>
  </si>
  <si>
    <t>Medicina interna y cardiología</t>
  </si>
  <si>
    <t>Nutrición</t>
  </si>
  <si>
    <t>Psicología del deporte</t>
  </si>
  <si>
    <t>Recuperación funcional</t>
  </si>
  <si>
    <t>mayor al de deportistas y de visitas.</t>
  </si>
  <si>
    <t xml:space="preserve"> ' - ': Valor nulo; '··': Dato no disponible</t>
  </si>
  <si>
    <t>Programa Federado</t>
  </si>
  <si>
    <t>Alto Rendimiento</t>
  </si>
  <si>
    <t>No Federado</t>
  </si>
  <si>
    <t>Programa de Ligas Nacionales</t>
  </si>
  <si>
    <t>Programa de Tecnificación (CTD + Selecciones)</t>
  </si>
  <si>
    <t>Programa EDA</t>
  </si>
  <si>
    <t>Alto Nivel</t>
  </si>
  <si>
    <t>Rendimiento de Base</t>
  </si>
  <si>
    <t>Federaciones Extranjeras</t>
  </si>
  <si>
    <t>Programa de Investigación</t>
  </si>
  <si>
    <t>Federación Andaluza de Montañismo</t>
  </si>
  <si>
    <t>Federación Andaluza de Ciclismo</t>
  </si>
  <si>
    <t>Federación Andaluza de Atletismo</t>
  </si>
  <si>
    <t>Federación Andaluza de Hockey</t>
  </si>
  <si>
    <t>Federación Andaluza de Triatlón y Pentalón Moderno</t>
  </si>
  <si>
    <t>Real Federación Andaluza de Fútbol</t>
  </si>
  <si>
    <t>Federación Andaluza de Baloncesto</t>
  </si>
  <si>
    <t>Federación Andaluza de Voleibol</t>
  </si>
  <si>
    <t>Federación Andaluza de Rugby</t>
  </si>
  <si>
    <t>Federación Andaluza de Balonmano</t>
  </si>
  <si>
    <t>Federación Andaluza de Deportes para Personas con Discapacidad Intelectual</t>
  </si>
  <si>
    <t>Federación Andaluza de Deportes de Personas con Discapacidad Física</t>
  </si>
  <si>
    <t>Federación Andaluza de Bádminton</t>
  </si>
  <si>
    <t>Federación Andaluza de Piragüismo</t>
  </si>
  <si>
    <t>Federación Andaluza de Natación</t>
  </si>
  <si>
    <t>Federación Andaluza de Vela</t>
  </si>
  <si>
    <t>Federación Andaluza de Deportes de Invierno</t>
  </si>
  <si>
    <t>Federación Española de Piragüismo</t>
  </si>
  <si>
    <t>Federación Andaluza de Deportes para Ciegos</t>
  </si>
  <si>
    <t>Federación Andaluza de Gimnasia</t>
  </si>
  <si>
    <t>Federación Andaluza de Tenis</t>
  </si>
  <si>
    <t>Centro Andaluz de Danza</t>
  </si>
  <si>
    <t>Federación Andaluza de Remo</t>
  </si>
  <si>
    <t>Federación Andaluza de Taekwondo</t>
  </si>
  <si>
    <t>Federación Española de Vela</t>
  </si>
  <si>
    <t>Federación Andaluza de Halterofilia</t>
  </si>
  <si>
    <t>Federación Española de Remo</t>
  </si>
  <si>
    <t>Federación Andaluza de Actividades Subacuáticas</t>
  </si>
  <si>
    <t>Federación Andaluza de Automovilismo</t>
  </si>
  <si>
    <t>Federación Andaluza de Tenis de Mesa</t>
  </si>
  <si>
    <t>Federación Andaluza de Patinaje</t>
  </si>
  <si>
    <t>Federación Andaluza de Deportes para Personas con Parálisis Cerebral</t>
  </si>
  <si>
    <t>Federación Andaluza de Judo y D.A.</t>
  </si>
  <si>
    <t>Federación Andaluza de Pádel</t>
  </si>
  <si>
    <t>Federación Andaluza de Deportes de Orientación</t>
  </si>
  <si>
    <t>Federación Andaluza de Luchas Olímpicas y D.A.</t>
  </si>
  <si>
    <t>Federación Andaluza de Deportes Aéreos</t>
  </si>
  <si>
    <t>Federación Andaluza de Hípica</t>
  </si>
  <si>
    <t>Federación Andaluza de Kárate y D.A.</t>
  </si>
  <si>
    <t>Federación Española de Surf</t>
  </si>
  <si>
    <t>Real Federación Andaluza de Golf</t>
  </si>
  <si>
    <t>Federación Andaluza de Motociclismo</t>
  </si>
  <si>
    <t>Federación Española de Baloncesto</t>
  </si>
  <si>
    <r>
      <rPr>
        <b/>
        <sz val="10.5"/>
        <color indexed="8"/>
        <rFont val="Source Sans Pro"/>
        <family val="2"/>
      </rPr>
      <t>Gráfico 3.</t>
    </r>
    <r>
      <rPr>
        <sz val="10.5"/>
        <color indexed="8"/>
        <rFont val="Source Sans Pro"/>
        <family val="2"/>
      </rPr>
      <t xml:space="preserve"> Nº de deportistas atendidos según grupo de edad y sexo. Andalucía</t>
    </r>
  </si>
  <si>
    <t>Federación Andaluza de Kick Boxing y Muaythai</t>
  </si>
  <si>
    <t>Federación Andaluza de Tiro con Arco</t>
  </si>
  <si>
    <t>Federación Andaluza de Tiro Olímpico</t>
  </si>
  <si>
    <t>Jaén*</t>
  </si>
  <si>
    <t>2024</t>
  </si>
  <si>
    <r>
      <rPr>
        <b/>
        <sz val="10.5"/>
        <color indexed="8"/>
        <rFont val="Source Sans Pro"/>
        <family val="2"/>
      </rPr>
      <t xml:space="preserve">Gráfico 1. </t>
    </r>
    <r>
      <rPr>
        <sz val="10.5"/>
        <color indexed="8"/>
        <rFont val="Source Sans Pro"/>
        <family val="2"/>
      </rPr>
      <t>Nº de deportistas atendidos según sede y sexo. Datos absolutos 2024</t>
    </r>
  </si>
  <si>
    <r>
      <rPr>
        <b/>
        <sz val="10.5"/>
        <color indexed="8"/>
        <rFont val="Source Sans Pro"/>
        <family val="2"/>
      </rPr>
      <t>Gráfico 2.</t>
    </r>
    <r>
      <rPr>
        <sz val="10.5"/>
        <color indexed="8"/>
        <rFont val="Source Sans Pro"/>
        <family val="2"/>
      </rPr>
      <t xml:space="preserve"> Nº de deportistas atendidos según sede y sexo. Datos relativos 2024</t>
    </r>
  </si>
  <si>
    <r>
      <rPr>
        <b/>
        <sz val="8"/>
        <rFont val="Source Sans Pro"/>
        <family val="2"/>
      </rPr>
      <t xml:space="preserve">Fuente: </t>
    </r>
    <r>
      <rPr>
        <sz val="8"/>
        <rFont val="Source Sans Pro"/>
        <family val="2"/>
      </rPr>
      <t xml:space="preserve">Consejería de Cultura y Deporte. </t>
    </r>
    <r>
      <rPr>
        <i/>
        <sz val="8"/>
        <rFont val="Source Sans Pro"/>
        <family val="2"/>
      </rPr>
      <t>Centro Andaluz de Medicina del Deporte (CAMD)</t>
    </r>
  </si>
  <si>
    <t>Pág. 8</t>
  </si>
  <si>
    <t>Pág. 9-10</t>
  </si>
  <si>
    <t>Pág. 11-12</t>
  </si>
  <si>
    <t>Pág. 16</t>
  </si>
  <si>
    <t>Pág. 17</t>
  </si>
  <si>
    <r>
      <t xml:space="preserve">Tabla 4. </t>
    </r>
    <r>
      <rPr>
        <sz val="10.5"/>
        <rFont val="Source Sans Pro"/>
        <family val="2"/>
      </rPr>
      <t>Número de deportistas atendidos según programa de atención y sede</t>
    </r>
  </si>
  <si>
    <r>
      <t xml:space="preserve">Tabla 5. </t>
    </r>
    <r>
      <rPr>
        <sz val="10.5"/>
        <rFont val="Source Sans Pro"/>
        <family val="2"/>
      </rPr>
      <t>Número de deportistas atendidos según federación y sexo</t>
    </r>
  </si>
  <si>
    <r>
      <t xml:space="preserve">Tabla 6. </t>
    </r>
    <r>
      <rPr>
        <sz val="10.5"/>
        <rFont val="Source Sans Pro"/>
        <family val="2"/>
      </rPr>
      <t>Número de deportistas atendidos según federación y sede</t>
    </r>
  </si>
  <si>
    <r>
      <t xml:space="preserve">Tabla 7. </t>
    </r>
    <r>
      <rPr>
        <sz val="10.5"/>
        <rFont val="Source Sans Pro"/>
        <family val="2"/>
      </rPr>
      <t>Número de visitas realizadas según sede y sexo</t>
    </r>
  </si>
  <si>
    <r>
      <t>Tabla 8.</t>
    </r>
    <r>
      <rPr>
        <sz val="10.5"/>
        <rFont val="Source Sans Pro"/>
        <family val="2"/>
      </rPr>
      <t xml:space="preserve"> Número de visitas realizadas según sede y mes</t>
    </r>
  </si>
  <si>
    <r>
      <t>Tabla 10.</t>
    </r>
    <r>
      <rPr>
        <sz val="10.5"/>
        <rFont val="Source Sans Pro"/>
        <family val="2"/>
      </rPr>
      <t xml:space="preserve"> Número de visitas realizadas según programa de atención y mes</t>
    </r>
  </si>
  <si>
    <r>
      <t>Tabla 11.</t>
    </r>
    <r>
      <rPr>
        <sz val="10.5"/>
        <rFont val="Source Sans Pro"/>
        <family val="2"/>
      </rPr>
      <t xml:space="preserve"> Número de consultas realizadas según servicio asistencial y sede</t>
    </r>
  </si>
  <si>
    <r>
      <rPr>
        <b/>
        <sz val="10.5"/>
        <color indexed="8"/>
        <rFont val="Source Sans Pro"/>
        <family val="2"/>
      </rPr>
      <t>Tabla 4.</t>
    </r>
    <r>
      <rPr>
        <sz val="10.5"/>
        <color indexed="8"/>
        <rFont val="Source Sans Pro"/>
        <family val="2"/>
      </rPr>
      <t xml:space="preserve"> Número de deportistas atendidos según programa de atención y sede</t>
    </r>
  </si>
  <si>
    <r>
      <rPr>
        <b/>
        <sz val="10.5"/>
        <color indexed="8"/>
        <rFont val="Source Sans Pro"/>
        <family val="2"/>
      </rPr>
      <t>Tabla 5.</t>
    </r>
    <r>
      <rPr>
        <sz val="10.5"/>
        <color indexed="8"/>
        <rFont val="Source Sans Pro"/>
        <family val="2"/>
      </rPr>
      <t xml:space="preserve"> Número de deportistas atendidos según federación y sexo</t>
    </r>
  </si>
  <si>
    <r>
      <rPr>
        <b/>
        <sz val="10.5"/>
        <color indexed="8"/>
        <rFont val="Source Sans Pro"/>
        <family val="2"/>
      </rPr>
      <t>Tabla 6.</t>
    </r>
    <r>
      <rPr>
        <sz val="10.5"/>
        <color indexed="8"/>
        <rFont val="Source Sans Pro"/>
        <family val="2"/>
      </rPr>
      <t xml:space="preserve"> Número de deportistas atendidos según federación y sede</t>
    </r>
  </si>
  <si>
    <r>
      <rPr>
        <b/>
        <sz val="10.5"/>
        <color indexed="8"/>
        <rFont val="Source Sans Pro"/>
        <family val="2"/>
      </rPr>
      <t>Tabla 7.</t>
    </r>
    <r>
      <rPr>
        <sz val="10.5"/>
        <color indexed="8"/>
        <rFont val="Source Sans Pro"/>
        <family val="2"/>
      </rPr>
      <t xml:space="preserve"> Número de visitas realizadas según sede y sexo</t>
    </r>
  </si>
  <si>
    <r>
      <rPr>
        <b/>
        <sz val="10.5"/>
        <color indexed="8"/>
        <rFont val="Source Sans Pro"/>
        <family val="2"/>
      </rPr>
      <t>Tabla 8.</t>
    </r>
    <r>
      <rPr>
        <sz val="10.5"/>
        <color indexed="8"/>
        <rFont val="Source Sans Pro"/>
        <family val="2"/>
      </rPr>
      <t xml:space="preserve"> Número de visitas realizadas según sede y mes</t>
    </r>
  </si>
  <si>
    <r>
      <rPr>
        <b/>
        <sz val="10.5"/>
        <color indexed="8"/>
        <rFont val="Source Sans Pro"/>
        <family val="2"/>
      </rPr>
      <t>Tabla 10.</t>
    </r>
    <r>
      <rPr>
        <sz val="10.5"/>
        <color indexed="8"/>
        <rFont val="Source Sans Pro"/>
        <family val="2"/>
      </rPr>
      <t xml:space="preserve"> Número de visitas realizadas según programa de atención y mes</t>
    </r>
  </si>
  <si>
    <r>
      <rPr>
        <b/>
        <sz val="10.5"/>
        <color indexed="8"/>
        <rFont val="Source Sans Pro"/>
        <family val="2"/>
      </rPr>
      <t>Tabla 11.</t>
    </r>
    <r>
      <rPr>
        <sz val="10.5"/>
        <color indexed="8"/>
        <rFont val="Source Sans Pro"/>
        <family val="2"/>
      </rPr>
      <t xml:space="preserve"> Número de consultas realizadas según servicio asistencial y sede</t>
    </r>
  </si>
  <si>
    <r>
      <rPr>
        <b/>
        <sz val="10.5"/>
        <rFont val="Source Sans Pro"/>
        <family val="2"/>
      </rPr>
      <t>Gráfico 6.</t>
    </r>
    <r>
      <rPr>
        <sz val="10.5"/>
        <rFont val="Source Sans Pro"/>
        <family val="2"/>
      </rPr>
      <t xml:space="preserve"> Nº de deportistas atendidos según programa de atención
</t>
    </r>
  </si>
  <si>
    <r>
      <rPr>
        <b/>
        <sz val="10.5"/>
        <rFont val="Source Sans Pro"/>
        <family val="2"/>
      </rPr>
      <t>Gráfico 7.</t>
    </r>
    <r>
      <rPr>
        <sz val="10.5"/>
        <rFont val="Source Sans Pro"/>
        <family val="2"/>
      </rPr>
      <t xml:space="preserve"> Nº de deportistas atendidos según programa de atención y sede
</t>
    </r>
  </si>
  <si>
    <r>
      <rPr>
        <b/>
        <sz val="10.5"/>
        <color indexed="8"/>
        <rFont val="Source Sans Pro"/>
        <family val="2"/>
      </rPr>
      <t>Gráfico 8.</t>
    </r>
    <r>
      <rPr>
        <sz val="10.5"/>
        <color indexed="8"/>
        <rFont val="Source Sans Pro"/>
        <family val="2"/>
      </rPr>
      <t xml:space="preserve"> Nº de visitas según sede y sexo. Datos absolutos 2024</t>
    </r>
  </si>
  <si>
    <r>
      <rPr>
        <b/>
        <sz val="10.5"/>
        <color indexed="8"/>
        <rFont val="Source Sans Pro"/>
        <family val="2"/>
      </rPr>
      <t xml:space="preserve">Gráfico 9. </t>
    </r>
    <r>
      <rPr>
        <sz val="10.5"/>
        <color indexed="8"/>
        <rFont val="Source Sans Pro"/>
        <family val="2"/>
      </rPr>
      <t>Nº de visitas según sede y sexo. Datos relativos 2024</t>
    </r>
  </si>
  <si>
    <r>
      <rPr>
        <b/>
        <sz val="10.5"/>
        <color indexed="8"/>
        <rFont val="Source Sans Pro"/>
        <family val="2"/>
      </rPr>
      <t xml:space="preserve">Gráfico 10. </t>
    </r>
    <r>
      <rPr>
        <sz val="10.5"/>
        <color indexed="8"/>
        <rFont val="Source Sans Pro"/>
        <family val="2"/>
      </rPr>
      <t>Evolución mensual del número de visitas realizadas. Andalucía</t>
    </r>
  </si>
  <si>
    <r>
      <rPr>
        <b/>
        <sz val="10.5"/>
        <color indexed="8"/>
        <rFont val="Source Sans Pro"/>
        <family val="2"/>
      </rPr>
      <t xml:space="preserve">Gráfico 11. </t>
    </r>
    <r>
      <rPr>
        <sz val="10.5"/>
        <color indexed="8"/>
        <rFont val="Source Sans Pro"/>
        <family val="2"/>
      </rPr>
      <t>Evolución mensual del número de visitas realizadas según sede</t>
    </r>
  </si>
  <si>
    <r>
      <rPr>
        <b/>
        <sz val="10.5"/>
        <color indexed="8"/>
        <rFont val="Source Sans Pro"/>
        <family val="2"/>
      </rPr>
      <t>Gráfico 13.</t>
    </r>
    <r>
      <rPr>
        <sz val="10.5"/>
        <color indexed="8"/>
        <rFont val="Source Sans Pro"/>
        <family val="2"/>
      </rPr>
      <t xml:space="preserve"> Evolución mensual del número de visitas según programa de atención</t>
    </r>
  </si>
  <si>
    <r>
      <rPr>
        <b/>
        <sz val="10.5"/>
        <color indexed="8"/>
        <rFont val="Source Sans Pro"/>
        <family val="2"/>
      </rPr>
      <t xml:space="preserve">Gráfico 14. </t>
    </r>
    <r>
      <rPr>
        <sz val="10.5"/>
        <color indexed="8"/>
        <rFont val="Source Sans Pro"/>
        <family val="2"/>
      </rPr>
      <t>Nº de consultas según servicio asistencial. Andalucía</t>
    </r>
  </si>
  <si>
    <r>
      <t xml:space="preserve">Tabla 3. </t>
    </r>
    <r>
      <rPr>
        <sz val="10.5"/>
        <rFont val="Source Sans Pro"/>
        <family val="2"/>
      </rPr>
      <t>Número de deportistas atendidos según programa de atención y sexo</t>
    </r>
  </si>
  <si>
    <r>
      <rPr>
        <b/>
        <sz val="10.5"/>
        <rFont val="Source Sans Pro"/>
        <family val="2"/>
      </rPr>
      <t>Tabla 3.</t>
    </r>
    <r>
      <rPr>
        <sz val="10.5"/>
        <rFont val="Source Sans Pro"/>
        <family val="2"/>
      </rPr>
      <t xml:space="preserve"> Número de deportistas atendidos según programa de atención y sexo</t>
    </r>
  </si>
  <si>
    <r>
      <rPr>
        <b/>
        <sz val="10.5"/>
        <rFont val="Source Sans Pro"/>
        <family val="2"/>
      </rPr>
      <t>Gráfico 5.</t>
    </r>
    <r>
      <rPr>
        <sz val="10.5"/>
        <rFont val="Source Sans Pro"/>
        <family val="2"/>
      </rPr>
      <t xml:space="preserve"> Nº de deportistas atendidos según programa de atención y sexo
</t>
    </r>
  </si>
  <si>
    <r>
      <rPr>
        <b/>
        <sz val="10.5"/>
        <rFont val="Source Sans Pro"/>
        <family val="2"/>
      </rPr>
      <t>Tabla 9.</t>
    </r>
    <r>
      <rPr>
        <sz val="10.5"/>
        <rFont val="Source Sans Pro"/>
        <family val="2"/>
      </rPr>
      <t xml:space="preserve"> Número de visitas realizadas según programa de atención y sexo</t>
    </r>
  </si>
  <si>
    <r>
      <rPr>
        <b/>
        <sz val="10.5"/>
        <rFont val="Source Sans Pro"/>
        <family val="2"/>
      </rPr>
      <t>Gráfico 12.</t>
    </r>
    <r>
      <rPr>
        <sz val="10.5"/>
        <rFont val="Source Sans Pro"/>
        <family val="2"/>
      </rPr>
      <t xml:space="preserve"> Nº de visitas realizadas según programa de atención y sexo</t>
    </r>
  </si>
  <si>
    <r>
      <t>Tabla 9.</t>
    </r>
    <r>
      <rPr>
        <sz val="10.5"/>
        <rFont val="Source Sans Pro"/>
        <family val="2"/>
      </rPr>
      <t xml:space="preserve"> Número de visitas realizadas según programa de atención y sexo</t>
    </r>
  </si>
  <si>
    <t>Federación Andaluza de Espeleología</t>
  </si>
  <si>
    <t>* Por falta de médicos especialistas no hubo visitas concertadas en la sede de Jaén.</t>
  </si>
  <si>
    <r>
      <rPr>
        <b/>
        <sz val="8"/>
        <rFont val="Source Sans Pro"/>
        <family val="2"/>
      </rPr>
      <t xml:space="preserve">Nota: </t>
    </r>
    <r>
      <rPr>
        <sz val="8"/>
        <rFont val="Source Sans Pro"/>
        <family val="2"/>
      </rPr>
      <t xml:space="preserve">Cada consulta se computa cuando el deportista es atendido en cada uno de los servicios, independientemente de si lo es en una misma visita o en visitas distintas. Por ello, el número de consultas 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</si>
</sst>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;&quot;··&quot;"/>
    <numFmt numFmtId="165" formatCode="0.0%"/>
    <numFmt numFmtId="166" formatCode="#,##0;\-#,##0;\-;\·\·"/>
    <numFmt numFmtId="167" formatCode="#,##0;\-#,##0;\-"/>
  </numFmts>
  <fonts count="66" x14ac:knownFonts="1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9"/>
      <name val="NewsGotT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10.5"/>
      <name val="Source Sans Pro"/>
      <family val="2"/>
    </font>
    <font>
      <sz val="8"/>
      <name val="Source Sans Pro"/>
      <family val="2"/>
    </font>
    <font>
      <sz val="8"/>
      <name val="Arial"/>
      <family val="2"/>
    </font>
    <font>
      <b/>
      <sz val="10"/>
      <color indexed="9"/>
      <name val="Source Sans Pro"/>
      <family val="2"/>
    </font>
    <font>
      <b/>
      <sz val="10"/>
      <color indexed="9"/>
      <name val="Calibri"/>
      <family val="2"/>
    </font>
    <font>
      <sz val="10"/>
      <color indexed="8"/>
      <name val="Source Sans Pro"/>
      <family val="2"/>
    </font>
    <font>
      <b/>
      <sz val="10"/>
      <color indexed="8"/>
      <name val="Source Sans Pro"/>
      <family val="2"/>
    </font>
    <font>
      <b/>
      <sz val="9.5"/>
      <name val="Source Sans Pro"/>
      <family val="2"/>
    </font>
    <font>
      <sz val="9.5"/>
      <name val="Source Sans Pro"/>
      <family val="2"/>
    </font>
    <font>
      <b/>
      <sz val="10"/>
      <name val="NewsGotT"/>
    </font>
    <font>
      <sz val="10"/>
      <color indexed="8"/>
      <name val="Arial"/>
      <family val="2"/>
    </font>
    <font>
      <b/>
      <sz val="8"/>
      <name val="Source Sans Pro"/>
      <family val="2"/>
    </font>
    <font>
      <sz val="8"/>
      <name val="NewsGotT"/>
    </font>
    <font>
      <b/>
      <sz val="9"/>
      <name val="Source Sans Pro"/>
      <family val="2"/>
    </font>
    <font>
      <i/>
      <sz val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u/>
      <sz val="11"/>
      <color theme="10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9"/>
      <color theme="1"/>
      <name val="NewsGotT"/>
    </font>
    <font>
      <b/>
      <sz val="11"/>
      <color rgb="FFEFF3E2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1"/>
      <name val="Source Sans Pro"/>
      <family val="2"/>
    </font>
    <font>
      <b/>
      <sz val="10.5"/>
      <color rgb="FFEFF3E2"/>
      <name val="Source Sans Pro"/>
      <family val="2"/>
    </font>
    <font>
      <sz val="10.5"/>
      <color theme="0"/>
      <name val="Source Sans Pro"/>
      <family val="2"/>
    </font>
    <font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color theme="0" tint="-0.499984740745262"/>
      <name val="Arial"/>
      <family val="2"/>
    </font>
    <font>
      <b/>
      <sz val="10.5"/>
      <color rgb="FF007933"/>
      <name val="Source Sans Pro"/>
      <family val="2"/>
    </font>
    <font>
      <sz val="10.5"/>
      <color rgb="FFFF0000"/>
      <name val="Source Sans Pro"/>
      <family val="2"/>
    </font>
    <font>
      <b/>
      <sz val="10"/>
      <color theme="0"/>
      <name val="Source Sans Pro"/>
      <family val="2"/>
    </font>
    <font>
      <u/>
      <sz val="10.5"/>
      <color rgb="FFFF0000"/>
      <name val="Source Sans Pro"/>
      <family val="2"/>
    </font>
    <font>
      <b/>
      <sz val="10"/>
      <color theme="1"/>
      <name val="Source Sans Pro"/>
      <family val="2"/>
    </font>
    <font>
      <u/>
      <sz val="10.5"/>
      <color theme="10"/>
      <name val="Source Sans Pro"/>
      <family val="2"/>
    </font>
    <font>
      <sz val="10"/>
      <color theme="0"/>
      <name val="Source Sans Pro"/>
      <family val="2"/>
    </font>
    <font>
      <sz val="8"/>
      <color rgb="FFFF0000"/>
      <name val="Source Sans Pro"/>
      <family val="2"/>
    </font>
    <font>
      <b/>
      <sz val="10"/>
      <color theme="0"/>
      <name val="Calibri"/>
      <family val="2"/>
    </font>
    <font>
      <sz val="12"/>
      <color theme="1"/>
      <name val="NewsGotT"/>
    </font>
    <font>
      <b/>
      <sz val="10.5"/>
      <color rgb="FF007A33"/>
      <name val="Source Sans Pro"/>
      <family val="2"/>
    </font>
    <font>
      <b/>
      <sz val="11"/>
      <color theme="1"/>
      <name val="NewsGotT"/>
    </font>
    <font>
      <b/>
      <sz val="10.5"/>
      <color theme="0"/>
      <name val="Source Sans Pro"/>
      <family val="2"/>
    </font>
    <font>
      <sz val="8"/>
      <color theme="1"/>
      <name val="NewsGotT"/>
    </font>
    <font>
      <sz val="8"/>
      <color theme="0"/>
      <name val="Arial"/>
      <family val="2"/>
    </font>
    <font>
      <sz val="10.5"/>
      <color theme="1"/>
      <name val="Calibri"/>
      <family val="2"/>
      <scheme val="minor"/>
    </font>
    <font>
      <sz val="11"/>
      <color theme="0" tint="-0.499984740745262"/>
      <name val="NewsGotT"/>
    </font>
    <font>
      <sz val="10"/>
      <color theme="1"/>
      <name val="Calibri"/>
      <family val="2"/>
      <scheme val="minor"/>
    </font>
    <font>
      <sz val="10"/>
      <color rgb="FFFF0000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369040"/>
        <bgColor indexed="64"/>
      </patternFill>
    </fill>
    <fill>
      <patternFill patternType="solid">
        <fgColor rgb="FFDFE9D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69040"/>
        <bgColor indexed="8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/>
      <right/>
      <top/>
      <bottom style="medium">
        <color rgb="FF36904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9" fontId="2" fillId="0" borderId="0" applyFont="0" applyFill="0" applyBorder="0" applyAlignment="0" applyProtection="0"/>
  </cellStyleXfs>
  <cellXfs count="156">
    <xf numFmtId="0" fontId="0" fillId="0" borderId="0" xfId="0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26" fillId="3" borderId="0" xfId="0" applyFont="1" applyFill="1" applyAlignment="1">
      <alignment vertical="center"/>
    </xf>
    <xf numFmtId="164" fontId="26" fillId="3" borderId="0" xfId="0" applyNumberFormat="1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7" fillId="3" borderId="0" xfId="1" applyFont="1" applyFill="1" applyBorder="1" applyAlignment="1" applyProtection="1">
      <alignment horizontal="right" vertical="center"/>
    </xf>
    <xf numFmtId="0" fontId="28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 vertical="center"/>
    </xf>
    <xf numFmtId="0" fontId="30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6" fontId="3" fillId="5" borderId="0" xfId="0" applyNumberFormat="1" applyFont="1" applyFill="1" applyAlignment="1">
      <alignment horizontal="right" vertical="center"/>
    </xf>
    <xf numFmtId="0" fontId="34" fillId="5" borderId="0" xfId="0" applyFont="1" applyFill="1" applyAlignment="1">
      <alignment vertical="center"/>
    </xf>
    <xf numFmtId="166" fontId="35" fillId="5" borderId="0" xfId="0" applyNumberFormat="1" applyFont="1" applyFill="1" applyAlignment="1">
      <alignment horizontal="right" vertical="center"/>
    </xf>
    <xf numFmtId="0" fontId="36" fillId="3" borderId="0" xfId="0" applyFont="1" applyFill="1" applyAlignment="1">
      <alignment horizontal="center" vertical="center"/>
    </xf>
    <xf numFmtId="9" fontId="37" fillId="6" borderId="0" xfId="4" applyFont="1" applyFill="1" applyBorder="1" applyAlignment="1">
      <alignment horizontal="center" vertical="center" wrapText="1"/>
    </xf>
    <xf numFmtId="0" fontId="38" fillId="3" borderId="0" xfId="0" applyFont="1" applyFill="1" applyAlignment="1">
      <alignment vertical="center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0" fontId="42" fillId="3" borderId="4" xfId="0" applyFont="1" applyFill="1" applyBorder="1" applyAlignment="1">
      <alignment vertical="center"/>
    </xf>
    <xf numFmtId="0" fontId="42" fillId="3" borderId="5" xfId="0" applyFont="1" applyFill="1" applyBorder="1" applyAlignment="1">
      <alignment vertical="center"/>
    </xf>
    <xf numFmtId="0" fontId="43" fillId="7" borderId="0" xfId="0" applyFont="1" applyFill="1" applyAlignment="1">
      <alignment vertical="center"/>
    </xf>
    <xf numFmtId="0" fontId="9" fillId="5" borderId="0" xfId="2" applyFont="1" applyFill="1" applyAlignment="1">
      <alignment horizontal="left" vertical="center" indent="1"/>
    </xf>
    <xf numFmtId="0" fontId="7" fillId="8" borderId="0" xfId="2" applyFont="1" applyFill="1" applyAlignment="1">
      <alignment horizontal="left" vertical="center"/>
    </xf>
    <xf numFmtId="0" fontId="44" fillId="8" borderId="0" xfId="0" applyFont="1" applyFill="1" applyAlignment="1">
      <alignment vertical="center"/>
    </xf>
    <xf numFmtId="0" fontId="26" fillId="3" borderId="6" xfId="0" applyFont="1" applyFill="1" applyBorder="1" applyAlignment="1">
      <alignment vertical="center"/>
    </xf>
    <xf numFmtId="0" fontId="11" fillId="5" borderId="0" xfId="2" applyFont="1" applyFill="1"/>
    <xf numFmtId="0" fontId="11" fillId="5" borderId="0" xfId="2" applyFont="1" applyFill="1" applyAlignment="1">
      <alignment horizontal="left"/>
    </xf>
    <xf numFmtId="0" fontId="4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45" fillId="3" borderId="0" xfId="0" applyFont="1" applyFill="1" applyAlignment="1">
      <alignment vertical="center"/>
    </xf>
    <xf numFmtId="3" fontId="46" fillId="9" borderId="0" xfId="0" applyNumberFormat="1" applyFont="1" applyFill="1" applyProtection="1">
      <protection locked="0"/>
    </xf>
    <xf numFmtId="3" fontId="12" fillId="9" borderId="0" xfId="0" applyNumberFormat="1" applyFont="1" applyFill="1" applyProtection="1">
      <protection locked="0"/>
    </xf>
    <xf numFmtId="49" fontId="47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horizontal="right" vertical="center"/>
    </xf>
    <xf numFmtId="0" fontId="48" fillId="3" borderId="0" xfId="0" applyFont="1" applyFill="1" applyAlignment="1">
      <alignment vertical="center"/>
    </xf>
    <xf numFmtId="3" fontId="7" fillId="5" borderId="0" xfId="0" applyNumberFormat="1" applyFont="1" applyFill="1" applyAlignment="1" applyProtection="1">
      <alignment horizontal="right" vertical="center"/>
      <protection locked="0"/>
    </xf>
    <xf numFmtId="165" fontId="8" fillId="5" borderId="0" xfId="0" applyNumberFormat="1" applyFont="1" applyFill="1" applyAlignment="1" applyProtection="1">
      <alignment horizontal="right" vertical="center"/>
      <protection locked="0"/>
    </xf>
    <xf numFmtId="165" fontId="7" fillId="2" borderId="0" xfId="0" applyNumberFormat="1" applyFont="1" applyFill="1" applyAlignment="1">
      <alignment horizontal="right" vertical="center"/>
    </xf>
    <xf numFmtId="9" fontId="49" fillId="10" borderId="0" xfId="4" applyFont="1" applyFill="1" applyBorder="1" applyAlignment="1">
      <alignment horizontal="left" vertical="center"/>
    </xf>
    <xf numFmtId="0" fontId="50" fillId="3" borderId="0" xfId="1" applyFont="1" applyFill="1" applyBorder="1" applyAlignment="1" applyProtection="1">
      <alignment vertical="center"/>
    </xf>
    <xf numFmtId="3" fontId="51" fillId="8" borderId="0" xfId="0" applyNumberFormat="1" applyFont="1" applyFill="1" applyAlignment="1">
      <alignment vertical="center"/>
    </xf>
    <xf numFmtId="165" fontId="51" fillId="8" borderId="0" xfId="0" applyNumberFormat="1" applyFont="1" applyFill="1" applyAlignment="1">
      <alignment horizontal="right" vertical="center"/>
    </xf>
    <xf numFmtId="0" fontId="52" fillId="3" borderId="0" xfId="1" applyFont="1" applyFill="1" applyBorder="1" applyAlignment="1" applyProtection="1">
      <alignment vertical="center"/>
    </xf>
    <xf numFmtId="0" fontId="53" fillId="7" borderId="0" xfId="0" applyFont="1" applyFill="1" applyAlignment="1">
      <alignment vertical="center"/>
    </xf>
    <xf numFmtId="9" fontId="49" fillId="10" borderId="7" xfId="4" applyFont="1" applyFill="1" applyBorder="1" applyAlignment="1">
      <alignment horizontal="center" vertical="center" wrapText="1"/>
    </xf>
    <xf numFmtId="9" fontId="49" fillId="10" borderId="0" xfId="4" applyFont="1" applyFill="1" applyBorder="1" applyAlignment="1">
      <alignment horizontal="center" vertical="center" wrapText="1"/>
    </xf>
    <xf numFmtId="9" fontId="49" fillId="10" borderId="7" xfId="4" applyFont="1" applyFill="1" applyBorder="1" applyAlignment="1">
      <alignment horizontal="left" vertical="center" wrapText="1" indent="1"/>
    </xf>
    <xf numFmtId="3" fontId="26" fillId="4" borderId="0" xfId="0" applyNumberFormat="1" applyFont="1" applyFill="1" applyAlignment="1">
      <alignment vertical="center"/>
    </xf>
    <xf numFmtId="0" fontId="54" fillId="5" borderId="0" xfId="2" applyFont="1" applyFill="1" applyAlignment="1">
      <alignment horizontal="left"/>
    </xf>
    <xf numFmtId="0" fontId="10" fillId="3" borderId="0" xfId="0" applyFont="1" applyFill="1" applyAlignment="1">
      <alignment vertical="center"/>
    </xf>
    <xf numFmtId="0" fontId="41" fillId="3" borderId="0" xfId="0" applyFont="1" applyFill="1" applyAlignment="1">
      <alignment horizontal="left" vertical="center"/>
    </xf>
    <xf numFmtId="9" fontId="49" fillId="6" borderId="0" xfId="4" applyFont="1" applyFill="1" applyBorder="1" applyAlignment="1">
      <alignment horizontal="left" vertical="center"/>
    </xf>
    <xf numFmtId="0" fontId="53" fillId="5" borderId="0" xfId="0" applyFont="1" applyFill="1" applyAlignment="1">
      <alignment vertical="center"/>
    </xf>
    <xf numFmtId="1" fontId="49" fillId="6" borderId="0" xfId="4" applyNumberFormat="1" applyFont="1" applyFill="1" applyBorder="1" applyAlignment="1">
      <alignment horizontal="center" vertical="center" wrapText="1"/>
    </xf>
    <xf numFmtId="1" fontId="55" fillId="10" borderId="8" xfId="4" applyNumberFormat="1" applyFont="1" applyFill="1" applyBorder="1" applyAlignment="1">
      <alignment horizontal="center" vertical="center" wrapText="1"/>
    </xf>
    <xf numFmtId="1" fontId="49" fillId="10" borderId="8" xfId="4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left" vertical="center" indent="1"/>
    </xf>
    <xf numFmtId="0" fontId="8" fillId="5" borderId="0" xfId="2" applyFont="1" applyFill="1" applyAlignment="1">
      <alignment vertical="center"/>
    </xf>
    <xf numFmtId="0" fontId="8" fillId="5" borderId="1" xfId="2" applyFont="1" applyFill="1" applyBorder="1" applyAlignment="1">
      <alignment horizontal="left" vertical="center" indent="1"/>
    </xf>
    <xf numFmtId="0" fontId="17" fillId="5" borderId="0" xfId="2" applyFont="1" applyFill="1" applyAlignment="1">
      <alignment vertical="center"/>
    </xf>
    <xf numFmtId="0" fontId="18" fillId="5" borderId="0" xfId="2" applyFont="1" applyFill="1" applyAlignment="1">
      <alignment horizontal="left" vertical="center" indent="1"/>
    </xf>
    <xf numFmtId="166" fontId="18" fillId="5" borderId="0" xfId="0" applyNumberFormat="1" applyFont="1" applyFill="1" applyAlignment="1" applyProtection="1">
      <alignment horizontal="right" vertical="center"/>
      <protection locked="0"/>
    </xf>
    <xf numFmtId="166" fontId="18" fillId="5" borderId="0" xfId="0" applyNumberFormat="1" applyFont="1" applyFill="1" applyAlignment="1">
      <alignment horizontal="right" vertical="center"/>
    </xf>
    <xf numFmtId="0" fontId="18" fillId="5" borderId="0" xfId="2" applyFont="1" applyFill="1" applyAlignment="1">
      <alignment vertical="center"/>
    </xf>
    <xf numFmtId="166" fontId="17" fillId="5" borderId="0" xfId="0" applyNumberFormat="1" applyFont="1" applyFill="1" applyAlignment="1">
      <alignment horizontal="right" vertical="center"/>
    </xf>
    <xf numFmtId="166" fontId="17" fillId="5" borderId="0" xfId="0" applyNumberFormat="1" applyFont="1" applyFill="1" applyAlignment="1" applyProtection="1">
      <alignment horizontal="right" vertical="center"/>
      <protection locked="0"/>
    </xf>
    <xf numFmtId="0" fontId="17" fillId="5" borderId="1" xfId="2" applyFont="1" applyFill="1" applyBorder="1" applyAlignment="1">
      <alignment vertical="center"/>
    </xf>
    <xf numFmtId="0" fontId="18" fillId="5" borderId="1" xfId="2" applyFont="1" applyFill="1" applyBorder="1" applyAlignment="1">
      <alignment horizontal="left" vertical="center" indent="1"/>
    </xf>
    <xf numFmtId="166" fontId="18" fillId="5" borderId="1" xfId="0" applyNumberFormat="1" applyFont="1" applyFill="1" applyBorder="1" applyAlignment="1" applyProtection="1">
      <alignment horizontal="right" vertical="center"/>
      <protection locked="0"/>
    </xf>
    <xf numFmtId="166" fontId="18" fillId="5" borderId="1" xfId="0" applyNumberFormat="1" applyFont="1" applyFill="1" applyBorder="1" applyAlignment="1">
      <alignment horizontal="right" vertical="center"/>
    </xf>
    <xf numFmtId="166" fontId="17" fillId="5" borderId="1" xfId="0" applyNumberFormat="1" applyFont="1" applyFill="1" applyBorder="1" applyAlignment="1">
      <alignment horizontal="right" vertical="center"/>
    </xf>
    <xf numFmtId="0" fontId="56" fillId="3" borderId="0" xfId="0" applyFont="1" applyFill="1" applyAlignment="1">
      <alignment horizontal="left" vertical="center"/>
    </xf>
    <xf numFmtId="49" fontId="57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vertical="center"/>
    </xf>
    <xf numFmtId="0" fontId="58" fillId="3" borderId="0" xfId="0" applyFont="1" applyFill="1" applyAlignment="1">
      <alignment vertical="center"/>
    </xf>
    <xf numFmtId="9" fontId="59" fillId="10" borderId="0" xfId="4" applyFont="1" applyFill="1" applyBorder="1" applyAlignment="1">
      <alignment horizontal="left" vertical="center"/>
    </xf>
    <xf numFmtId="9" fontId="59" fillId="10" borderId="7" xfId="4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left" vertical="center"/>
    </xf>
    <xf numFmtId="167" fontId="16" fillId="6" borderId="0" xfId="3" applyNumberFormat="1" applyFont="1" applyFill="1" applyAlignment="1">
      <alignment horizontal="right" vertical="center"/>
    </xf>
    <xf numFmtId="3" fontId="8" fillId="5" borderId="0" xfId="2" applyNumberFormat="1" applyFont="1" applyFill="1" applyAlignment="1">
      <alignment vertical="center"/>
    </xf>
    <xf numFmtId="167" fontId="15" fillId="11" borderId="0" xfId="3" applyNumberFormat="1" applyFont="1" applyFill="1" applyAlignment="1">
      <alignment horizontal="right" vertical="center"/>
    </xf>
    <xf numFmtId="0" fontId="7" fillId="8" borderId="0" xfId="2" applyFont="1" applyFill="1" applyAlignment="1">
      <alignment vertical="center"/>
    </xf>
    <xf numFmtId="0" fontId="8" fillId="8" borderId="0" xfId="2" applyFont="1" applyFill="1" applyAlignment="1">
      <alignment horizontal="left" vertical="center" indent="1"/>
    </xf>
    <xf numFmtId="3" fontId="7" fillId="8" borderId="0" xfId="2" applyNumberFormat="1" applyFont="1" applyFill="1" applyAlignment="1">
      <alignment vertical="center"/>
    </xf>
    <xf numFmtId="0" fontId="11" fillId="5" borderId="0" xfId="2" applyFont="1" applyFill="1" applyAlignment="1">
      <alignment horizontal="left" vertical="center" indent="1"/>
    </xf>
    <xf numFmtId="166" fontId="11" fillId="5" borderId="0" xfId="0" applyNumberFormat="1" applyFont="1" applyFill="1" applyAlignment="1" applyProtection="1">
      <alignment horizontal="right" vertical="center"/>
      <protection locked="0"/>
    </xf>
    <xf numFmtId="166" fontId="21" fillId="5" borderId="0" xfId="0" applyNumberFormat="1" applyFont="1" applyFill="1" applyAlignment="1">
      <alignment horizontal="right" vertical="center"/>
    </xf>
    <xf numFmtId="0" fontId="22" fillId="5" borderId="0" xfId="2" applyFont="1" applyFill="1" applyAlignment="1">
      <alignment horizontal="left"/>
    </xf>
    <xf numFmtId="0" fontId="22" fillId="3" borderId="0" xfId="0" applyFont="1" applyFill="1" applyAlignment="1">
      <alignment vertical="center"/>
    </xf>
    <xf numFmtId="0" fontId="60" fillId="3" borderId="0" xfId="0" applyFont="1" applyFill="1" applyAlignment="1">
      <alignment vertical="center"/>
    </xf>
    <xf numFmtId="3" fontId="61" fillId="9" borderId="0" xfId="0" applyNumberFormat="1" applyFont="1" applyFill="1" applyProtection="1">
      <protection locked="0"/>
    </xf>
    <xf numFmtId="3" fontId="7" fillId="5" borderId="1" xfId="0" applyNumberFormat="1" applyFont="1" applyFill="1" applyBorder="1" applyAlignment="1" applyProtection="1">
      <alignment horizontal="right" vertical="center"/>
      <protection locked="0"/>
    </xf>
    <xf numFmtId="165" fontId="8" fillId="5" borderId="1" xfId="0" applyNumberFormat="1" applyFont="1" applyFill="1" applyBorder="1" applyAlignment="1" applyProtection="1">
      <alignment horizontal="right" vertical="center"/>
      <protection locked="0"/>
    </xf>
    <xf numFmtId="165" fontId="7" fillId="2" borderId="1" xfId="0" applyNumberFormat="1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165" fontId="8" fillId="5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>
      <alignment horizontal="right" vertical="center"/>
    </xf>
    <xf numFmtId="167" fontId="16" fillId="6" borderId="1" xfId="3" applyNumberFormat="1" applyFont="1" applyFill="1" applyBorder="1" applyAlignment="1">
      <alignment horizontal="right" vertical="center"/>
    </xf>
    <xf numFmtId="167" fontId="16" fillId="6" borderId="2" xfId="3" applyNumberFormat="1" applyFont="1" applyFill="1" applyBorder="1" applyAlignment="1">
      <alignment horizontal="right" vertical="center"/>
    </xf>
    <xf numFmtId="0" fontId="62" fillId="3" borderId="0" xfId="0" applyFont="1" applyFill="1" applyAlignment="1">
      <alignment vertical="center"/>
    </xf>
    <xf numFmtId="1" fontId="13" fillId="10" borderId="8" xfId="4" applyNumberFormat="1" applyFont="1" applyFill="1" applyBorder="1" applyAlignment="1">
      <alignment horizontal="center" vertical="center" wrapText="1"/>
    </xf>
    <xf numFmtId="0" fontId="44" fillId="3" borderId="0" xfId="0" applyFont="1" applyFill="1" applyAlignment="1">
      <alignment vertical="center"/>
    </xf>
    <xf numFmtId="166" fontId="23" fillId="5" borderId="0" xfId="0" applyNumberFormat="1" applyFont="1" applyFill="1" applyAlignment="1">
      <alignment horizontal="right" vertical="center"/>
    </xf>
    <xf numFmtId="166" fontId="7" fillId="5" borderId="0" xfId="0" applyNumberFormat="1" applyFont="1" applyFill="1" applyAlignment="1">
      <alignment horizontal="right" vertical="center"/>
    </xf>
    <xf numFmtId="0" fontId="54" fillId="5" borderId="0" xfId="2" applyFont="1" applyFill="1"/>
    <xf numFmtId="3" fontId="7" fillId="8" borderId="0" xfId="2" applyNumberFormat="1" applyFont="1" applyFill="1" applyAlignment="1">
      <alignment horizontal="right" vertical="center"/>
    </xf>
    <xf numFmtId="3" fontId="8" fillId="5" borderId="0" xfId="0" applyNumberFormat="1" applyFont="1" applyFill="1" applyAlignment="1" applyProtection="1">
      <alignment horizontal="right" vertical="center"/>
      <protection locked="0"/>
    </xf>
    <xf numFmtId="166" fontId="8" fillId="5" borderId="0" xfId="0" applyNumberFormat="1" applyFont="1" applyFill="1" applyAlignment="1" applyProtection="1">
      <alignment horizontal="right" vertical="center"/>
      <protection locked="0"/>
    </xf>
    <xf numFmtId="3" fontId="8" fillId="5" borderId="1" xfId="0" applyNumberFormat="1" applyFont="1" applyFill="1" applyBorder="1" applyAlignment="1" applyProtection="1">
      <alignment horizontal="right" vertical="center"/>
      <protection locked="0"/>
    </xf>
    <xf numFmtId="3" fontId="8" fillId="5" borderId="2" xfId="0" applyNumberFormat="1" applyFont="1" applyFill="1" applyBorder="1" applyAlignment="1" applyProtection="1">
      <alignment horizontal="right" vertical="center"/>
      <protection locked="0"/>
    </xf>
    <xf numFmtId="167" fontId="15" fillId="11" borderId="2" xfId="3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vertical="center"/>
    </xf>
    <xf numFmtId="0" fontId="63" fillId="4" borderId="0" xfId="0" applyFont="1" applyFill="1" applyAlignment="1">
      <alignment vertical="center"/>
    </xf>
    <xf numFmtId="0" fontId="63" fillId="4" borderId="0" xfId="0" applyFont="1" applyFill="1" applyAlignment="1">
      <alignment horizontal="right" vertical="center"/>
    </xf>
    <xf numFmtId="166" fontId="18" fillId="5" borderId="2" xfId="0" applyNumberFormat="1" applyFont="1" applyFill="1" applyBorder="1" applyAlignment="1" applyProtection="1">
      <alignment horizontal="right" vertical="center"/>
      <protection locked="0"/>
    </xf>
    <xf numFmtId="0" fontId="65" fillId="5" borderId="0" xfId="2" applyFont="1" applyFill="1" applyAlignment="1">
      <alignment vertical="center"/>
    </xf>
    <xf numFmtId="0" fontId="65" fillId="5" borderId="0" xfId="2" applyFont="1" applyFill="1" applyAlignment="1">
      <alignment horizontal="left" vertical="center" indent="1"/>
    </xf>
    <xf numFmtId="0" fontId="57" fillId="3" borderId="0" xfId="0" applyFont="1" applyFill="1" applyAlignment="1">
      <alignment horizontal="left" vertical="center"/>
    </xf>
    <xf numFmtId="0" fontId="8" fillId="5" borderId="1" xfId="2" applyFont="1" applyFill="1" applyBorder="1" applyAlignment="1">
      <alignment vertical="center"/>
    </xf>
    <xf numFmtId="0" fontId="8" fillId="5" borderId="2" xfId="2" applyFont="1" applyFill="1" applyBorder="1" applyAlignment="1">
      <alignment vertical="center"/>
    </xf>
    <xf numFmtId="0" fontId="8" fillId="5" borderId="2" xfId="2" applyFont="1" applyFill="1" applyBorder="1" applyAlignment="1">
      <alignment horizontal="left" vertical="center" indent="1"/>
    </xf>
    <xf numFmtId="0" fontId="33" fillId="0" borderId="2" xfId="0" applyFont="1" applyBorder="1" applyAlignment="1">
      <alignment vertical="center"/>
    </xf>
    <xf numFmtId="0" fontId="9" fillId="5" borderId="0" xfId="2" applyFont="1" applyFill="1" applyAlignment="1">
      <alignment vertical="center"/>
    </xf>
    <xf numFmtId="0" fontId="11" fillId="2" borderId="0" xfId="3" quotePrefix="1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40" fillId="0" borderId="0" xfId="0" applyFont="1" applyAlignment="1">
      <alignment vertical="center"/>
    </xf>
    <xf numFmtId="0" fontId="41" fillId="3" borderId="0" xfId="0" applyFont="1" applyFill="1" applyAlignment="1">
      <alignment horizontal="left" vertical="center"/>
    </xf>
    <xf numFmtId="49" fontId="47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9" fontId="49" fillId="10" borderId="9" xfId="4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49" fillId="10" borderId="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3" borderId="0" xfId="0" applyFont="1" applyFill="1" applyAlignment="1">
      <alignment horizontal="right" vertical="center"/>
    </xf>
    <xf numFmtId="0" fontId="8" fillId="5" borderId="0" xfId="2" applyFont="1" applyFill="1" applyAlignment="1">
      <alignment vertical="center" wrapText="1"/>
    </xf>
    <xf numFmtId="0" fontId="33" fillId="0" borderId="0" xfId="0" applyFont="1" applyAlignment="1">
      <alignment vertical="center" wrapText="1"/>
    </xf>
    <xf numFmtId="0" fontId="44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9" fillId="5" borderId="0" xfId="2" applyFont="1" applyFill="1" applyAlignment="1">
      <alignment vertical="center" wrapText="1"/>
    </xf>
  </cellXfs>
  <cellStyles count="5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Porcentaje 3" xfId="4" xr:uid="{00000000-0005-0000-0000-000004000000}"/>
  </cellStyles>
  <dxfs count="5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69040"/>
      <color rgb="FFFFCC00"/>
      <color rgb="FF84A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deportistas atendidos según sede y sexo. Datos absolutos 2024</a:t>
            </a:r>
          </a:p>
        </c:rich>
      </c:tx>
      <c:layout>
        <c:manualLayout>
          <c:xMode val="edge"/>
          <c:yMode val="edge"/>
          <c:x val="5.0024042270306768E-2"/>
          <c:y val="7.010260081126222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bar3DChart>
        <c:barDir val="col"/>
        <c:grouping val="clustered"/>
        <c:varyColors val="0"/>
        <c:ser>
          <c:idx val="1"/>
          <c:order val="0"/>
          <c:tx>
            <c:v>Hombres</c:v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6953107239547654E-3"/>
                  <c:y val="6.21530263262546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79-4E25-8501-E49C30F9D423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79-4E25-8501-E49C30F9D423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79-4E25-8501-E49C30F9D423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79-4E25-8501-E49C30F9D423}"/>
                </c:ext>
              </c:extLst>
            </c:dLbl>
            <c:dLbl>
              <c:idx val="4"/>
              <c:layout>
                <c:manualLayout>
                  <c:x val="1.3294066588133112E-2"/>
                  <c:y val="1.68535751212916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9-4E25-8501-E49C30F9D423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79-4E25-8501-E49C30F9D423}"/>
                </c:ext>
              </c:extLst>
            </c:dLbl>
            <c:dLbl>
              <c:idx val="6"/>
              <c:layout>
                <c:manualLayout>
                  <c:x val="8.7487686086483284E-3"/>
                  <c:y val="4.629576148370906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79-4E25-8501-E49C30F9D423}"/>
                </c:ext>
              </c:extLst>
            </c:dLbl>
            <c:dLbl>
              <c:idx val="7"/>
              <c:layout>
                <c:manualLayout>
                  <c:x val="1.0498687664041995E-2"/>
                  <c:y val="-5.0505050505050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79-4E25-8501-E49C30F9D4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'P3'!$F$15:$F$22</c:f>
              <c:numCache>
                <c:formatCode>#,##0</c:formatCode>
                <c:ptCount val="8"/>
                <c:pt idx="0">
                  <c:v>212</c:v>
                </c:pt>
                <c:pt idx="1">
                  <c:v>432</c:v>
                </c:pt>
                <c:pt idx="2">
                  <c:v>262</c:v>
                </c:pt>
                <c:pt idx="3">
                  <c:v>262</c:v>
                </c:pt>
                <c:pt idx="4">
                  <c:v>238</c:v>
                </c:pt>
                <c:pt idx="5">
                  <c:v>180</c:v>
                </c:pt>
                <c:pt idx="6" formatCode="#,##0;\-#,##0;\-;\·\·">
                  <c:v>366</c:v>
                </c:pt>
                <c:pt idx="7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79-4E25-8501-E49C30F9D423}"/>
            </c:ext>
          </c:extLst>
        </c:ser>
        <c:ser>
          <c:idx val="0"/>
          <c:order val="1"/>
          <c:tx>
            <c:v>Mujeres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787442908219118E-2"/>
                  <c:y val="-3.6383520241787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79-4E25-8501-E49C30F9D423}"/>
                </c:ext>
              </c:extLst>
            </c:dLbl>
            <c:dLbl>
              <c:idx val="1"/>
              <c:layout>
                <c:manualLayout>
                  <c:x val="1.4575815818298336E-2"/>
                  <c:y val="-5.9130676847212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79-4E25-8501-E49C30F9D423}"/>
                </c:ext>
              </c:extLst>
            </c:dLbl>
            <c:dLbl>
              <c:idx val="2"/>
              <c:layout>
                <c:manualLayout>
                  <c:x val="1.3943827887655776E-2"/>
                  <c:y val="-1.698083194146186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79-4E25-8501-E49C30F9D423}"/>
                </c:ext>
              </c:extLst>
            </c:dLbl>
            <c:dLbl>
              <c:idx val="3"/>
              <c:layout>
                <c:manualLayout>
                  <c:x val="1.1986966196154615E-2"/>
                  <c:y val="-9.10150937015226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79-4E25-8501-E49C30F9D423}"/>
                </c:ext>
              </c:extLst>
            </c:dLbl>
            <c:dLbl>
              <c:idx val="4"/>
              <c:layout>
                <c:manualLayout>
                  <c:x val="1.2803438940211213E-2"/>
                  <c:y val="8.45776630862318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79-4E25-8501-E49C30F9D423}"/>
                </c:ext>
              </c:extLst>
            </c:dLbl>
            <c:dLbl>
              <c:idx val="5"/>
              <c:layout>
                <c:manualLayout>
                  <c:x val="9.1651338858233268E-3"/>
                  <c:y val="5.9687425435456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79-4E25-8501-E49C30F9D423}"/>
                </c:ext>
              </c:extLst>
            </c:dLbl>
            <c:dLbl>
              <c:idx val="6"/>
              <c:layout>
                <c:manualLayout>
                  <c:x val="1.57480314960629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79-4E25-8501-E49C30F9D423}"/>
                </c:ext>
              </c:extLst>
            </c:dLbl>
            <c:dLbl>
              <c:idx val="7"/>
              <c:layout>
                <c:manualLayout>
                  <c:x val="1.2248468941382326E-2"/>
                  <c:y val="-5.050505050505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279-4E25-8501-E49C30F9D42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'P3'!$G$15:$G$22</c:f>
              <c:numCache>
                <c:formatCode>#,##0</c:formatCode>
                <c:ptCount val="8"/>
                <c:pt idx="0">
                  <c:v>76</c:v>
                </c:pt>
                <c:pt idx="1">
                  <c:v>159</c:v>
                </c:pt>
                <c:pt idx="2">
                  <c:v>110</c:v>
                </c:pt>
                <c:pt idx="3">
                  <c:v>156</c:v>
                </c:pt>
                <c:pt idx="4">
                  <c:v>113</c:v>
                </c:pt>
                <c:pt idx="5">
                  <c:v>43</c:v>
                </c:pt>
                <c:pt idx="6" formatCode="#,##0;\-#,##0;\-;\·\·">
                  <c:v>187</c:v>
                </c:pt>
                <c:pt idx="7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79-4E25-8501-E49C30F9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310303"/>
        <c:axId val="1"/>
        <c:axId val="0"/>
      </c:bar3DChart>
      <c:catAx>
        <c:axId val="154331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3103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53845041023416"/>
          <c:y val="0.87503141652747962"/>
          <c:w val="0.49476650064411243"/>
          <c:h val="6.06080489938757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Jaén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'P6'!$V$40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3B-4CB6-9FC5-1C7C3448B5D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53B-4CB6-9FC5-1C7C3448B5D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C53B-4CB6-9FC5-1C7C3448B5DD}"/>
                </c:ext>
              </c:extLst>
            </c:dLbl>
            <c:dLbl>
              <c:idx val="3"/>
              <c:layout>
                <c:manualLayout>
                  <c:x val="-2.305475504322773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53B-4CB6-9FC5-1C7C3448B5D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C53B-4CB6-9FC5-1C7C3448B5D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53B-4CB6-9FC5-1C7C3448B5D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C53B-4CB6-9FC5-1C7C3448B5D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C53B-4CB6-9FC5-1C7C3448B5D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C53B-4CB6-9FC5-1C7C3448B5D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C53B-4CB6-9FC5-1C7C3448B5D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C53B-4CB6-9FC5-1C7C3448B5D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C53B-4CB6-9FC5-1C7C3448B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'P6'!$X$31:$AI$31</c:f>
              <c:numCache>
                <c:formatCode>General</c:formatCode>
                <c:ptCount val="12"/>
                <c:pt idx="0">
                  <c:v>0</c:v>
                </c:pt>
                <c:pt idx="1">
                  <c:v>-6</c:v>
                </c:pt>
                <c:pt idx="2">
                  <c:v>-26</c:v>
                </c:pt>
                <c:pt idx="3">
                  <c:v>-3</c:v>
                </c:pt>
                <c:pt idx="4">
                  <c:v>-6</c:v>
                </c:pt>
                <c:pt idx="5">
                  <c:v>-7</c:v>
                </c:pt>
                <c:pt idx="6">
                  <c:v>-21</c:v>
                </c:pt>
                <c:pt idx="7">
                  <c:v>-28</c:v>
                </c:pt>
                <c:pt idx="8">
                  <c:v>-35</c:v>
                </c:pt>
                <c:pt idx="9">
                  <c:v>-28</c:v>
                </c:pt>
                <c:pt idx="10">
                  <c:v>-9</c:v>
                </c:pt>
                <c:pt idx="11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FD-481D-B2DD-F87C5DA739D1}"/>
            </c:ext>
          </c:extLst>
        </c:ser>
        <c:ser>
          <c:idx val="0"/>
          <c:order val="1"/>
          <c:tx>
            <c:strRef>
              <c:f>'P6'!$V$41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FD-481D-B2DD-F87C5DA739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FD-481D-B2DD-F87C5DA739D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B-4CB6-9FC5-1C7C3448B5DD}"/>
                </c:ext>
              </c:extLst>
            </c:dLbl>
            <c:dLbl>
              <c:idx val="4"/>
              <c:layout>
                <c:manualLayout>
                  <c:x val="2.305475504322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B-4CB6-9FC5-1C7C3448B5DD}"/>
                </c:ext>
              </c:extLst>
            </c:dLbl>
            <c:dLbl>
              <c:idx val="5"/>
              <c:layout>
                <c:manualLayout>
                  <c:x val="1.9212295869356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3B-4CB6-9FC5-1C7C3448B5DD}"/>
                </c:ext>
              </c:extLst>
            </c:dLbl>
            <c:dLbl>
              <c:idx val="7"/>
              <c:layout>
                <c:manualLayout>
                  <c:x val="2.30547550432275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B-4CB6-9FC5-1C7C3448B5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B-4CB6-9FC5-1C7C3448B5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'P6'!$X$32:$AI$32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0FD-481D-B2DD-F87C5DA73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90335"/>
        <c:axId val="1"/>
      </c:barChart>
      <c:catAx>
        <c:axId val="15381903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9033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Málaga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'P6'!$V$40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DA-4615-B0E4-22824074E40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FDA-4615-B0E4-22824074E40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FDA-4615-B0E4-22824074E40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DA-4615-B0E4-22824074E40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FDA-4615-B0E4-22824074E40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FDA-4615-B0E4-22824074E40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FDA-4615-B0E4-22824074E40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FDA-4615-B0E4-22824074E40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FDA-4615-B0E4-22824074E40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FDA-4615-B0E4-22824074E40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FDA-4615-B0E4-22824074E40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FDA-4615-B0E4-22824074E4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'P6'!$X$34:$AI$34</c:f>
              <c:numCache>
                <c:formatCode>General</c:formatCode>
                <c:ptCount val="12"/>
                <c:pt idx="0">
                  <c:v>0</c:v>
                </c:pt>
                <c:pt idx="1">
                  <c:v>-28</c:v>
                </c:pt>
                <c:pt idx="2">
                  <c:v>-67</c:v>
                </c:pt>
                <c:pt idx="3">
                  <c:v>-39</c:v>
                </c:pt>
                <c:pt idx="4">
                  <c:v>-41</c:v>
                </c:pt>
                <c:pt idx="5">
                  <c:v>-23</c:v>
                </c:pt>
                <c:pt idx="6">
                  <c:v>-26</c:v>
                </c:pt>
                <c:pt idx="7">
                  <c:v>-37</c:v>
                </c:pt>
                <c:pt idx="8">
                  <c:v>-46</c:v>
                </c:pt>
                <c:pt idx="9">
                  <c:v>-32</c:v>
                </c:pt>
                <c:pt idx="10">
                  <c:v>-12</c:v>
                </c:pt>
                <c:pt idx="11">
                  <c:v>-15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C0-4AAB-81FA-4B5886C2A248}"/>
            </c:ext>
          </c:extLst>
        </c:ser>
        <c:ser>
          <c:idx val="0"/>
          <c:order val="1"/>
          <c:tx>
            <c:strRef>
              <c:f>'P6'!$V$41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10"/>
              <c:layout>
                <c:manualLayout>
                  <c:x val="2.6897214217099015E-2"/>
                  <c:y val="-2.56766408228974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A-4615-B0E4-22824074E40A}"/>
                </c:ext>
              </c:extLst>
            </c:dLbl>
            <c:dLbl>
              <c:idx val="11"/>
              <c:layout>
                <c:manualLayout>
                  <c:x val="2.6897214217099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DA-4615-B0E4-22824074E4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'P6'!$X$35:$AI$35</c:f>
              <c:numCache>
                <c:formatCode>General</c:formatCode>
                <c:ptCount val="12"/>
                <c:pt idx="0">
                  <c:v>4</c:v>
                </c:pt>
                <c:pt idx="1">
                  <c:v>43</c:v>
                </c:pt>
                <c:pt idx="2">
                  <c:v>46</c:v>
                </c:pt>
                <c:pt idx="3">
                  <c:v>28</c:v>
                </c:pt>
                <c:pt idx="4">
                  <c:v>20</c:v>
                </c:pt>
                <c:pt idx="5">
                  <c:v>16</c:v>
                </c:pt>
                <c:pt idx="6">
                  <c:v>4</c:v>
                </c:pt>
                <c:pt idx="7">
                  <c:v>7</c:v>
                </c:pt>
                <c:pt idx="8">
                  <c:v>9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C0-4AAB-81FA-4B5886C2A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81215"/>
        <c:axId val="1"/>
      </c:barChart>
      <c:catAx>
        <c:axId val="15381812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8121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Sevilla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'P6'!$V$40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3.073967339097029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78C-4EF4-A879-47187CB764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78C-4EF4-A879-47187CB764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137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8C-4EF4-A879-47187CB764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78C-4EF4-A879-47187CB764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8C-4EF4-A879-47187CB764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78C-4EF4-A879-47187CB764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78C-4EF4-A879-47187CB764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978C-4EF4-A879-47187CB764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8C-4EF4-A879-47187CB764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978C-4EF4-A879-47187CB764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78C-4EF4-A879-47187CB764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978C-4EF4-A879-47187CB76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'P6'!$X$37:$AI$37</c:f>
              <c:numCache>
                <c:formatCode>General</c:formatCode>
                <c:ptCount val="12"/>
                <c:pt idx="0">
                  <c:v>-2</c:v>
                </c:pt>
                <c:pt idx="1">
                  <c:v>-44</c:v>
                </c:pt>
                <c:pt idx="2">
                  <c:v>-137</c:v>
                </c:pt>
                <c:pt idx="3">
                  <c:v>-72</c:v>
                </c:pt>
                <c:pt idx="4">
                  <c:v>-44</c:v>
                </c:pt>
                <c:pt idx="5">
                  <c:v>-26</c:v>
                </c:pt>
                <c:pt idx="6">
                  <c:v>-21</c:v>
                </c:pt>
                <c:pt idx="7">
                  <c:v>-30</c:v>
                </c:pt>
                <c:pt idx="8">
                  <c:v>-54</c:v>
                </c:pt>
                <c:pt idx="9">
                  <c:v>-38</c:v>
                </c:pt>
                <c:pt idx="10">
                  <c:v>-23</c:v>
                </c:pt>
                <c:pt idx="11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16-4248-A2CB-3E394A17B3ED}"/>
            </c:ext>
          </c:extLst>
        </c:ser>
        <c:ser>
          <c:idx val="0"/>
          <c:order val="1"/>
          <c:tx>
            <c:strRef>
              <c:f>'P6'!$V$41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2.68972142170989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6-4248-A2CB-3E394A17B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'P6'!$X$38:$AI$38</c:f>
              <c:numCache>
                <c:formatCode>General</c:formatCode>
                <c:ptCount val="12"/>
                <c:pt idx="0">
                  <c:v>1</c:v>
                </c:pt>
                <c:pt idx="1">
                  <c:v>32</c:v>
                </c:pt>
                <c:pt idx="2">
                  <c:v>89</c:v>
                </c:pt>
                <c:pt idx="3">
                  <c:v>74</c:v>
                </c:pt>
                <c:pt idx="4">
                  <c:v>22</c:v>
                </c:pt>
                <c:pt idx="5">
                  <c:v>20</c:v>
                </c:pt>
                <c:pt idx="6">
                  <c:v>6</c:v>
                </c:pt>
                <c:pt idx="7">
                  <c:v>13</c:v>
                </c:pt>
                <c:pt idx="8">
                  <c:v>6</c:v>
                </c:pt>
                <c:pt idx="9">
                  <c:v>27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16-4248-A2CB-3E394A17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78815"/>
        <c:axId val="1"/>
      </c:barChart>
      <c:catAx>
        <c:axId val="15381788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5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7881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5. </a:t>
            </a:r>
            <a:r>
              <a:rPr lang="es-ES" sz="1000" b="0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Nº de deportistas atendidos según programa de atención y sexo</a:t>
            </a:r>
          </a:p>
        </c:rich>
      </c:tx>
      <c:layout>
        <c:manualLayout>
          <c:xMode val="edge"/>
          <c:yMode val="edge"/>
          <c:x val="2.2492111238904124E-2"/>
          <c:y val="9.3498950929006217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41886708191326832"/>
          <c:y val="0.12761653636539222"/>
          <c:w val="0.53975104791005601"/>
          <c:h val="0.63569599852649994"/>
        </c:manualLayout>
      </c:layout>
      <c:barChart>
        <c:barDir val="bar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84AE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'P7'!$C$15:$E$23</c:f>
              <c:strCache>
                <c:ptCount val="9"/>
                <c:pt idx="0">
                  <c:v>Programa Federado</c:v>
                </c:pt>
                <c:pt idx="1">
                  <c:v>Alto Rendimiento</c:v>
                </c:pt>
                <c:pt idx="2">
                  <c:v>Programa de Ligas Nacionales</c:v>
                </c:pt>
                <c:pt idx="3">
                  <c:v>Programa de Tecnificación (CTD + Selecciones)</c:v>
                </c:pt>
                <c:pt idx="4">
                  <c:v>Programa de Investigación</c:v>
                </c:pt>
                <c:pt idx="5">
                  <c:v>No Federado</c:v>
                </c:pt>
                <c:pt idx="6">
                  <c:v>Programa EDA</c:v>
                </c:pt>
                <c:pt idx="7">
                  <c:v>Alto Nivel</c:v>
                </c:pt>
                <c:pt idx="8">
                  <c:v>Rendimiento de Base</c:v>
                </c:pt>
              </c:strCache>
            </c:strRef>
          </c:cat>
          <c:val>
            <c:numRef>
              <c:f>'P7'!$I$15:$I$23</c:f>
              <c:numCache>
                <c:formatCode>0.0%</c:formatCode>
                <c:ptCount val="9"/>
                <c:pt idx="0">
                  <c:v>0.72059430458109786</c:v>
                </c:pt>
                <c:pt idx="1">
                  <c:v>0.56594724220623505</c:v>
                </c:pt>
                <c:pt idx="2">
                  <c:v>0.59223300970873782</c:v>
                </c:pt>
                <c:pt idx="3">
                  <c:v>0.53594771241830064</c:v>
                </c:pt>
                <c:pt idx="4">
                  <c:v>0.69465648854961837</c:v>
                </c:pt>
                <c:pt idx="5">
                  <c:v>0.6776859504132231</c:v>
                </c:pt>
                <c:pt idx="6">
                  <c:v>0.67391304347826086</c:v>
                </c:pt>
                <c:pt idx="7">
                  <c:v>0.67346938775510201</c:v>
                </c:pt>
                <c:pt idx="8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C48-4DA5-A6CE-08F440082252}"/>
            </c:ext>
          </c:extLst>
        </c:ser>
        <c:ser>
          <c:idx val="1"/>
          <c:order val="1"/>
          <c:tx>
            <c:v>Mujeres</c:v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'P7'!$C$15:$E$23</c:f>
              <c:strCache>
                <c:ptCount val="9"/>
                <c:pt idx="0">
                  <c:v>Programa Federado</c:v>
                </c:pt>
                <c:pt idx="1">
                  <c:v>Alto Rendimiento</c:v>
                </c:pt>
                <c:pt idx="2">
                  <c:v>Programa de Ligas Nacionales</c:v>
                </c:pt>
                <c:pt idx="3">
                  <c:v>Programa de Tecnificación (CTD + Selecciones)</c:v>
                </c:pt>
                <c:pt idx="4">
                  <c:v>Programa de Investigación</c:v>
                </c:pt>
                <c:pt idx="5">
                  <c:v>No Federado</c:v>
                </c:pt>
                <c:pt idx="6">
                  <c:v>Programa EDA</c:v>
                </c:pt>
                <c:pt idx="7">
                  <c:v>Alto Nivel</c:v>
                </c:pt>
                <c:pt idx="8">
                  <c:v>Rendimiento de Base</c:v>
                </c:pt>
              </c:strCache>
            </c:strRef>
          </c:cat>
          <c:val>
            <c:numRef>
              <c:f>'P7'!$J$15:$J$23</c:f>
              <c:numCache>
                <c:formatCode>0.0%</c:formatCode>
                <c:ptCount val="9"/>
                <c:pt idx="0">
                  <c:v>0.2794056954189022</c:v>
                </c:pt>
                <c:pt idx="1">
                  <c:v>0.43405275779376501</c:v>
                </c:pt>
                <c:pt idx="2">
                  <c:v>0.40776699029126212</c:v>
                </c:pt>
                <c:pt idx="3">
                  <c:v>0.46405228758169936</c:v>
                </c:pt>
                <c:pt idx="4">
                  <c:v>0.30534351145038169</c:v>
                </c:pt>
                <c:pt idx="5">
                  <c:v>0.32231404958677684</c:v>
                </c:pt>
                <c:pt idx="6">
                  <c:v>0.32608695652173914</c:v>
                </c:pt>
                <c:pt idx="7">
                  <c:v>0.32653061224489793</c:v>
                </c:pt>
                <c:pt idx="8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48-4DA5-A6CE-08F44008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38182175"/>
        <c:axId val="1"/>
      </c:barChart>
      <c:catAx>
        <c:axId val="1538182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numFmt formatCode="0%" sourceLinked="0"/>
        <c:majorTickMark val="out"/>
        <c:minorTickMark val="none"/>
        <c:tickLblPos val="nextTo"/>
        <c:spPr>
          <a:ln>
            <a:solidFill>
              <a:srgbClr val="369040"/>
            </a:solidFill>
          </a:ln>
        </c:spPr>
        <c:txPr>
          <a:bodyPr/>
          <a:lstStyle/>
          <a:p>
            <a:pPr>
              <a:defRPr sz="9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s-ES"/>
          </a:p>
        </c:txPr>
        <c:crossAx val="1538182175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866289832893144E-2"/>
          <c:y val="0.86341492639507023"/>
          <c:w val="0.84378281868371485"/>
          <c:h val="0.10756642261822537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6.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Nº de deportistas atendidos según programa de atención</a:t>
            </a:r>
          </a:p>
        </c:rich>
      </c:tx>
      <c:layout>
        <c:manualLayout>
          <c:xMode val="edge"/>
          <c:yMode val="edge"/>
          <c:x val="1.061198728458063E-2"/>
          <c:y val="1.0276184612725878E-2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5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9444905505063659E-4"/>
          <c:y val="0.27789440818039007"/>
          <c:w val="0.86629089680621596"/>
          <c:h val="0.37806424452174336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dPt>
            <c:idx val="0"/>
            <c:bubble3D val="0"/>
            <c:explosion val="10"/>
            <c:spPr>
              <a:solidFill>
                <a:srgbClr val="84AE2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5E6A-4226-9736-A02801800B9E}"/>
              </c:ext>
            </c:extLst>
          </c:dPt>
          <c:dPt>
            <c:idx val="1"/>
            <c:bubble3D val="0"/>
            <c:explosion val="2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E6A-4226-9736-A02801800B9E}"/>
              </c:ext>
            </c:extLst>
          </c:dPt>
          <c:dPt>
            <c:idx val="2"/>
            <c:bubble3D val="0"/>
            <c:explosion val="24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5E6A-4226-9736-A02801800B9E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E6A-4226-9736-A02801800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E6A-4226-9736-A02801800B9E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E6A-4226-9736-A02801800B9E}"/>
              </c:ext>
            </c:extLst>
          </c:dPt>
          <c:dPt>
            <c:idx val="6"/>
            <c:bubble3D val="0"/>
            <c:spPr>
              <a:solidFill>
                <a:srgbClr val="99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5E6A-4226-9736-A02801800B9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E6A-4226-9736-A02801800B9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E6A-4226-9736-A02801800B9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E6A-4226-9736-A02801800B9E}"/>
              </c:ext>
            </c:extLst>
          </c:dPt>
          <c:dLbls>
            <c:dLbl>
              <c:idx val="0"/>
              <c:layout>
                <c:manualLayout>
                  <c:x val="-5.2453875816842542E-2"/>
                  <c:y val="-0.113506799304407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6A-4226-9736-A02801800B9E}"/>
                </c:ext>
              </c:extLst>
            </c:dLbl>
            <c:dLbl>
              <c:idx val="1"/>
              <c:layout>
                <c:manualLayout>
                  <c:x val="-8.927733006981237E-3"/>
                  <c:y val="-0.233794973159219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A-4226-9736-A02801800B9E}"/>
                </c:ext>
              </c:extLst>
            </c:dLbl>
            <c:dLbl>
              <c:idx val="2"/>
              <c:layout>
                <c:manualLayout>
                  <c:x val="0.12705751956958458"/>
                  <c:y val="-0.379535767905554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A-4226-9736-A02801800B9E}"/>
                </c:ext>
              </c:extLst>
            </c:dLbl>
            <c:dLbl>
              <c:idx val="3"/>
              <c:layout>
                <c:manualLayout>
                  <c:x val="0.22176461080194873"/>
                  <c:y val="-0.181123964442716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A-4226-9736-A02801800B9E}"/>
                </c:ext>
              </c:extLst>
            </c:dLbl>
            <c:dLbl>
              <c:idx val="4"/>
              <c:layout>
                <c:manualLayout>
                  <c:x val="0.31300913632130295"/>
                  <c:y val="4.4695462449909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A-4226-9736-A02801800B9E}"/>
                </c:ext>
              </c:extLst>
            </c:dLbl>
            <c:dLbl>
              <c:idx val="5"/>
              <c:layout>
                <c:manualLayout>
                  <c:x val="0.21299851448187745"/>
                  <c:y val="0.10284134236306881"/>
                </c:manualLayout>
              </c:layout>
              <c:numFmt formatCode="0.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Source Sans Pro"/>
                      <a:ea typeface="Source Sans Pro"/>
                      <a:cs typeface="Source Sans Pro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A-4226-9736-A02801800B9E}"/>
                </c:ext>
              </c:extLst>
            </c:dLbl>
            <c:dLbl>
              <c:idx val="6"/>
              <c:layout>
                <c:manualLayout>
                  <c:x val="0.13657068526258265"/>
                  <c:y val="0.202176209455299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A-4226-9736-A02801800B9E}"/>
                </c:ext>
              </c:extLst>
            </c:dLbl>
            <c:dLbl>
              <c:idx val="7"/>
              <c:layout>
                <c:manualLayout>
                  <c:x val="4.1161628989924648E-2"/>
                  <c:y val="0.200265707527299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A-4226-9736-A02801800B9E}"/>
                </c:ext>
              </c:extLst>
            </c:dLbl>
            <c:dLbl>
              <c:idx val="8"/>
              <c:layout>
                <c:manualLayout>
                  <c:x val="-0.12781459502312945"/>
                  <c:y val="0.205752675977231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A-4226-9736-A02801800B9E}"/>
                </c:ext>
              </c:extLst>
            </c:dLbl>
            <c:dLbl>
              <c:idx val="9"/>
              <c:layout>
                <c:manualLayout>
                  <c:x val="-0.26741004148674963"/>
                  <c:y val="0.155275590551181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A-4226-9736-A02801800B9E}"/>
                </c:ext>
              </c:extLst>
            </c:dLbl>
            <c:dLbl>
              <c:idx val="10"/>
              <c:layout>
                <c:manualLayout>
                  <c:x val="-0.24507723924538757"/>
                  <c:y val="1.640473953101541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A-4226-9736-A02801800B9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A-4226-9736-A02801800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'P8'!$C$14:$C$22</c:f>
              <c:strCache>
                <c:ptCount val="9"/>
                <c:pt idx="0">
                  <c:v>Programa Federado</c:v>
                </c:pt>
                <c:pt idx="1">
                  <c:v>Alto Rendimiento</c:v>
                </c:pt>
                <c:pt idx="2">
                  <c:v>Programa de Ligas Nacionales</c:v>
                </c:pt>
                <c:pt idx="3">
                  <c:v>Programa de Tecnificación (CTD + Selecciones)</c:v>
                </c:pt>
                <c:pt idx="4">
                  <c:v>Programa de Investigación</c:v>
                </c:pt>
                <c:pt idx="5">
                  <c:v>No Federado</c:v>
                </c:pt>
                <c:pt idx="6">
                  <c:v>Programa EDA</c:v>
                </c:pt>
                <c:pt idx="7">
                  <c:v>Alto Nivel</c:v>
                </c:pt>
                <c:pt idx="8">
                  <c:v>Rendimiento de Base</c:v>
                </c:pt>
              </c:strCache>
            </c:strRef>
          </c:cat>
          <c:val>
            <c:numRef>
              <c:f>'P8'!$N$14:$N$22</c:f>
              <c:numCache>
                <c:formatCode>#,##0;\-#,##0;\-</c:formatCode>
                <c:ptCount val="9"/>
                <c:pt idx="0">
                  <c:v>2423</c:v>
                </c:pt>
                <c:pt idx="1">
                  <c:v>417</c:v>
                </c:pt>
                <c:pt idx="2">
                  <c:v>206</c:v>
                </c:pt>
                <c:pt idx="3">
                  <c:v>153</c:v>
                </c:pt>
                <c:pt idx="4">
                  <c:v>131</c:v>
                </c:pt>
                <c:pt idx="5">
                  <c:v>121</c:v>
                </c:pt>
                <c:pt idx="6">
                  <c:v>92</c:v>
                </c:pt>
                <c:pt idx="7">
                  <c:v>49</c:v>
                </c:pt>
                <c:pt idx="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6A-4226-9736-A0280180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7.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Nº de deportistas atendidos según programa de atención y sede</a:t>
            </a:r>
          </a:p>
        </c:rich>
      </c:tx>
      <c:layout>
        <c:manualLayout>
          <c:xMode val="edge"/>
          <c:yMode val="edge"/>
          <c:x val="2.2492111238904124E-2"/>
          <c:y val="9.3498950929006217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3.8269998858838299E-2"/>
          <c:y val="0.12761653636539222"/>
          <c:w val="0.92034813766256729"/>
          <c:h val="0.5245849268841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'P8'!$C$14</c:f>
              <c:strCache>
                <c:ptCount val="1"/>
                <c:pt idx="0">
                  <c:v>Programa Federado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'P8'!$F$14:$M$14</c:f>
              <c:numCache>
                <c:formatCode>#,##0;\-#,##0;\-;\·\·</c:formatCode>
                <c:ptCount val="8"/>
                <c:pt idx="0">
                  <c:v>244</c:v>
                </c:pt>
                <c:pt idx="1">
                  <c:v>432</c:v>
                </c:pt>
                <c:pt idx="2">
                  <c:v>347</c:v>
                </c:pt>
                <c:pt idx="3">
                  <c:v>293</c:v>
                </c:pt>
                <c:pt idx="4">
                  <c:v>255</c:v>
                </c:pt>
                <c:pt idx="5">
                  <c:v>157</c:v>
                </c:pt>
                <c:pt idx="6">
                  <c:v>246</c:v>
                </c:pt>
                <c:pt idx="7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2-4E6E-8D8C-B7B1102715E0}"/>
            </c:ext>
          </c:extLst>
        </c:ser>
        <c:ser>
          <c:idx val="1"/>
          <c:order val="1"/>
          <c:tx>
            <c:strRef>
              <c:f>'P8'!$C$15</c:f>
              <c:strCache>
                <c:ptCount val="1"/>
                <c:pt idx="0">
                  <c:v>Alto Rendimiento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'P8'!$F$15:$M$15</c:f>
              <c:numCache>
                <c:formatCode>#,##0;\-#,##0;\-;\·\·</c:formatCode>
                <c:ptCount val="8"/>
                <c:pt idx="0">
                  <c:v>1</c:v>
                </c:pt>
                <c:pt idx="1">
                  <c:v>73</c:v>
                </c:pt>
                <c:pt idx="2">
                  <c:v>2</c:v>
                </c:pt>
                <c:pt idx="3">
                  <c:v>35</c:v>
                </c:pt>
                <c:pt idx="4">
                  <c:v>23</c:v>
                </c:pt>
                <c:pt idx="5">
                  <c:v>2</c:v>
                </c:pt>
                <c:pt idx="6">
                  <c:v>68</c:v>
                </c:pt>
                <c:pt idx="7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2-4E6E-8D8C-B7B1102715E0}"/>
            </c:ext>
          </c:extLst>
        </c:ser>
        <c:ser>
          <c:idx val="2"/>
          <c:order val="2"/>
          <c:tx>
            <c:strRef>
              <c:f>'P8'!$C$16</c:f>
              <c:strCache>
                <c:ptCount val="1"/>
                <c:pt idx="0">
                  <c:v>Programa de Ligas Nacionales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'P8'!$F$16:$M$16</c:f>
              <c:numCache>
                <c:formatCode>#,##0;\-#,##0;\-;\·\·</c:formatCode>
                <c:ptCount val="8"/>
                <c:pt idx="0">
                  <c:v>10</c:v>
                </c:pt>
                <c:pt idx="1">
                  <c:v>18</c:v>
                </c:pt>
                <c:pt idx="2">
                  <c:v>12</c:v>
                </c:pt>
                <c:pt idx="3">
                  <c:v>3</c:v>
                </c:pt>
                <c:pt idx="4">
                  <c:v>20</c:v>
                </c:pt>
                <c:pt idx="5">
                  <c:v>2</c:v>
                </c:pt>
                <c:pt idx="6">
                  <c:v>83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2-4E6E-8D8C-B7B1102715E0}"/>
            </c:ext>
          </c:extLst>
        </c:ser>
        <c:ser>
          <c:idx val="3"/>
          <c:order val="3"/>
          <c:tx>
            <c:strRef>
              <c:f>'P8'!$C$17</c:f>
              <c:strCache>
                <c:ptCount val="1"/>
                <c:pt idx="0">
                  <c:v>Programa de Tecnificación (CTD + Selecciones)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'P8'!$F$17:$M$17</c:f>
              <c:numCache>
                <c:formatCode>#,##0;\-#,##0;\-;\·\·</c:formatCode>
                <c:ptCount val="8"/>
                <c:pt idx="0">
                  <c:v>2</c:v>
                </c:pt>
                <c:pt idx="1">
                  <c:v>25</c:v>
                </c:pt>
                <c:pt idx="2">
                  <c:v>1</c:v>
                </c:pt>
                <c:pt idx="3">
                  <c:v>14</c:v>
                </c:pt>
                <c:pt idx="4">
                  <c:v>9</c:v>
                </c:pt>
                <c:pt idx="5">
                  <c:v>1</c:v>
                </c:pt>
                <c:pt idx="6">
                  <c:v>86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2-4E6E-8D8C-B7B1102715E0}"/>
            </c:ext>
          </c:extLst>
        </c:ser>
        <c:ser>
          <c:idx val="4"/>
          <c:order val="4"/>
          <c:tx>
            <c:strRef>
              <c:f>'P8'!$C$18</c:f>
              <c:strCache>
                <c:ptCount val="1"/>
                <c:pt idx="0">
                  <c:v>Programa de Investigación</c:v>
                </c:pt>
              </c:strCache>
            </c:strRef>
          </c:tx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'P8'!$F$18:$M$18</c:f>
              <c:numCache>
                <c:formatCode>#,##0;\-#,##0;\-;\·\·</c:formatCode>
                <c:ptCount val="8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58</c:v>
                </c:pt>
                <c:pt idx="4">
                  <c:v>0</c:v>
                </c:pt>
                <c:pt idx="5">
                  <c:v>37</c:v>
                </c:pt>
                <c:pt idx="6">
                  <c:v>34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2-4E6E-8D8C-B7B1102715E0}"/>
            </c:ext>
          </c:extLst>
        </c:ser>
        <c:ser>
          <c:idx val="9"/>
          <c:order val="5"/>
          <c:tx>
            <c:strRef>
              <c:f>'P8'!$C$19:$E$19</c:f>
              <c:strCache>
                <c:ptCount val="3"/>
                <c:pt idx="0">
                  <c:v>No Federado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'P8'!$F$19:$M$19</c:f>
              <c:numCache>
                <c:formatCode>#,##0;\-#,##0;\-;\·\·</c:formatCode>
                <c:ptCount val="8"/>
                <c:pt idx="0">
                  <c:v>28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F2-4E6E-8D8C-B7B1102715E0}"/>
            </c:ext>
          </c:extLst>
        </c:ser>
        <c:ser>
          <c:idx val="5"/>
          <c:order val="6"/>
          <c:tx>
            <c:strRef>
              <c:f>'P8'!$C$20</c:f>
              <c:strCache>
                <c:ptCount val="1"/>
                <c:pt idx="0">
                  <c:v>Programa EDA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'P8'!$F$20:$M$20</c:f>
              <c:numCache>
                <c:formatCode>#,##0;\-#,##0;\-;\·\·</c:formatCode>
                <c:ptCount val="8"/>
                <c:pt idx="0">
                  <c:v>0</c:v>
                </c:pt>
                <c:pt idx="1">
                  <c:v>16</c:v>
                </c:pt>
                <c:pt idx="2">
                  <c:v>0</c:v>
                </c:pt>
                <c:pt idx="3">
                  <c:v>10</c:v>
                </c:pt>
                <c:pt idx="4">
                  <c:v>31</c:v>
                </c:pt>
                <c:pt idx="5">
                  <c:v>20</c:v>
                </c:pt>
                <c:pt idx="6">
                  <c:v>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F2-4E6E-8D8C-B7B1102715E0}"/>
            </c:ext>
          </c:extLst>
        </c:ser>
        <c:ser>
          <c:idx val="6"/>
          <c:order val="7"/>
          <c:tx>
            <c:strRef>
              <c:f>'P8'!$C$21</c:f>
              <c:strCache>
                <c:ptCount val="1"/>
                <c:pt idx="0">
                  <c:v>Alto Nivel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'P8'!$F$21:$M$21</c:f>
              <c:numCache>
                <c:formatCode>#,##0;\-#,##0;\-;\·\·</c:formatCode>
                <c:ptCount val="8"/>
                <c:pt idx="0">
                  <c:v>1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22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F2-4E6E-8D8C-B7B1102715E0}"/>
            </c:ext>
          </c:extLst>
        </c:ser>
        <c:ser>
          <c:idx val="7"/>
          <c:order val="8"/>
          <c:tx>
            <c:strRef>
              <c:f>'P8'!$C$22</c:f>
              <c:strCache>
                <c:ptCount val="1"/>
                <c:pt idx="0">
                  <c:v>Rendimiento de Base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'P8'!$F$12:$M$12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'P8'!$F$22:$M$22</c:f>
              <c:numCache>
                <c:formatCode>#,##0;\-#,##0;\-;\·\·</c:formatCode>
                <c:ptCount val="8"/>
                <c:pt idx="0">
                  <c:v>2</c:v>
                </c:pt>
                <c:pt idx="1">
                  <c:v>13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7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F2-4E6E-8D8C-B7B110271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538182175"/>
        <c:axId val="1"/>
      </c:barChart>
      <c:catAx>
        <c:axId val="15381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At val="-100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numFmt formatCode="#,##0;\-#,##0;\-;\·\·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s-ES"/>
          </a:p>
        </c:txPr>
        <c:crossAx val="1538182175"/>
        <c:crosses val="autoZero"/>
        <c:crossBetween val="between"/>
        <c:majorUnit val="5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4.915892535904922E-2"/>
          <c:y val="0.73558656231800812"/>
          <c:w val="0.92278274204488486"/>
          <c:h val="0.22189183798833656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8.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visitas según sede y sexo. Datos absolutos 2024</a:t>
            </a:r>
          </a:p>
        </c:rich>
      </c:tx>
      <c:layout>
        <c:manualLayout>
          <c:xMode val="edge"/>
          <c:yMode val="edge"/>
          <c:x val="5.1773823547647098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bar3DChart>
        <c:barDir val="col"/>
        <c:grouping val="clustered"/>
        <c:varyColors val="0"/>
        <c:ser>
          <c:idx val="1"/>
          <c:order val="0"/>
          <c:tx>
            <c:v>Hombres</c:v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36-44DC-9D6C-E479FB96C836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36-44DC-9D6C-E479FB96C836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36-44DC-9D6C-E479FB96C836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36-44DC-9D6C-E479FB96C836}"/>
                </c:ext>
              </c:extLst>
            </c:dLbl>
            <c:dLbl>
              <c:idx val="4"/>
              <c:layout>
                <c:manualLayout>
                  <c:x val="1.1544285310792844E-2"/>
                  <c:y val="-1.346596381334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36-44DC-9D6C-E479FB96C836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36-44DC-9D6C-E479FB96C836}"/>
                </c:ext>
              </c:extLst>
            </c:dLbl>
            <c:dLbl>
              <c:idx val="6"/>
              <c:layout>
                <c:manualLayout>
                  <c:x val="8.7489063867016627E-3"/>
                  <c:y val="-5.050505050505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6-44DC-9D6C-E479FB96C8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'P13'!$F$15:$F$22</c:f>
              <c:numCache>
                <c:formatCode>#,##0</c:formatCode>
                <c:ptCount val="8"/>
                <c:pt idx="0">
                  <c:v>240</c:v>
                </c:pt>
                <c:pt idx="1">
                  <c:v>696</c:v>
                </c:pt>
                <c:pt idx="2">
                  <c:v>360</c:v>
                </c:pt>
                <c:pt idx="3">
                  <c:v>284</c:v>
                </c:pt>
                <c:pt idx="4">
                  <c:v>331</c:v>
                </c:pt>
                <c:pt idx="5">
                  <c:v>191</c:v>
                </c:pt>
                <c:pt idx="6" formatCode="#,##0;\-#,##0;\-;\·\·">
                  <c:v>595</c:v>
                </c:pt>
                <c:pt idx="7">
                  <c:v>1510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36-44DC-9D6C-E479FB96C836}"/>
            </c:ext>
          </c:extLst>
        </c:ser>
        <c:ser>
          <c:idx val="0"/>
          <c:order val="1"/>
          <c:tx>
            <c:v>Mujeres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787580686272483E-2"/>
                  <c:y val="-3.6383520241787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36-44DC-9D6C-E479FB96C836}"/>
                </c:ext>
              </c:extLst>
            </c:dLbl>
            <c:dLbl>
              <c:idx val="1"/>
              <c:layout>
                <c:manualLayout>
                  <c:x val="1.2826034540957971E-2"/>
                  <c:y val="-8.6256263421617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36-44DC-9D6C-E479FB96C836}"/>
                </c:ext>
              </c:extLst>
            </c:dLbl>
            <c:dLbl>
              <c:idx val="2"/>
              <c:layout>
                <c:manualLayout>
                  <c:x val="1.394382788765584E-2"/>
                  <c:y val="-1.69410641851679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36-44DC-9D6C-E479FB96C836}"/>
                </c:ext>
              </c:extLst>
            </c:dLbl>
            <c:dLbl>
              <c:idx val="3"/>
              <c:layout>
                <c:manualLayout>
                  <c:x val="1.8986091305516008E-2"/>
                  <c:y val="-4.0511413346059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36-44DC-9D6C-E479FB96C836}"/>
                </c:ext>
              </c:extLst>
            </c:dLbl>
            <c:dLbl>
              <c:idx val="4"/>
              <c:layout>
                <c:manualLayout>
                  <c:x val="1.2803438940211213E-2"/>
                  <c:y val="8.45776630862318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36-44DC-9D6C-E479FB96C836}"/>
                </c:ext>
              </c:extLst>
            </c:dLbl>
            <c:dLbl>
              <c:idx val="5"/>
              <c:layout>
                <c:manualLayout>
                  <c:x val="9.1651338858231984E-3"/>
                  <c:y val="5.9687425435456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36-44DC-9D6C-E479FB96C836}"/>
                </c:ext>
              </c:extLst>
            </c:dLbl>
            <c:dLbl>
              <c:idx val="6"/>
              <c:layout>
                <c:manualLayout>
                  <c:x val="1.399825021872266E-2"/>
                  <c:y val="-5.0505050505050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36-44DC-9D6C-E479FB96C836}"/>
                </c:ext>
              </c:extLst>
            </c:dLbl>
            <c:dLbl>
              <c:idx val="7"/>
              <c:layout>
                <c:manualLayout>
                  <c:x val="1.9247594050743527E-2"/>
                  <c:y val="-1.0101010101010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36-44DC-9D6C-E479FB96C8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'P13'!$G$15:$G$22</c:f>
              <c:numCache>
                <c:formatCode>#,##0</c:formatCode>
                <c:ptCount val="8"/>
                <c:pt idx="0">
                  <c:v>90</c:v>
                </c:pt>
                <c:pt idx="1">
                  <c:v>296</c:v>
                </c:pt>
                <c:pt idx="2">
                  <c:v>143</c:v>
                </c:pt>
                <c:pt idx="3">
                  <c:v>174</c:v>
                </c:pt>
                <c:pt idx="4">
                  <c:v>147</c:v>
                </c:pt>
                <c:pt idx="5">
                  <c:v>48</c:v>
                </c:pt>
                <c:pt idx="6" formatCode="#,##0;\-#,##0;\-;\·\·">
                  <c:v>603</c:v>
                </c:pt>
                <c:pt idx="7">
                  <c:v>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36-44DC-9D6C-E479FB96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3643200"/>
        <c:axId val="1"/>
        <c:axId val="0"/>
      </c:bar3DChart>
      <c:catAx>
        <c:axId val="14536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6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45364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53845041023416"/>
          <c:y val="0.87503141652747962"/>
          <c:w val="0.49476650064411243"/>
          <c:h val="6.06080489938757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9.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visitas según sede y sexo. Datos relativos 2024</a:t>
            </a:r>
          </a:p>
        </c:rich>
      </c:tx>
      <c:layout>
        <c:manualLayout>
          <c:xMode val="edge"/>
          <c:yMode val="edge"/>
          <c:x val="1.7082993936102814E-3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barChart>
        <c:barDir val="bar"/>
        <c:grouping val="percentStacked"/>
        <c:varyColors val="0"/>
        <c:ser>
          <c:idx val="1"/>
          <c:order val="0"/>
          <c:tx>
            <c:v>Hombres</c:v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'P13'!$I$15:$I$22</c:f>
              <c:numCache>
                <c:formatCode>0.0%</c:formatCode>
                <c:ptCount val="8"/>
                <c:pt idx="0">
                  <c:v>0.72727272727272729</c:v>
                </c:pt>
                <c:pt idx="1">
                  <c:v>0.70161290322580649</c:v>
                </c:pt>
                <c:pt idx="2">
                  <c:v>0.71570576540755471</c:v>
                </c:pt>
                <c:pt idx="3">
                  <c:v>0.62008733624454149</c:v>
                </c:pt>
                <c:pt idx="4">
                  <c:v>0.69246861924686187</c:v>
                </c:pt>
                <c:pt idx="5">
                  <c:v>0.79916317991631802</c:v>
                </c:pt>
                <c:pt idx="6">
                  <c:v>0.496661101836394</c:v>
                </c:pt>
                <c:pt idx="7">
                  <c:v>0.53150299190425909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71D-89C8-48D3EA35919B}"/>
            </c:ext>
          </c:extLst>
        </c:ser>
        <c:ser>
          <c:idx val="0"/>
          <c:order val="1"/>
          <c:tx>
            <c:v>Mujeres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'P13'!$J$15:$J$22</c:f>
              <c:numCache>
                <c:formatCode>0.0%</c:formatCode>
                <c:ptCount val="8"/>
                <c:pt idx="0">
                  <c:v>0.27272727272727271</c:v>
                </c:pt>
                <c:pt idx="1">
                  <c:v>0.29838709677419356</c:v>
                </c:pt>
                <c:pt idx="2">
                  <c:v>0.28429423459244535</c:v>
                </c:pt>
                <c:pt idx="3">
                  <c:v>0.37991266375545851</c:v>
                </c:pt>
                <c:pt idx="4">
                  <c:v>0.30753138075313807</c:v>
                </c:pt>
                <c:pt idx="5">
                  <c:v>0.20083682008368201</c:v>
                </c:pt>
                <c:pt idx="6">
                  <c:v>0.503338898163606</c:v>
                </c:pt>
                <c:pt idx="7">
                  <c:v>0.46849700809574096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1-471D-89C8-48D3EA359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50730256"/>
        <c:axId val="1"/>
      </c:barChart>
      <c:catAx>
        <c:axId val="1450730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numFmt formatCode="0%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450730256"/>
        <c:crosses val="autoZero"/>
        <c:crossBetween val="between"/>
        <c:majorUnit val="0.2"/>
        <c:minorUnit val="1.0000000000000002E-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5862883518870489"/>
          <c:y val="0.84093891672631826"/>
          <c:w val="0.49283162880502013"/>
          <c:h val="9.84884275829157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10.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mensual del número de visitas realizadas. Andalucía</a:t>
            </a:r>
          </a:p>
        </c:rich>
      </c:tx>
      <c:layout>
        <c:manualLayout>
          <c:xMode val="edge"/>
          <c:yMode val="edge"/>
          <c:x val="3.5611672801254879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6751844908275354"/>
        </c:manualLayout>
      </c:layout>
      <c:bar3DChart>
        <c:barDir val="col"/>
        <c:grouping val="clustered"/>
        <c:varyColors val="0"/>
        <c:ser>
          <c:idx val="1"/>
          <c:order val="0"/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8-47FE-8F7E-9373513068F4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8-47FE-8F7E-9373513068F4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8-47FE-8F7E-9373513068F4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8-47FE-8F7E-9373513068F4}"/>
                </c:ext>
              </c:extLst>
            </c:dLbl>
            <c:dLbl>
              <c:idx val="4"/>
              <c:layout>
                <c:manualLayout>
                  <c:x val="7.5994346860488596E-3"/>
                  <c:y val="7.6979266480578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8-47FE-8F7E-9373513068F4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8-47FE-8F7E-9373513068F4}"/>
                </c:ext>
              </c:extLst>
            </c:dLbl>
            <c:dLbl>
              <c:idx val="6"/>
              <c:layout>
                <c:manualLayout>
                  <c:x val="9.861932938855943E-3"/>
                  <c:y val="-7.0546737213403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8-47FE-8F7E-9373513068F4}"/>
                </c:ext>
              </c:extLst>
            </c:dLbl>
            <c:dLbl>
              <c:idx val="7"/>
              <c:layout>
                <c:manualLayout>
                  <c:x val="9.861932938855943E-3"/>
                  <c:y val="-6.46670954058158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8-47FE-8F7E-9373513068F4}"/>
                </c:ext>
              </c:extLst>
            </c:dLbl>
            <c:dLbl>
              <c:idx val="8"/>
              <c:layout>
                <c:manualLayout>
                  <c:x val="7.8895463510846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8-47FE-8F7E-9373513068F4}"/>
                </c:ext>
              </c:extLst>
            </c:dLbl>
            <c:dLbl>
              <c:idx val="9"/>
              <c:layout>
                <c:manualLayout>
                  <c:x val="9.86193293885587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8-47FE-8F7E-9373513068F4}"/>
                </c:ext>
              </c:extLst>
            </c:dLbl>
            <c:dLbl>
              <c:idx val="10"/>
              <c:layout>
                <c:manualLayout>
                  <c:x val="7.8895463510846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8-47FE-8F7E-9373513068F4}"/>
                </c:ext>
              </c:extLst>
            </c:dLbl>
            <c:dLbl>
              <c:idx val="11"/>
              <c:layout>
                <c:manualLayout>
                  <c:x val="7.8895463510848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8-47FE-8F7E-9373513068F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'P14'!$D$24:$O$24</c:f>
              <c:numCache>
                <c:formatCode>#,##0</c:formatCode>
                <c:ptCount val="12"/>
                <c:pt idx="0">
                  <c:v>580</c:v>
                </c:pt>
                <c:pt idx="1">
                  <c:v>474</c:v>
                </c:pt>
                <c:pt idx="2">
                  <c:v>525</c:v>
                </c:pt>
                <c:pt idx="3">
                  <c:v>654</c:v>
                </c:pt>
                <c:pt idx="4">
                  <c:v>788</c:v>
                </c:pt>
                <c:pt idx="5">
                  <c:v>684</c:v>
                </c:pt>
                <c:pt idx="6">
                  <c:v>556</c:v>
                </c:pt>
                <c:pt idx="7">
                  <c:v>292</c:v>
                </c:pt>
                <c:pt idx="8">
                  <c:v>786</c:v>
                </c:pt>
                <c:pt idx="9">
                  <c:v>693</c:v>
                </c:pt>
                <c:pt idx="10">
                  <c:v>579</c:v>
                </c:pt>
                <c:pt idx="11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1F8-47FE-8F7E-93735130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4257136"/>
        <c:axId val="1"/>
        <c:axId val="0"/>
      </c:bar3DChart>
      <c:catAx>
        <c:axId val="13642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36425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11.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mensual del número de visitas realizadas según sede</a:t>
            </a:r>
          </a:p>
        </c:rich>
      </c:tx>
      <c:layout>
        <c:manualLayout>
          <c:xMode val="edge"/>
          <c:yMode val="edge"/>
          <c:x val="2.3777353274627655E-2"/>
          <c:y val="1.959862709469008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lineChart>
        <c:grouping val="standard"/>
        <c:varyColors val="0"/>
        <c:ser>
          <c:idx val="1"/>
          <c:order val="0"/>
          <c:tx>
            <c:strRef>
              <c:f>'P14'!$B$15</c:f>
              <c:strCache>
                <c:ptCount val="1"/>
                <c:pt idx="0">
                  <c:v>Almería</c:v>
                </c:pt>
              </c:strCache>
            </c:strRef>
          </c:tx>
          <c:spPr>
            <a:ln>
              <a:solidFill>
                <a:srgbClr val="84AE21"/>
              </a:solidFill>
            </a:ln>
          </c:spPr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'P14'!$D$15:$O$15</c:f>
              <c:numCache>
                <c:formatCode>#,##0</c:formatCode>
                <c:ptCount val="12"/>
                <c:pt idx="0">
                  <c:v>49</c:v>
                </c:pt>
                <c:pt idx="1">
                  <c:v>40</c:v>
                </c:pt>
                <c:pt idx="2">
                  <c:v>34</c:v>
                </c:pt>
                <c:pt idx="3">
                  <c:v>17</c:v>
                </c:pt>
                <c:pt idx="4">
                  <c:v>48</c:v>
                </c:pt>
                <c:pt idx="5">
                  <c:v>44</c:v>
                </c:pt>
                <c:pt idx="6">
                  <c:v>14</c:v>
                </c:pt>
                <c:pt idx="7" formatCode="#,##0;\-#,##0;\-;\·\·">
                  <c:v>0</c:v>
                </c:pt>
                <c:pt idx="8">
                  <c:v>31</c:v>
                </c:pt>
                <c:pt idx="9">
                  <c:v>23</c:v>
                </c:pt>
                <c:pt idx="10">
                  <c:v>30</c:v>
                </c:pt>
                <c:pt idx="11" formatCode="#,##0;\-#,##0;\-;\·\·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3-4591-B694-0E8B7FBCB7F3}"/>
            </c:ext>
          </c:extLst>
        </c:ser>
        <c:ser>
          <c:idx val="0"/>
          <c:order val="1"/>
          <c:tx>
            <c:strRef>
              <c:f>'P14'!$B$16</c:f>
              <c:strCache>
                <c:ptCount val="1"/>
                <c:pt idx="0">
                  <c:v>Cádiz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'P14'!$D$16:$O$16</c:f>
              <c:numCache>
                <c:formatCode>#,##0</c:formatCode>
                <c:ptCount val="12"/>
                <c:pt idx="0">
                  <c:v>97</c:v>
                </c:pt>
                <c:pt idx="1">
                  <c:v>81</c:v>
                </c:pt>
                <c:pt idx="2">
                  <c:v>98</c:v>
                </c:pt>
                <c:pt idx="3">
                  <c:v>106</c:v>
                </c:pt>
                <c:pt idx="4">
                  <c:v>81</c:v>
                </c:pt>
                <c:pt idx="5">
                  <c:v>71</c:v>
                </c:pt>
                <c:pt idx="6">
                  <c:v>84</c:v>
                </c:pt>
                <c:pt idx="7">
                  <c:v>80</c:v>
                </c:pt>
                <c:pt idx="8">
                  <c:v>101</c:v>
                </c:pt>
                <c:pt idx="9">
                  <c:v>74</c:v>
                </c:pt>
                <c:pt idx="10">
                  <c:v>48</c:v>
                </c:pt>
                <c:pt idx="1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3-4591-B694-0E8B7FBCB7F3}"/>
            </c:ext>
          </c:extLst>
        </c:ser>
        <c:ser>
          <c:idx val="2"/>
          <c:order val="2"/>
          <c:tx>
            <c:strRef>
              <c:f>'P14'!$B$17</c:f>
              <c:strCache>
                <c:ptCount val="1"/>
                <c:pt idx="0">
                  <c:v>Córdoba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'P14'!$D$17:$O$17</c:f>
              <c:numCache>
                <c:formatCode>#,##0</c:formatCode>
                <c:ptCount val="12"/>
                <c:pt idx="0">
                  <c:v>24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55</c:v>
                </c:pt>
                <c:pt idx="5">
                  <c:v>73</c:v>
                </c:pt>
                <c:pt idx="6">
                  <c:v>40</c:v>
                </c:pt>
                <c:pt idx="7">
                  <c:v>3</c:v>
                </c:pt>
                <c:pt idx="8">
                  <c:v>69</c:v>
                </c:pt>
                <c:pt idx="9">
                  <c:v>55</c:v>
                </c:pt>
                <c:pt idx="10">
                  <c:v>42</c:v>
                </c:pt>
                <c:pt idx="1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3-4591-B694-0E8B7FBCB7F3}"/>
            </c:ext>
          </c:extLst>
        </c:ser>
        <c:ser>
          <c:idx val="3"/>
          <c:order val="3"/>
          <c:tx>
            <c:strRef>
              <c:f>'P14'!$B$18</c:f>
              <c:strCache>
                <c:ptCount val="1"/>
                <c:pt idx="0">
                  <c:v>Granada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'P14'!$D$18:$O$18</c:f>
              <c:numCache>
                <c:formatCode>#,##0</c:formatCode>
                <c:ptCount val="12"/>
                <c:pt idx="0">
                  <c:v>34</c:v>
                </c:pt>
                <c:pt idx="1">
                  <c:v>36</c:v>
                </c:pt>
                <c:pt idx="2">
                  <c:v>25</c:v>
                </c:pt>
                <c:pt idx="3">
                  <c:v>69</c:v>
                </c:pt>
                <c:pt idx="4">
                  <c:v>51</c:v>
                </c:pt>
                <c:pt idx="5">
                  <c:v>54</c:v>
                </c:pt>
                <c:pt idx="6">
                  <c:v>36</c:v>
                </c:pt>
                <c:pt idx="7">
                  <c:v>5</c:v>
                </c:pt>
                <c:pt idx="8">
                  <c:v>59</c:v>
                </c:pt>
                <c:pt idx="9">
                  <c:v>22</c:v>
                </c:pt>
                <c:pt idx="10">
                  <c:v>54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03-4591-B694-0E8B7FBCB7F3}"/>
            </c:ext>
          </c:extLst>
        </c:ser>
        <c:ser>
          <c:idx val="4"/>
          <c:order val="4"/>
          <c:tx>
            <c:strRef>
              <c:f>'P14'!$B$19</c:f>
              <c:strCache>
                <c:ptCount val="1"/>
                <c:pt idx="0">
                  <c:v>Huelva</c:v>
                </c:pt>
              </c:strCache>
            </c:strRef>
          </c:tx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'P14'!$D$19:$O$19</c:f>
              <c:numCache>
                <c:formatCode>#,##0</c:formatCode>
                <c:ptCount val="12"/>
                <c:pt idx="0">
                  <c:v>50</c:v>
                </c:pt>
                <c:pt idx="1">
                  <c:v>40</c:v>
                </c:pt>
                <c:pt idx="2">
                  <c:v>52</c:v>
                </c:pt>
                <c:pt idx="3">
                  <c:v>66</c:v>
                </c:pt>
                <c:pt idx="4" formatCode="#,##0;\-#,##0;\-;\·\·">
                  <c:v>54</c:v>
                </c:pt>
                <c:pt idx="5" formatCode="#,##0;\-#,##0;\-;\·\·">
                  <c:v>18</c:v>
                </c:pt>
                <c:pt idx="6" formatCode="#,##0;\-#,##0;\-;\·\·">
                  <c:v>37</c:v>
                </c:pt>
                <c:pt idx="7" formatCode="#,##0;\-#,##0;\-;\·\·">
                  <c:v>0</c:v>
                </c:pt>
                <c:pt idx="8">
                  <c:v>70</c:v>
                </c:pt>
                <c:pt idx="9">
                  <c:v>36</c:v>
                </c:pt>
                <c:pt idx="10">
                  <c:v>46</c:v>
                </c:pt>
                <c:pt idx="1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03-4591-B694-0E8B7FBCB7F3}"/>
            </c:ext>
          </c:extLst>
        </c:ser>
        <c:ser>
          <c:idx val="5"/>
          <c:order val="5"/>
          <c:tx>
            <c:strRef>
              <c:f>'P14'!$B$20</c:f>
              <c:strCache>
                <c:ptCount val="1"/>
                <c:pt idx="0">
                  <c:v>Jaén*</c:v>
                </c:pt>
              </c:strCache>
            </c:strRef>
          </c:tx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'P14'!$D$20:$O$20</c:f>
              <c:numCache>
                <c:formatCode>#,##0;\-#,##0;\-;\·\·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23</c:v>
                </c:pt>
                <c:pt idx="4">
                  <c:v>27</c:v>
                </c:pt>
                <c:pt idx="5">
                  <c:v>60</c:v>
                </c:pt>
                <c:pt idx="6">
                  <c:v>39</c:v>
                </c:pt>
                <c:pt idx="7">
                  <c:v>6</c:v>
                </c:pt>
                <c:pt idx="8">
                  <c:v>13</c:v>
                </c:pt>
                <c:pt idx="9">
                  <c:v>25</c:v>
                </c:pt>
                <c:pt idx="10">
                  <c:v>33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03-4591-B694-0E8B7FBCB7F3}"/>
            </c:ext>
          </c:extLst>
        </c:ser>
        <c:ser>
          <c:idx val="6"/>
          <c:order val="6"/>
          <c:tx>
            <c:strRef>
              <c:f>'P14'!$B$21</c:f>
              <c:strCache>
                <c:ptCount val="1"/>
                <c:pt idx="0">
                  <c:v>Málaga</c:v>
                </c:pt>
              </c:strCache>
            </c:strRef>
          </c:tx>
          <c:spPr>
            <a:ln>
              <a:solidFill>
                <a:srgbClr val="9999FF"/>
              </a:solidFill>
            </a:ln>
          </c:spPr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'P14'!$D$21:$O$21</c:f>
              <c:numCache>
                <c:formatCode>#,##0</c:formatCode>
                <c:ptCount val="12"/>
                <c:pt idx="0">
                  <c:v>102</c:v>
                </c:pt>
                <c:pt idx="1">
                  <c:v>76</c:v>
                </c:pt>
                <c:pt idx="2">
                  <c:v>109</c:v>
                </c:pt>
                <c:pt idx="3">
                  <c:v>101</c:v>
                </c:pt>
                <c:pt idx="4">
                  <c:v>127</c:v>
                </c:pt>
                <c:pt idx="5">
                  <c:v>95</c:v>
                </c:pt>
                <c:pt idx="6">
                  <c:v>101</c:v>
                </c:pt>
                <c:pt idx="7">
                  <c:v>104</c:v>
                </c:pt>
                <c:pt idx="8">
                  <c:v>111</c:v>
                </c:pt>
                <c:pt idx="9">
                  <c:v>105</c:v>
                </c:pt>
                <c:pt idx="10">
                  <c:v>100</c:v>
                </c:pt>
                <c:pt idx="11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03-4591-B694-0E8B7FBCB7F3}"/>
            </c:ext>
          </c:extLst>
        </c:ser>
        <c:ser>
          <c:idx val="7"/>
          <c:order val="7"/>
          <c:tx>
            <c:strRef>
              <c:f>'P14'!$B$22</c:f>
              <c:strCache>
                <c:ptCount val="1"/>
                <c:pt idx="0">
                  <c:v>Sevilla</c:v>
                </c:pt>
              </c:strCache>
            </c:strRef>
          </c:tx>
          <c:marker>
            <c:symbol val="none"/>
          </c:marker>
          <c:cat>
            <c:strRef>
              <c:f>'P14'!$D$13:$O$13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'P14'!$D$22:$O$22</c:f>
              <c:numCache>
                <c:formatCode>#,##0</c:formatCode>
                <c:ptCount val="12"/>
                <c:pt idx="0">
                  <c:v>224</c:v>
                </c:pt>
                <c:pt idx="1">
                  <c:v>165</c:v>
                </c:pt>
                <c:pt idx="2">
                  <c:v>169</c:v>
                </c:pt>
                <c:pt idx="3">
                  <c:v>232</c:v>
                </c:pt>
                <c:pt idx="4">
                  <c:v>345</c:v>
                </c:pt>
                <c:pt idx="5">
                  <c:v>269</c:v>
                </c:pt>
                <c:pt idx="6">
                  <c:v>205</c:v>
                </c:pt>
                <c:pt idx="7">
                  <c:v>94</c:v>
                </c:pt>
                <c:pt idx="8">
                  <c:v>332</c:v>
                </c:pt>
                <c:pt idx="9">
                  <c:v>353</c:v>
                </c:pt>
                <c:pt idx="10">
                  <c:v>226</c:v>
                </c:pt>
                <c:pt idx="11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03-4591-B694-0E8B7FBCB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3301663"/>
        <c:axId val="1"/>
      </c:lineChart>
      <c:catAx>
        <c:axId val="154330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4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30166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8818121107642609E-2"/>
          <c:y val="0.901569796083182"/>
          <c:w val="0.89943639441519507"/>
          <c:h val="6.76945689481122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2.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deportistas atendidos según sede y sexo. Datos relativos 2024</a:t>
            </a:r>
          </a:p>
        </c:rich>
      </c:tx>
      <c:layout>
        <c:manualLayout>
          <c:xMode val="edge"/>
          <c:yMode val="edge"/>
          <c:x val="1.7082993936102814E-3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barChart>
        <c:barDir val="bar"/>
        <c:grouping val="percentStacked"/>
        <c:varyColors val="0"/>
        <c:ser>
          <c:idx val="1"/>
          <c:order val="0"/>
          <c:tx>
            <c:v>Hombres</c:v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'P3'!$I$15:$I$22</c:f>
              <c:numCache>
                <c:formatCode>0.0%</c:formatCode>
                <c:ptCount val="8"/>
                <c:pt idx="0">
                  <c:v>0.73611111111111116</c:v>
                </c:pt>
                <c:pt idx="1">
                  <c:v>0.73096446700507611</c:v>
                </c:pt>
                <c:pt idx="2">
                  <c:v>0.70430107526881724</c:v>
                </c:pt>
                <c:pt idx="3">
                  <c:v>0.62679425837320579</c:v>
                </c:pt>
                <c:pt idx="4">
                  <c:v>0.67806267806267806</c:v>
                </c:pt>
                <c:pt idx="5">
                  <c:v>0.80717488789237668</c:v>
                </c:pt>
                <c:pt idx="6">
                  <c:v>0.66184448462929479</c:v>
                </c:pt>
                <c:pt idx="7">
                  <c:v>0.62259615384615385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A-459D-8A26-BFEE7F4E13C4}"/>
            </c:ext>
          </c:extLst>
        </c:ser>
        <c:ser>
          <c:idx val="0"/>
          <c:order val="1"/>
          <c:tx>
            <c:v>Mujeres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'P3'!$B$15:$B$22</c:f>
              <c:strCache>
                <c:ptCount val="8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</c:strCache>
            </c:strRef>
          </c:cat>
          <c:val>
            <c:numRef>
              <c:f>'P3'!$J$15:$J$22</c:f>
              <c:numCache>
                <c:formatCode>0.0%</c:formatCode>
                <c:ptCount val="8"/>
                <c:pt idx="0">
                  <c:v>0.2638888888888889</c:v>
                </c:pt>
                <c:pt idx="1">
                  <c:v>0.26903553299492383</c:v>
                </c:pt>
                <c:pt idx="2">
                  <c:v>0.29569892473118281</c:v>
                </c:pt>
                <c:pt idx="3">
                  <c:v>0.37320574162679426</c:v>
                </c:pt>
                <c:pt idx="4">
                  <c:v>0.32193732193732194</c:v>
                </c:pt>
                <c:pt idx="5">
                  <c:v>0.19282511210762332</c:v>
                </c:pt>
                <c:pt idx="6">
                  <c:v>0.33815551537070526</c:v>
                </c:pt>
                <c:pt idx="7">
                  <c:v>0.37740384615384615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A-459D-8A26-BFEE7F4E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300223"/>
        <c:axId val="1"/>
      </c:barChart>
      <c:catAx>
        <c:axId val="154330022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t"/>
        <c:numFmt formatCode="0%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300223"/>
        <c:crosses val="autoZero"/>
        <c:crossBetween val="between"/>
        <c:majorUnit val="0.2"/>
        <c:minorUnit val="1.0000000000000002E-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5862883518870489"/>
          <c:y val="0.84093891672631826"/>
          <c:w val="0.49283162880502013"/>
          <c:h val="9.848842758291576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r>
              <a:rPr lang="es-ES" sz="1000" b="1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Gráfico 12. </a:t>
            </a:r>
            <a:r>
              <a:rPr lang="es-ES" sz="1000" b="0" i="0" u="none" strike="noStrike" baseline="0">
                <a:solidFill>
                  <a:sysClr val="windowText" lastClr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</a:rPr>
              <a:t>Nº de visitas realizadas según programa de atención y sexo</a:t>
            </a:r>
          </a:p>
        </c:rich>
      </c:tx>
      <c:layout>
        <c:manualLayout>
          <c:xMode val="edge"/>
          <c:yMode val="edge"/>
          <c:x val="2.2492111238904124E-2"/>
          <c:y val="9.3498950929006217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41886708191326832"/>
          <c:y val="0.12761653636539222"/>
          <c:w val="0.53975104791005601"/>
          <c:h val="0.63569599852649994"/>
        </c:manualLayout>
      </c:layout>
      <c:barChart>
        <c:barDir val="bar"/>
        <c:grouping val="percentStacked"/>
        <c:varyColors val="0"/>
        <c:ser>
          <c:idx val="0"/>
          <c:order val="0"/>
          <c:tx>
            <c:v>Hombres</c:v>
          </c:tx>
          <c:spPr>
            <a:solidFill>
              <a:srgbClr val="84AE2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'P15'!$C$15:$C$23</c:f>
              <c:strCache>
                <c:ptCount val="9"/>
                <c:pt idx="0">
                  <c:v>Programa Federado</c:v>
                </c:pt>
                <c:pt idx="1">
                  <c:v>Alto Rendimiento</c:v>
                </c:pt>
                <c:pt idx="2">
                  <c:v>Programa de Ligas Nacionales</c:v>
                </c:pt>
                <c:pt idx="3">
                  <c:v>Programa de Tecnificación (CTD + Selecciones)</c:v>
                </c:pt>
                <c:pt idx="4">
                  <c:v>No Federado</c:v>
                </c:pt>
                <c:pt idx="5">
                  <c:v>Programa EDA</c:v>
                </c:pt>
                <c:pt idx="6">
                  <c:v>Alto Nivel</c:v>
                </c:pt>
                <c:pt idx="7">
                  <c:v>Programa de Investigación</c:v>
                </c:pt>
                <c:pt idx="8">
                  <c:v>Rendimiento de Base</c:v>
                </c:pt>
              </c:strCache>
            </c:strRef>
          </c:cat>
          <c:val>
            <c:numRef>
              <c:f>'P15'!$I$15:$I$23</c:f>
              <c:numCache>
                <c:formatCode>0.0%</c:formatCode>
                <c:ptCount val="9"/>
                <c:pt idx="0">
                  <c:v>0.70529525921818681</c:v>
                </c:pt>
                <c:pt idx="1">
                  <c:v>0.45639056500274272</c:v>
                </c:pt>
                <c:pt idx="2">
                  <c:v>0.36804308797127466</c:v>
                </c:pt>
                <c:pt idx="3">
                  <c:v>0.44905660377358492</c:v>
                </c:pt>
                <c:pt idx="4">
                  <c:v>0.59683794466403162</c:v>
                </c:pt>
                <c:pt idx="5">
                  <c:v>0.65240641711229952</c:v>
                </c:pt>
                <c:pt idx="6">
                  <c:v>0.70414201183431957</c:v>
                </c:pt>
                <c:pt idx="7">
                  <c:v>0.69117647058823528</c:v>
                </c:pt>
                <c:pt idx="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C-47BA-9EEC-14E4983189FD}"/>
            </c:ext>
          </c:extLst>
        </c:ser>
        <c:ser>
          <c:idx val="1"/>
          <c:order val="1"/>
          <c:tx>
            <c:v>Mujeres</c:v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'P15'!$C$15:$C$23</c:f>
              <c:strCache>
                <c:ptCount val="9"/>
                <c:pt idx="0">
                  <c:v>Programa Federado</c:v>
                </c:pt>
                <c:pt idx="1">
                  <c:v>Alto Rendimiento</c:v>
                </c:pt>
                <c:pt idx="2">
                  <c:v>Programa de Ligas Nacionales</c:v>
                </c:pt>
                <c:pt idx="3">
                  <c:v>Programa de Tecnificación (CTD + Selecciones)</c:v>
                </c:pt>
                <c:pt idx="4">
                  <c:v>No Federado</c:v>
                </c:pt>
                <c:pt idx="5">
                  <c:v>Programa EDA</c:v>
                </c:pt>
                <c:pt idx="6">
                  <c:v>Alto Nivel</c:v>
                </c:pt>
                <c:pt idx="7">
                  <c:v>Programa de Investigación</c:v>
                </c:pt>
                <c:pt idx="8">
                  <c:v>Rendimiento de Base</c:v>
                </c:pt>
              </c:strCache>
            </c:strRef>
          </c:cat>
          <c:val>
            <c:numRef>
              <c:f>'P15'!$J$15:$J$23</c:f>
              <c:numCache>
                <c:formatCode>0.0%</c:formatCode>
                <c:ptCount val="9"/>
                <c:pt idx="0">
                  <c:v>0.29470474078181313</c:v>
                </c:pt>
                <c:pt idx="1">
                  <c:v>0.54360943499725722</c:v>
                </c:pt>
                <c:pt idx="2">
                  <c:v>0.63195691202872528</c:v>
                </c:pt>
                <c:pt idx="3">
                  <c:v>0.55094339622641508</c:v>
                </c:pt>
                <c:pt idx="4">
                  <c:v>0.40316205533596838</c:v>
                </c:pt>
                <c:pt idx="5">
                  <c:v>0.34759358288770054</c:v>
                </c:pt>
                <c:pt idx="6">
                  <c:v>0.29585798816568049</c:v>
                </c:pt>
                <c:pt idx="7">
                  <c:v>0.30882352941176472</c:v>
                </c:pt>
                <c:pt idx="8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C-47BA-9EEC-14E498318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38182175"/>
        <c:axId val="1"/>
      </c:barChart>
      <c:catAx>
        <c:axId val="15381821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b"/>
        <c:numFmt formatCode="0%" sourceLinked="0"/>
        <c:majorTickMark val="out"/>
        <c:minorTickMark val="none"/>
        <c:tickLblPos val="nextTo"/>
        <c:spPr>
          <a:ln>
            <a:solidFill>
              <a:srgbClr val="369040"/>
            </a:solidFill>
          </a:ln>
        </c:spPr>
        <c:txPr>
          <a:bodyPr/>
          <a:lstStyle/>
          <a:p>
            <a:pPr>
              <a:defRPr sz="900"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s-ES"/>
          </a:p>
        </c:txPr>
        <c:crossAx val="1538182175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9315610627041528E-2"/>
          <c:y val="0.87428449161246147"/>
          <c:w val="0.82283003809476796"/>
          <c:h val="7.7513979230857025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Evolución mensual del número de visitas según programa de atención</a:t>
            </a:r>
          </a:p>
        </c:rich>
      </c:tx>
      <c:layout>
        <c:manualLayout>
          <c:xMode val="edge"/>
          <c:yMode val="edge"/>
          <c:x val="2.3777353274627655E-2"/>
          <c:y val="1.9596776066708476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9703983852412148E-2"/>
          <c:y val="9.2582027652222967E-2"/>
          <c:w val="0.95029601614758785"/>
          <c:h val="0.5946396302232132"/>
        </c:manualLayout>
      </c:layout>
      <c:lineChart>
        <c:grouping val="standard"/>
        <c:varyColors val="0"/>
        <c:ser>
          <c:idx val="1"/>
          <c:order val="0"/>
          <c:tx>
            <c:strRef>
              <c:f>'P16'!$B$15</c:f>
              <c:strCache>
                <c:ptCount val="1"/>
                <c:pt idx="0">
                  <c:v>Programa Federado</c:v>
                </c:pt>
              </c:strCache>
            </c:strRef>
          </c:tx>
          <c:spPr>
            <a:ln>
              <a:solidFill>
                <a:srgbClr val="84AE21"/>
              </a:solidFill>
            </a:ln>
          </c:spPr>
          <c:marker>
            <c:symbol val="square"/>
            <c:size val="5"/>
            <c:spPr>
              <a:solidFill>
                <a:srgbClr val="84AE21"/>
              </a:solidFill>
              <a:ln>
                <a:solidFill>
                  <a:srgbClr val="84AE21"/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'P16'!$D$15:$O$15</c:f>
              <c:numCache>
                <c:formatCode>#,##0</c:formatCode>
                <c:ptCount val="12"/>
                <c:pt idx="0">
                  <c:v>289</c:v>
                </c:pt>
                <c:pt idx="1">
                  <c:v>236</c:v>
                </c:pt>
                <c:pt idx="2">
                  <c:v>273</c:v>
                </c:pt>
                <c:pt idx="3">
                  <c:v>388</c:v>
                </c:pt>
                <c:pt idx="4">
                  <c:v>446</c:v>
                </c:pt>
                <c:pt idx="5">
                  <c:v>382</c:v>
                </c:pt>
                <c:pt idx="6">
                  <c:v>295</c:v>
                </c:pt>
                <c:pt idx="7">
                  <c:v>160</c:v>
                </c:pt>
                <c:pt idx="8">
                  <c:v>413</c:v>
                </c:pt>
                <c:pt idx="9">
                  <c:v>299</c:v>
                </c:pt>
                <c:pt idx="10">
                  <c:v>258</c:v>
                </c:pt>
                <c:pt idx="11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7-42BB-9818-6CBC224AFAD3}"/>
            </c:ext>
          </c:extLst>
        </c:ser>
        <c:ser>
          <c:idx val="0"/>
          <c:order val="1"/>
          <c:tx>
            <c:strRef>
              <c:f>'P16'!$B$16</c:f>
              <c:strCache>
                <c:ptCount val="1"/>
                <c:pt idx="0">
                  <c:v>Alto Rendimiento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ymbol val="diamond"/>
            <c:size val="5"/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'P16'!$D$16:$O$16</c:f>
              <c:numCache>
                <c:formatCode>#,##0</c:formatCode>
                <c:ptCount val="12"/>
                <c:pt idx="0">
                  <c:v>175</c:v>
                </c:pt>
                <c:pt idx="1">
                  <c:v>118</c:v>
                </c:pt>
                <c:pt idx="2">
                  <c:v>131</c:v>
                </c:pt>
                <c:pt idx="3">
                  <c:v>140</c:v>
                </c:pt>
                <c:pt idx="4">
                  <c:v>191</c:v>
                </c:pt>
                <c:pt idx="5">
                  <c:v>153</c:v>
                </c:pt>
                <c:pt idx="6">
                  <c:v>144</c:v>
                </c:pt>
                <c:pt idx="7">
                  <c:v>46</c:v>
                </c:pt>
                <c:pt idx="8">
                  <c:v>156</c:v>
                </c:pt>
                <c:pt idx="9">
                  <c:v>218</c:v>
                </c:pt>
                <c:pt idx="10">
                  <c:v>185</c:v>
                </c:pt>
                <c:pt idx="11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7-42BB-9818-6CBC224AFAD3}"/>
            </c:ext>
          </c:extLst>
        </c:ser>
        <c:ser>
          <c:idx val="2"/>
          <c:order val="2"/>
          <c:tx>
            <c:strRef>
              <c:f>'P16'!$B$17</c:f>
              <c:strCache>
                <c:ptCount val="1"/>
                <c:pt idx="0">
                  <c:v>Programa de Ligas Nacionales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triang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'P16'!$D$17:$O$17</c:f>
              <c:numCache>
                <c:formatCode>#,##0</c:formatCode>
                <c:ptCount val="12"/>
                <c:pt idx="0">
                  <c:v>37</c:v>
                </c:pt>
                <c:pt idx="1">
                  <c:v>31</c:v>
                </c:pt>
                <c:pt idx="2">
                  <c:v>41</c:v>
                </c:pt>
                <c:pt idx="3">
                  <c:v>38</c:v>
                </c:pt>
                <c:pt idx="4">
                  <c:v>51</c:v>
                </c:pt>
                <c:pt idx="5">
                  <c:v>25</c:v>
                </c:pt>
                <c:pt idx="6">
                  <c:v>20</c:v>
                </c:pt>
                <c:pt idx="7">
                  <c:v>76</c:v>
                </c:pt>
                <c:pt idx="8">
                  <c:v>116</c:v>
                </c:pt>
                <c:pt idx="9">
                  <c:v>73</c:v>
                </c:pt>
                <c:pt idx="10">
                  <c:v>28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7-42BB-9818-6CBC224AFAD3}"/>
            </c:ext>
          </c:extLst>
        </c:ser>
        <c:ser>
          <c:idx val="3"/>
          <c:order val="3"/>
          <c:tx>
            <c:strRef>
              <c:f>'P16'!$B$18</c:f>
              <c:strCache>
                <c:ptCount val="1"/>
                <c:pt idx="0">
                  <c:v>Programa de Tecnificación (CTD + Selecciones)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x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'P16'!$D$18:$O$18</c:f>
              <c:numCache>
                <c:formatCode>#,##0</c:formatCode>
                <c:ptCount val="12"/>
                <c:pt idx="0">
                  <c:v>21</c:v>
                </c:pt>
                <c:pt idx="1">
                  <c:v>30</c:v>
                </c:pt>
                <c:pt idx="2">
                  <c:v>45</c:v>
                </c:pt>
                <c:pt idx="3">
                  <c:v>38</c:v>
                </c:pt>
                <c:pt idx="4">
                  <c:v>19</c:v>
                </c:pt>
                <c:pt idx="5">
                  <c:v>13</c:v>
                </c:pt>
                <c:pt idx="6">
                  <c:v>13</c:v>
                </c:pt>
                <c:pt idx="7">
                  <c:v>3</c:v>
                </c:pt>
                <c:pt idx="8">
                  <c:v>29</c:v>
                </c:pt>
                <c:pt idx="9">
                  <c:v>11</c:v>
                </c:pt>
                <c:pt idx="10">
                  <c:v>34</c:v>
                </c:pt>
                <c:pt idx="1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7-42BB-9818-6CBC224AFAD3}"/>
            </c:ext>
          </c:extLst>
        </c:ser>
        <c:ser>
          <c:idx val="4"/>
          <c:order val="4"/>
          <c:tx>
            <c:strRef>
              <c:f>'P16'!$B$19</c:f>
              <c:strCache>
                <c:ptCount val="1"/>
                <c:pt idx="0">
                  <c:v>No Federado</c:v>
                </c:pt>
              </c:strCache>
            </c:strRef>
          </c:tx>
          <c:marker>
            <c:symbol val="star"/>
            <c:size val="5"/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'P16'!$D$19:$O$19</c:f>
              <c:numCache>
                <c:formatCode>#,##0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2</c:v>
                </c:pt>
                <c:pt idx="3">
                  <c:v>12</c:v>
                </c:pt>
                <c:pt idx="4">
                  <c:v>55</c:v>
                </c:pt>
                <c:pt idx="5">
                  <c:v>36</c:v>
                </c:pt>
                <c:pt idx="6">
                  <c:v>26</c:v>
                </c:pt>
                <c:pt idx="7">
                  <c:v>5</c:v>
                </c:pt>
                <c:pt idx="8">
                  <c:v>25</c:v>
                </c:pt>
                <c:pt idx="9">
                  <c:v>18</c:v>
                </c:pt>
                <c:pt idx="10">
                  <c:v>29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37-42BB-9818-6CBC224AFAD3}"/>
            </c:ext>
          </c:extLst>
        </c:ser>
        <c:ser>
          <c:idx val="5"/>
          <c:order val="5"/>
          <c:tx>
            <c:strRef>
              <c:f>'P16'!$B$20</c:f>
              <c:strCache>
                <c:ptCount val="1"/>
                <c:pt idx="0">
                  <c:v>Programa EDA</c:v>
                </c:pt>
              </c:strCache>
            </c:strRef>
          </c:tx>
          <c:marker>
            <c:symbol val="circle"/>
            <c:size val="5"/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'P16'!$D$20:$O$20</c:f>
              <c:numCache>
                <c:formatCode>#,##0</c:formatCode>
                <c:ptCount val="12"/>
                <c:pt idx="0" formatCode="#,##0;\-#,##0;\-;\·\·">
                  <c:v>26</c:v>
                </c:pt>
                <c:pt idx="1">
                  <c:v>25</c:v>
                </c:pt>
                <c:pt idx="2">
                  <c:v>17</c:v>
                </c:pt>
                <c:pt idx="3" formatCode="#,##0;\-#,##0;\-;\·\·">
                  <c:v>24</c:v>
                </c:pt>
                <c:pt idx="4">
                  <c:v>16</c:v>
                </c:pt>
                <c:pt idx="5">
                  <c:v>5</c:v>
                </c:pt>
                <c:pt idx="6">
                  <c:v>3</c:v>
                </c:pt>
                <c:pt idx="7" formatCode="#,##0;\-#,##0;\-;\·\·">
                  <c:v>1</c:v>
                </c:pt>
                <c:pt idx="8">
                  <c:v>18</c:v>
                </c:pt>
                <c:pt idx="9">
                  <c:v>36</c:v>
                </c:pt>
                <c:pt idx="10">
                  <c:v>14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37-42BB-9818-6CBC224AFAD3}"/>
            </c:ext>
          </c:extLst>
        </c:ser>
        <c:ser>
          <c:idx val="6"/>
          <c:order val="6"/>
          <c:tx>
            <c:strRef>
              <c:f>'P16'!$B$21</c:f>
              <c:strCache>
                <c:ptCount val="1"/>
                <c:pt idx="0">
                  <c:v>Alto Nivel</c:v>
                </c:pt>
              </c:strCache>
            </c:strRef>
          </c:tx>
          <c:spPr>
            <a:ln>
              <a:solidFill>
                <a:srgbClr val="9999FF"/>
              </a:solidFill>
            </a:ln>
          </c:spPr>
          <c:marker>
            <c:symbol val="plus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'P16'!$D$21:$O$21</c:f>
              <c:numCache>
                <c:formatCode>#,##0</c:formatCode>
                <c:ptCount val="12"/>
                <c:pt idx="0">
                  <c:v>15</c:v>
                </c:pt>
                <c:pt idx="1">
                  <c:v>8</c:v>
                </c:pt>
                <c:pt idx="2">
                  <c:v>7</c:v>
                </c:pt>
                <c:pt idx="3">
                  <c:v>4</c:v>
                </c:pt>
                <c:pt idx="4">
                  <c:v>8</c:v>
                </c:pt>
                <c:pt idx="5">
                  <c:v>14</c:v>
                </c:pt>
                <c:pt idx="6">
                  <c:v>13</c:v>
                </c:pt>
                <c:pt idx="7">
                  <c:v>1</c:v>
                </c:pt>
                <c:pt idx="8">
                  <c:v>18</c:v>
                </c:pt>
                <c:pt idx="9">
                  <c:v>33</c:v>
                </c:pt>
                <c:pt idx="10">
                  <c:v>15</c:v>
                </c:pt>
                <c:pt idx="1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37-42BB-9818-6CBC224AFAD3}"/>
            </c:ext>
          </c:extLst>
        </c:ser>
        <c:ser>
          <c:idx val="7"/>
          <c:order val="7"/>
          <c:tx>
            <c:strRef>
              <c:f>'P16'!$B$22</c:f>
              <c:strCache>
                <c:ptCount val="1"/>
                <c:pt idx="0">
                  <c:v>Programa de Investigación</c:v>
                </c:pt>
              </c:strCache>
            </c:strRef>
          </c:tx>
          <c:marker>
            <c:symbol val="dot"/>
            <c:size val="5"/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'P16'!$D$22:$O$22</c:f>
              <c:numCache>
                <c:formatCode>#,##0</c:formatCode>
                <c:ptCount val="12"/>
                <c:pt idx="0">
                  <c:v>7</c:v>
                </c:pt>
                <c:pt idx="1">
                  <c:v>17</c:v>
                </c:pt>
                <c:pt idx="2">
                  <c:v>3</c:v>
                </c:pt>
                <c:pt idx="3">
                  <c:v>5</c:v>
                </c:pt>
                <c:pt idx="4" formatCode="#,##0;\-#,##0;\-;\·\·">
                  <c:v>0</c:v>
                </c:pt>
                <c:pt idx="5">
                  <c:v>52</c:v>
                </c:pt>
                <c:pt idx="6">
                  <c:v>38</c:v>
                </c:pt>
                <c:pt idx="7" formatCode="#,##0;\-#,##0;\-;\·\·">
                  <c:v>0</c:v>
                </c:pt>
                <c:pt idx="8">
                  <c:v>1</c:v>
                </c:pt>
                <c:pt idx="9" formatCode="#,##0;\-#,##0;\-;\·\·">
                  <c:v>0</c:v>
                </c:pt>
                <c:pt idx="10">
                  <c:v>13</c:v>
                </c:pt>
                <c:pt idx="11" formatCode="#,##0;\-#,##0;\-;\·\·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37-42BB-9818-6CBC224AFAD3}"/>
            </c:ext>
          </c:extLst>
        </c:ser>
        <c:ser>
          <c:idx val="8"/>
          <c:order val="8"/>
          <c:tx>
            <c:strRef>
              <c:f>'P16'!$B$23</c:f>
              <c:strCache>
                <c:ptCount val="1"/>
                <c:pt idx="0">
                  <c:v>Rendimiento de Base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dash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cat>
            <c:strRef>
              <c:f>'P16'!$D$13:$O$13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'P16'!$D$23:$O$23</c:f>
              <c:numCache>
                <c:formatCode>#,##0;\-#,##0;\-;\·\·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6</c:v>
                </c:pt>
                <c:pt idx="3" formatCode="#,##0">
                  <c:v>5</c:v>
                </c:pt>
                <c:pt idx="4" formatCode="#,##0">
                  <c:v>2</c:v>
                </c:pt>
                <c:pt idx="5" formatCode="#,##0">
                  <c:v>4</c:v>
                </c:pt>
                <c:pt idx="6" formatCode="#,##0">
                  <c:v>4</c:v>
                </c:pt>
                <c:pt idx="7">
                  <c:v>0</c:v>
                </c:pt>
                <c:pt idx="8" formatCode="#,##0">
                  <c:v>10</c:v>
                </c:pt>
                <c:pt idx="9" formatCode="#,##0">
                  <c:v>5</c:v>
                </c:pt>
                <c:pt idx="10" formatCode="#,##0">
                  <c:v>3</c:v>
                </c:pt>
                <c:pt idx="11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37-42BB-9818-6CBC224AF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286783"/>
        <c:axId val="1"/>
      </c:lineChart>
      <c:catAx>
        <c:axId val="154328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4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28678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6925406513534911E-2"/>
          <c:y val="0.76108587090330526"/>
          <c:w val="0.87428768889095965"/>
          <c:h val="0.221245906208626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14.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consultas según servicio asistencial. Andalucía</a:t>
            </a:r>
          </a:p>
        </c:rich>
      </c:tx>
      <c:layout>
        <c:manualLayout>
          <c:xMode val="edge"/>
          <c:yMode val="edge"/>
          <c:x val="3.5611764282889299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326259821697267"/>
          <c:h val="0.71002013637184236"/>
        </c:manualLayout>
      </c:layout>
      <c:bar3DChart>
        <c:barDir val="col"/>
        <c:grouping val="clustered"/>
        <c:varyColors val="0"/>
        <c:ser>
          <c:idx val="1"/>
          <c:order val="0"/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445192148338285E-2"/>
                  <c:y val="-3.8856713158788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4A-44C0-9892-659AEEEAD612}"/>
                </c:ext>
              </c:extLst>
            </c:dLbl>
            <c:dLbl>
              <c:idx val="1"/>
              <c:layout>
                <c:manualLayout>
                  <c:x val="6.9340671623095932E-3"/>
                  <c:y val="-6.11700396954516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A-44C0-9892-659AEEEAD612}"/>
                </c:ext>
              </c:extLst>
            </c:dLbl>
            <c:dLbl>
              <c:idx val="2"/>
              <c:layout>
                <c:manualLayout>
                  <c:x val="4.9687621646413143E-3"/>
                  <c:y val="-7.7751024923537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4A-44C0-9892-659AEEEAD612}"/>
                </c:ext>
              </c:extLst>
            </c:dLbl>
            <c:dLbl>
              <c:idx val="3"/>
              <c:layout>
                <c:manualLayout>
                  <c:x val="9.9135442715329869E-3"/>
                  <c:y val="-4.0389069013432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A-44C0-9892-659AEEEAD612}"/>
                </c:ext>
              </c:extLst>
            </c:dLbl>
            <c:dLbl>
              <c:idx val="4"/>
              <c:layout>
                <c:manualLayout>
                  <c:x val="1.1544285310792844E-2"/>
                  <c:y val="-1.346596381334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4A-44C0-9892-659AEEEAD612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4A-44C0-9892-659AEEEAD612}"/>
                </c:ext>
              </c:extLst>
            </c:dLbl>
            <c:dLbl>
              <c:idx val="6"/>
              <c:layout>
                <c:manualLayout>
                  <c:x val="9.861932938855943E-3"/>
                  <c:y val="-7.0546737213403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4A-44C0-9892-659AEEEAD612}"/>
                </c:ext>
              </c:extLst>
            </c:dLbl>
            <c:dLbl>
              <c:idx val="7"/>
              <c:layout>
                <c:manualLayout>
                  <c:x val="9.861932938855943E-3"/>
                  <c:y val="-6.46670954058158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4A-44C0-9892-659AEEEAD612}"/>
                </c:ext>
              </c:extLst>
            </c:dLbl>
            <c:dLbl>
              <c:idx val="8"/>
              <c:layout>
                <c:manualLayout>
                  <c:x val="7.8895463510846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4A-44C0-9892-659AEEEAD612}"/>
                </c:ext>
              </c:extLst>
            </c:dLbl>
            <c:dLbl>
              <c:idx val="9"/>
              <c:layout>
                <c:manualLayout>
                  <c:x val="9.86193293885587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4A-44C0-9892-659AEEEAD612}"/>
                </c:ext>
              </c:extLst>
            </c:dLbl>
            <c:dLbl>
              <c:idx val="10"/>
              <c:layout>
                <c:manualLayout>
                  <c:x val="7.8895463510846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4A-44C0-9892-659AEEEAD612}"/>
                </c:ext>
              </c:extLst>
            </c:dLbl>
            <c:dLbl>
              <c:idx val="11"/>
              <c:layout>
                <c:manualLayout>
                  <c:x val="7.8895463510848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4A-44C0-9892-659AEEEAD61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'P17'!$D$12:$L$12</c:f>
              <c:strCache>
                <c:ptCount val="9"/>
                <c:pt idx="0">
                  <c:v>Aparato locomotor</c:v>
                </c:pt>
                <c:pt idx="1">
                  <c:v>Biomecánica</c:v>
                </c:pt>
                <c:pt idx="2">
                  <c:v>Composición corporal</c:v>
                </c:pt>
                <c:pt idx="3">
                  <c:v>Enfermería</c:v>
                </c:pt>
                <c:pt idx="4">
                  <c:v>Fisiología del esfuerzo</c:v>
                </c:pt>
                <c:pt idx="5">
                  <c:v>Medicina interna y cardiología</c:v>
                </c:pt>
                <c:pt idx="6">
                  <c:v>Nutrición</c:v>
                </c:pt>
                <c:pt idx="7">
                  <c:v>Psicología del deporte</c:v>
                </c:pt>
                <c:pt idx="8">
                  <c:v>Recuperación funcional</c:v>
                </c:pt>
              </c:strCache>
            </c:strRef>
          </c:cat>
          <c:val>
            <c:numRef>
              <c:f>'P17'!$D$23:$L$23</c:f>
              <c:numCache>
                <c:formatCode>#,##0</c:formatCode>
                <c:ptCount val="9"/>
                <c:pt idx="0">
                  <c:v>1353</c:v>
                </c:pt>
                <c:pt idx="1">
                  <c:v>185</c:v>
                </c:pt>
                <c:pt idx="2">
                  <c:v>2792</c:v>
                </c:pt>
                <c:pt idx="3">
                  <c:v>252</c:v>
                </c:pt>
                <c:pt idx="4">
                  <c:v>2396</c:v>
                </c:pt>
                <c:pt idx="5">
                  <c:v>5560</c:v>
                </c:pt>
                <c:pt idx="6">
                  <c:v>45</c:v>
                </c:pt>
                <c:pt idx="7">
                  <c:v>154</c:v>
                </c:pt>
                <c:pt idx="8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4A-44C0-9892-659AEEEAD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295903"/>
        <c:axId val="1"/>
        <c:axId val="0"/>
      </c:bar3DChart>
      <c:catAx>
        <c:axId val="154329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 anchor="t" anchorCtr="0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295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Gráfico 3. </a:t>
            </a:r>
            <a:r>
              <a:rPr lang="es-ES" sz="1000" b="0" i="0" u="none" strike="noStrike" baseline="0">
                <a:solidFill>
                  <a:srgbClr val="000000"/>
                </a:solidFill>
                <a:latin typeface="Source Sans Pro"/>
                <a:ea typeface="Source Sans Pro"/>
              </a:rPr>
              <a:t>Nº de deportistas atendidos según grupo de edad y sexo. Andalucía  </a:t>
            </a:r>
          </a:p>
        </c:rich>
      </c:tx>
      <c:layout>
        <c:manualLayout>
          <c:xMode val="edge"/>
          <c:yMode val="edge"/>
          <c:x val="2.3777323110201774E-2"/>
          <c:y val="1.9597550306211724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view3D>
      <c:rotX val="10"/>
      <c:rotY val="20"/>
      <c:depthPercent val="100"/>
      <c:rAngAx val="1"/>
    </c:view3D>
    <c:floor>
      <c:thickness val="0"/>
      <c:spPr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5400000" scaled="1"/>
        </a:gradFill>
        <a:ln w="3175">
          <a:solidFill>
            <a:srgbClr val="FFCC99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9703983852412148E-2"/>
          <c:y val="0.17912694246552513"/>
          <c:w val="0.95029601614758785"/>
          <c:h val="0.5975833134494551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'P4'!$C$48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9456672246677826E-3"/>
                  <c:y val="-3.8856254079351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DD-4C7A-8D0D-9ECBC4F670AF}"/>
                </c:ext>
              </c:extLst>
            </c:dLbl>
            <c:dLbl>
              <c:idx val="1"/>
              <c:layout>
                <c:manualLayout>
                  <c:x val="-7.0641563505349234E-3"/>
                  <c:y val="1.504700801288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DD-4C7A-8D0D-9ECBC4F670AF}"/>
                </c:ext>
              </c:extLst>
            </c:dLbl>
            <c:dLbl>
              <c:idx val="2"/>
              <c:layout>
                <c:manualLayout>
                  <c:x val="1.4692651607525115E-3"/>
                  <c:y val="6.33365273785221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DD-4C7A-8D0D-9ECBC4F670AF}"/>
                </c:ext>
              </c:extLst>
            </c:dLbl>
            <c:dLbl>
              <c:idx val="3"/>
              <c:layout>
                <c:manualLayout>
                  <c:x val="4.6642004395119905E-3"/>
                  <c:y val="3.0157341443430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DD-4C7A-8D0D-9ECBC4F670AF}"/>
                </c:ext>
              </c:extLst>
            </c:dLbl>
            <c:dLbl>
              <c:idx val="4"/>
              <c:layout>
                <c:manualLayout>
                  <c:x val="4.5451602014315142E-3"/>
                  <c:y val="7.69737116193809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DD-4C7A-8D0D-9ECBC4F670AF}"/>
                </c:ext>
              </c:extLst>
            </c:dLbl>
            <c:dLbl>
              <c:idx val="5"/>
              <c:layout>
                <c:manualLayout>
                  <c:x val="9.1651338858233268E-3"/>
                  <c:y val="-1.235139725181411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DD-4C7A-8D0D-9ECBC4F670AF}"/>
                </c:ext>
              </c:extLst>
            </c:dLbl>
            <c:dLbl>
              <c:idx val="6"/>
              <c:layout>
                <c:manualLayout>
                  <c:x val="6.99912510936139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DD-4C7A-8D0D-9ECBC4F670AF}"/>
                </c:ext>
              </c:extLst>
            </c:dLbl>
            <c:dLbl>
              <c:idx val="7"/>
              <c:layout>
                <c:manualLayout>
                  <c:x val="8.7489063867016627E-3"/>
                  <c:y val="7.0546737213403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DD-4C7A-8D0D-9ECBC4F670AF}"/>
                </c:ext>
              </c:extLst>
            </c:dLbl>
            <c:dLbl>
              <c:idx val="8"/>
              <c:layout>
                <c:manualLayout>
                  <c:x val="6.999125109361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DD-4C7A-8D0D-9ECBC4F670AF}"/>
                </c:ext>
              </c:extLst>
            </c:dLbl>
            <c:dLbl>
              <c:idx val="9"/>
              <c:layout>
                <c:manualLayout>
                  <c:x val="1.0498687664041995E-2"/>
                  <c:y val="1.4109347442680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DD-4C7A-8D0D-9ECBC4F670AF}"/>
                </c:ext>
              </c:extLst>
            </c:dLbl>
            <c:dLbl>
              <c:idx val="10"/>
              <c:layout>
                <c:manualLayout>
                  <c:x val="1.0498687664041995E-2"/>
                  <c:y val="1.4109347442680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DD-4C7A-8D0D-9ECBC4F670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'P4'!$E$13:$P$13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'P4'!$E$48:$P$48</c:f>
              <c:numCache>
                <c:formatCode>#,##0</c:formatCode>
                <c:ptCount val="12"/>
                <c:pt idx="0">
                  <c:v>15</c:v>
                </c:pt>
                <c:pt idx="1">
                  <c:v>153</c:v>
                </c:pt>
                <c:pt idx="2">
                  <c:v>455</c:v>
                </c:pt>
                <c:pt idx="3">
                  <c:v>242</c:v>
                </c:pt>
                <c:pt idx="4">
                  <c:v>200</c:v>
                </c:pt>
                <c:pt idx="5">
                  <c:v>162</c:v>
                </c:pt>
                <c:pt idx="6">
                  <c:v>187</c:v>
                </c:pt>
                <c:pt idx="7">
                  <c:v>262</c:v>
                </c:pt>
                <c:pt idx="8">
                  <c:v>318</c:v>
                </c:pt>
                <c:pt idx="9">
                  <c:v>234</c:v>
                </c:pt>
                <c:pt idx="10">
                  <c:v>112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D-4C7A-8D0D-9ECBC4F670AF}"/>
            </c:ext>
          </c:extLst>
        </c:ser>
        <c:ser>
          <c:idx val="0"/>
          <c:order val="1"/>
          <c:tx>
            <c:strRef>
              <c:f>'P4'!$C$49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6.9991251093613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1DD-4C7A-8D0D-9ECBC4F670AF}"/>
                </c:ext>
              </c:extLst>
            </c:dLbl>
            <c:dLbl>
              <c:idx val="1"/>
              <c:layout>
                <c:manualLayout>
                  <c:x val="5.2493438320209652E-3"/>
                  <c:y val="-6.466709540581584E-17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1DD-4C7A-8D0D-9ECBC4F670AF}"/>
                </c:ext>
              </c:extLst>
            </c:dLbl>
            <c:dLbl>
              <c:idx val="2"/>
              <c:layout>
                <c:manualLayout>
                  <c:x val="1.5748031496062992E-2"/>
                  <c:y val="-7.0546737213403876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1DD-4C7A-8D0D-9ECBC4F670AF}"/>
                </c:ext>
              </c:extLst>
            </c:dLbl>
            <c:dLbl>
              <c:idx val="3"/>
              <c:layout>
                <c:manualLayout>
                  <c:x val="1.0498687664041995E-2"/>
                  <c:y val="1.4109347442680841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1DD-4C7A-8D0D-9ECBC4F670AF}"/>
                </c:ext>
              </c:extLst>
            </c:dLbl>
            <c:dLbl>
              <c:idx val="4"/>
              <c:layout>
                <c:manualLayout>
                  <c:x val="8.7489063867016627E-3"/>
                  <c:y val="1.4109347442680775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1DD-4C7A-8D0D-9ECBC4F670AF}"/>
                </c:ext>
              </c:extLst>
            </c:dLbl>
            <c:dLbl>
              <c:idx val="5"/>
              <c:layout>
                <c:manualLayout>
                  <c:x val="1.049868766404193E-2"/>
                  <c:y val="1.4109347442680775E-2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1DD-4C7A-8D0D-9ECBC4F670AF}"/>
                </c:ext>
              </c:extLst>
            </c:dLbl>
            <c:dLbl>
              <c:idx val="6"/>
              <c:layout>
                <c:manualLayout>
                  <c:x val="1.0498687664042059E-2"/>
                  <c:y val="-6.466709540581584E-17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1DD-4C7A-8D0D-9ECBC4F670AF}"/>
                </c:ext>
              </c:extLst>
            </c:dLbl>
            <c:dLbl>
              <c:idx val="7"/>
              <c:layout>
                <c:manualLayout>
                  <c:x val="1.0498687664041995E-2"/>
                  <c:y val="-6.466709540581584E-17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1DD-4C7A-8D0D-9ECBC4F670AF}"/>
                </c:ext>
              </c:extLst>
            </c:dLbl>
            <c:dLbl>
              <c:idx val="8"/>
              <c:layout>
                <c:manualLayout>
                  <c:x val="6.9991251093612017E-3"/>
                  <c:y val="7.0546737213403234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1DD-4C7A-8D0D-9ECBC4F670AF}"/>
                </c:ext>
              </c:extLst>
            </c:dLbl>
            <c:dLbl>
              <c:idx val="9"/>
              <c:layout>
                <c:manualLayout>
                  <c:x val="1.2248468941382326E-2"/>
                  <c:y val="6.466709540581584E-17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1DD-4C7A-8D0D-9ECBC4F670AF}"/>
                </c:ext>
              </c:extLst>
            </c:dLbl>
            <c:dLbl>
              <c:idx val="10"/>
              <c:layout>
                <c:manualLayout>
                  <c:x val="1.0498687664041866E-2"/>
                  <c:y val="7.0546737213403876E-3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1DD-4C7A-8D0D-9ECBC4F670AF}"/>
                </c:ext>
              </c:extLst>
            </c:dLbl>
            <c:dLbl>
              <c:idx val="11"/>
              <c:layout>
                <c:manualLayout>
                  <c:x val="1.2248468941382326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>
                      <a:latin typeface="Source Sans Pro" panose="020B0503030403020204" pitchFamily="34" charset="0"/>
                      <a:ea typeface="Source Sans Pro" panose="020B0503030403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1DD-4C7A-8D0D-9ECBC4F670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'P4'!$E$13:$P$13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'P4'!$E$49:$P$49</c:f>
              <c:numCache>
                <c:formatCode>#,##0</c:formatCode>
                <c:ptCount val="12"/>
                <c:pt idx="0">
                  <c:v>12</c:v>
                </c:pt>
                <c:pt idx="1">
                  <c:v>219</c:v>
                </c:pt>
                <c:pt idx="2">
                  <c:v>301</c:v>
                </c:pt>
                <c:pt idx="3">
                  <c:v>147</c:v>
                </c:pt>
                <c:pt idx="4">
                  <c:v>65</c:v>
                </c:pt>
                <c:pt idx="5">
                  <c:v>71</c:v>
                </c:pt>
                <c:pt idx="6">
                  <c:v>56</c:v>
                </c:pt>
                <c:pt idx="7">
                  <c:v>69</c:v>
                </c:pt>
                <c:pt idx="8">
                  <c:v>76</c:v>
                </c:pt>
                <c:pt idx="9">
                  <c:v>70</c:v>
                </c:pt>
                <c:pt idx="10">
                  <c:v>44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1DD-4C7A-8D0D-9ECBC4F67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3300703"/>
        <c:axId val="1"/>
        <c:axId val="0"/>
      </c:bar3DChart>
      <c:catAx>
        <c:axId val="154330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3007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53845041023416"/>
          <c:y val="0.87304642475246153"/>
          <c:w val="0.43177230798906041"/>
          <c:h val="0.105824549709064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Andalucía 2024</a:t>
            </a:r>
          </a:p>
        </c:rich>
      </c:tx>
      <c:layout>
        <c:manualLayout>
          <c:xMode val="edge"/>
          <c:yMode val="edge"/>
          <c:x val="0.45764699671161796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5029601614758785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'P5'!$V$40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D03-4544-9D92-DA00F2C9D65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03-4544-9D92-DA00F2C9D65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03-4544-9D92-DA00F2C9D65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242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03-4544-9D92-DA00F2C9D65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03-4544-9D92-DA00F2C9D65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03-4544-9D92-DA00F2C9D65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187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D03-4544-9D92-DA00F2C9D65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D03-4544-9D92-DA00F2C9D65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D03-4544-9D92-DA00F2C9D65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234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D03-4544-9D92-DA00F2C9D65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D03-4544-9D92-DA00F2C9D65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D03-4544-9D92-DA00F2C9D6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'P5'!$X$40:$AI$40</c:f>
              <c:numCache>
                <c:formatCode>General</c:formatCode>
                <c:ptCount val="12"/>
                <c:pt idx="0">
                  <c:v>-15</c:v>
                </c:pt>
                <c:pt idx="1">
                  <c:v>-153</c:v>
                </c:pt>
                <c:pt idx="2">
                  <c:v>-455</c:v>
                </c:pt>
                <c:pt idx="3">
                  <c:v>-242</c:v>
                </c:pt>
                <c:pt idx="4">
                  <c:v>-200</c:v>
                </c:pt>
                <c:pt idx="5">
                  <c:v>-162</c:v>
                </c:pt>
                <c:pt idx="6">
                  <c:v>-187</c:v>
                </c:pt>
                <c:pt idx="7">
                  <c:v>-262</c:v>
                </c:pt>
                <c:pt idx="8">
                  <c:v>-318</c:v>
                </c:pt>
                <c:pt idx="9">
                  <c:v>-234</c:v>
                </c:pt>
                <c:pt idx="10">
                  <c:v>-112</c:v>
                </c:pt>
                <c:pt idx="11">
                  <c:v>-130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03-4544-9D92-DA00F2C9D652}"/>
            </c:ext>
          </c:extLst>
        </c:ser>
        <c:ser>
          <c:idx val="0"/>
          <c:order val="1"/>
          <c:tx>
            <c:strRef>
              <c:f>'P5'!$V$41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'P5'!$X$41:$AI$41</c:f>
              <c:numCache>
                <c:formatCode>General</c:formatCode>
                <c:ptCount val="12"/>
                <c:pt idx="0">
                  <c:v>12</c:v>
                </c:pt>
                <c:pt idx="1">
                  <c:v>219</c:v>
                </c:pt>
                <c:pt idx="2">
                  <c:v>301</c:v>
                </c:pt>
                <c:pt idx="3">
                  <c:v>147</c:v>
                </c:pt>
                <c:pt idx="4">
                  <c:v>65</c:v>
                </c:pt>
                <c:pt idx="5">
                  <c:v>71</c:v>
                </c:pt>
                <c:pt idx="6">
                  <c:v>56</c:v>
                </c:pt>
                <c:pt idx="7">
                  <c:v>69</c:v>
                </c:pt>
                <c:pt idx="8">
                  <c:v>76</c:v>
                </c:pt>
                <c:pt idx="9">
                  <c:v>70</c:v>
                </c:pt>
                <c:pt idx="10">
                  <c:v>44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D03-4544-9D92-DA00F2C9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282463"/>
        <c:axId val="1"/>
      </c:barChart>
      <c:catAx>
        <c:axId val="15432824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3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282463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724982653030444"/>
          <c:y val="0.92020115132667235"/>
          <c:w val="0.48277385585422511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Almería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'P5'!$V$40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7D3-4BB5-931C-C67724B38C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7D3-4BB5-931C-C67724B38C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7D3-4BB5-931C-C67724B38CB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7D3-4BB5-931C-C67724B38CB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7D3-4BB5-931C-C67724B38CB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7D3-4BB5-931C-C67724B38CB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7D3-4BB5-931C-C67724B38CB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7D3-4BB5-931C-C67724B38CB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7D3-4BB5-931C-C67724B38CB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7D3-4BB5-931C-C67724B38CB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7D3-4BB5-931C-C67724B38CB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7D3-4BB5-931C-C67724B38C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'P5'!$X$16:$AI$16</c:f>
              <c:numCache>
                <c:formatCode>General</c:formatCode>
                <c:ptCount val="12"/>
                <c:pt idx="0">
                  <c:v>-5</c:v>
                </c:pt>
                <c:pt idx="1">
                  <c:v>-9</c:v>
                </c:pt>
                <c:pt idx="2">
                  <c:v>-16</c:v>
                </c:pt>
                <c:pt idx="3">
                  <c:v>-7</c:v>
                </c:pt>
                <c:pt idx="4">
                  <c:v>-13</c:v>
                </c:pt>
                <c:pt idx="5">
                  <c:v>-20</c:v>
                </c:pt>
                <c:pt idx="6">
                  <c:v>-16</c:v>
                </c:pt>
                <c:pt idx="7">
                  <c:v>-25</c:v>
                </c:pt>
                <c:pt idx="8">
                  <c:v>-39</c:v>
                </c:pt>
                <c:pt idx="9">
                  <c:v>-38</c:v>
                </c:pt>
                <c:pt idx="10">
                  <c:v>-12</c:v>
                </c:pt>
                <c:pt idx="11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C1-4835-A2E3-7D846AD05DD6}"/>
            </c:ext>
          </c:extLst>
        </c:ser>
        <c:ser>
          <c:idx val="0"/>
          <c:order val="1"/>
          <c:tx>
            <c:strRef>
              <c:f>'P5'!$V$41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1.921229586935639E-2"/>
                  <c:y val="-5.6022408963585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C1-4835-A2E3-7D846AD05DD6}"/>
                </c:ext>
              </c:extLst>
            </c:dLbl>
            <c:dLbl>
              <c:idx val="3"/>
              <c:layout>
                <c:manualLayout>
                  <c:x val="1.92122958693563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D9-4303-BEEC-AA0C3411219E}"/>
                </c:ext>
              </c:extLst>
            </c:dLbl>
            <c:dLbl>
              <c:idx val="4"/>
              <c:layout>
                <c:manualLayout>
                  <c:x val="1.536983669548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D9-4303-BEEC-AA0C3411219E}"/>
                </c:ext>
              </c:extLst>
            </c:dLbl>
            <c:dLbl>
              <c:idx val="11"/>
              <c:layout>
                <c:manualLayout>
                  <c:x val="1.5369836695485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D3-4BB5-931C-C67724B38C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'P5'!$X$17:$AI$17</c:f>
              <c:numCache>
                <c:formatCode>General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  <c:pt idx="6">
                  <c:v>18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5C1-4835-A2E3-7D846AD05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312703"/>
        <c:axId val="1"/>
      </c:barChart>
      <c:catAx>
        <c:axId val="15433127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312703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Cádiz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'P5'!$V$40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305475504322773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A5-40FC-8A6C-AE11E3D48D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A5-40FC-8A6C-AE11E3D48D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1A5-40FC-8A6C-AE11E3D48D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1A5-40FC-8A6C-AE11E3D48D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1A5-40FC-8A6C-AE11E3D48D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1A5-40FC-8A6C-AE11E3D48D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1A5-40FC-8A6C-AE11E3D48D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A5-40FC-8A6C-AE11E3D48D9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44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1A5-40FC-8A6C-AE11E3D48D9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A5-40FC-8A6C-AE11E3D48D9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1A5-40FC-8A6C-AE11E3D48D9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A5-40FC-8A6C-AE11E3D48D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'P5'!$X$19:$AI$19</c:f>
              <c:numCache>
                <c:formatCode>General</c:formatCode>
                <c:ptCount val="12"/>
                <c:pt idx="0">
                  <c:v>-2</c:v>
                </c:pt>
                <c:pt idx="1">
                  <c:v>-11</c:v>
                </c:pt>
                <c:pt idx="2">
                  <c:v>-81</c:v>
                </c:pt>
                <c:pt idx="3">
                  <c:v>-66</c:v>
                </c:pt>
                <c:pt idx="4">
                  <c:v>-51</c:v>
                </c:pt>
                <c:pt idx="5">
                  <c:v>-35</c:v>
                </c:pt>
                <c:pt idx="6">
                  <c:v>-30</c:v>
                </c:pt>
                <c:pt idx="7">
                  <c:v>-53</c:v>
                </c:pt>
                <c:pt idx="8">
                  <c:v>-44</c:v>
                </c:pt>
                <c:pt idx="9">
                  <c:v>-20</c:v>
                </c:pt>
                <c:pt idx="10">
                  <c:v>-19</c:v>
                </c:pt>
                <c:pt idx="11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B3A-4E37-BDE1-6423A336560E}"/>
            </c:ext>
          </c:extLst>
        </c:ser>
        <c:ser>
          <c:idx val="0"/>
          <c:order val="1"/>
          <c:tx>
            <c:strRef>
              <c:f>'P5'!$V$41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2.305475504322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3A-4E37-BDE1-6423A336560E}"/>
                </c:ext>
              </c:extLst>
            </c:dLbl>
            <c:dLbl>
              <c:idx val="4"/>
              <c:layout>
                <c:manualLayout>
                  <c:x val="1.92122958693563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0C-46AC-830E-028628090D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'P5'!$X$20:$AI$20</c:f>
              <c:numCache>
                <c:formatCode>General</c:formatCode>
                <c:ptCount val="12"/>
                <c:pt idx="0">
                  <c:v>2</c:v>
                </c:pt>
                <c:pt idx="1">
                  <c:v>38</c:v>
                </c:pt>
                <c:pt idx="2">
                  <c:v>55</c:v>
                </c:pt>
                <c:pt idx="3">
                  <c:v>16</c:v>
                </c:pt>
                <c:pt idx="4">
                  <c:v>3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B3A-4E37-BDE1-6423A336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43284383"/>
        <c:axId val="1"/>
      </c:barChart>
      <c:catAx>
        <c:axId val="15432843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43284383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Córdoba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'P5'!$V$40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E0-49A6-AA42-786CB0D79D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CE0-49A6-AA42-786CB0D79D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CE0-49A6-AA42-786CB0D79D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CE0-49A6-AA42-786CB0D79D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ACE0-49A6-AA42-786CB0D79D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CE0-49A6-AA42-786CB0D79D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CE0-49A6-AA42-786CB0D79D4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CE0-49A6-AA42-786CB0D79D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CE0-49A6-AA42-786CB0D79D4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27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CE0-49A6-AA42-786CB0D79D4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CE0-49A6-AA42-786CB0D79D4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CE0-49A6-AA42-786CB0D79D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'P5'!$X$22:$AI$22</c:f>
              <c:numCache>
                <c:formatCode>General</c:formatCode>
                <c:ptCount val="12"/>
                <c:pt idx="0">
                  <c:v>0</c:v>
                </c:pt>
                <c:pt idx="1">
                  <c:v>-6</c:v>
                </c:pt>
                <c:pt idx="2">
                  <c:v>-31</c:v>
                </c:pt>
                <c:pt idx="3">
                  <c:v>-21</c:v>
                </c:pt>
                <c:pt idx="4">
                  <c:v>-10</c:v>
                </c:pt>
                <c:pt idx="5">
                  <c:v>-14</c:v>
                </c:pt>
                <c:pt idx="6">
                  <c:v>-32</c:v>
                </c:pt>
                <c:pt idx="7">
                  <c:v>-40</c:v>
                </c:pt>
                <c:pt idx="8">
                  <c:v>-48</c:v>
                </c:pt>
                <c:pt idx="9">
                  <c:v>-27</c:v>
                </c:pt>
                <c:pt idx="10">
                  <c:v>-17</c:v>
                </c:pt>
                <c:pt idx="1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E13-42CF-925C-DD16B688DE0F}"/>
            </c:ext>
          </c:extLst>
        </c:ser>
        <c:ser>
          <c:idx val="0"/>
          <c:order val="1"/>
          <c:tx>
            <c:strRef>
              <c:f>'P5'!$V$41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13-42CF-925C-DD16B688DE0F}"/>
                </c:ext>
              </c:extLst>
            </c:dLbl>
            <c:dLbl>
              <c:idx val="4"/>
              <c:layout>
                <c:manualLayout>
                  <c:x val="2.30547550432275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E0-49A6-AA42-786CB0D79D41}"/>
                </c:ext>
              </c:extLst>
            </c:dLbl>
            <c:dLbl>
              <c:idx val="9"/>
              <c:layout>
                <c:manualLayout>
                  <c:x val="1.92122958693563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F4-4381-BEAD-78E41E620A08}"/>
                </c:ext>
              </c:extLst>
            </c:dLbl>
            <c:dLbl>
              <c:idx val="10"/>
              <c:layout>
                <c:manualLayout>
                  <c:x val="1.9212295869356317E-2"/>
                  <c:y val="-2.56766408228974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F4-4381-BEAD-78E41E620A08}"/>
                </c:ext>
              </c:extLst>
            </c:dLbl>
            <c:dLbl>
              <c:idx val="11"/>
              <c:layout>
                <c:manualLayout>
                  <c:x val="2.305475504322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13-42CF-925C-DD16B688DE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'P5'!$X$23:$AI$23</c:f>
              <c:numCache>
                <c:formatCode>General</c:formatCode>
                <c:ptCount val="12"/>
                <c:pt idx="0">
                  <c:v>0</c:v>
                </c:pt>
                <c:pt idx="1">
                  <c:v>41</c:v>
                </c:pt>
                <c:pt idx="2">
                  <c:v>23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E13-42CF-925C-DD16B688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89375"/>
        <c:axId val="1"/>
      </c:barChart>
      <c:catAx>
        <c:axId val="1538189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8937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Granada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'P5'!$V$40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9212295869356459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E7B-4626-B211-A0EB97669C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E7B-4626-B211-A0EB97669C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E7B-4626-B211-A0EB97669C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E7B-4626-B211-A0EB97669C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E7B-4626-B211-A0EB97669C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E7B-4626-B211-A0EB97669C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E7B-4626-B211-A0EB97669C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E7B-4626-B211-A0EB97669C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E7B-4626-B211-A0EB97669C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E7B-4626-B211-A0EB97669C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E7B-4626-B211-A0EB97669C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E7B-4626-B211-A0EB97669C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'P5'!$X$25:$AI$25</c:f>
              <c:numCache>
                <c:formatCode>General</c:formatCode>
                <c:ptCount val="12"/>
                <c:pt idx="0">
                  <c:v>-2</c:v>
                </c:pt>
                <c:pt idx="1">
                  <c:v>-20</c:v>
                </c:pt>
                <c:pt idx="2">
                  <c:v>-35</c:v>
                </c:pt>
                <c:pt idx="3">
                  <c:v>-13</c:v>
                </c:pt>
                <c:pt idx="4">
                  <c:v>-16</c:v>
                </c:pt>
                <c:pt idx="5">
                  <c:v>-17</c:v>
                </c:pt>
                <c:pt idx="6">
                  <c:v>-25</c:v>
                </c:pt>
                <c:pt idx="7">
                  <c:v>-32</c:v>
                </c:pt>
                <c:pt idx="8">
                  <c:v>-31</c:v>
                </c:pt>
                <c:pt idx="9">
                  <c:v>-35</c:v>
                </c:pt>
                <c:pt idx="10">
                  <c:v>-17</c:v>
                </c:pt>
                <c:pt idx="11">
                  <c:v>-19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D2-4D7D-AB21-A208428C9E71}"/>
            </c:ext>
          </c:extLst>
        </c:ser>
        <c:ser>
          <c:idx val="0"/>
          <c:order val="1"/>
          <c:tx>
            <c:strRef>
              <c:f>'P5'!$V$41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2.305475504322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B-4626-B211-A0EB97669CE5}"/>
                </c:ext>
              </c:extLst>
            </c:dLbl>
            <c:dLbl>
              <c:idx val="6"/>
              <c:layout>
                <c:manualLayout>
                  <c:x val="1.9212295869356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1F-49D7-B0C6-5473B2A8B1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'P5'!$X$13:$AI$13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'P5'!$X$26:$AI$26</c:f>
              <c:numCache>
                <c:formatCode>General</c:formatCode>
                <c:ptCount val="12"/>
                <c:pt idx="0">
                  <c:v>2</c:v>
                </c:pt>
                <c:pt idx="1">
                  <c:v>32</c:v>
                </c:pt>
                <c:pt idx="2">
                  <c:v>33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13</c:v>
                </c:pt>
                <c:pt idx="8">
                  <c:v>26</c:v>
                </c:pt>
                <c:pt idx="9">
                  <c:v>15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D2-4D7D-AB21-A208428C9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77375"/>
        <c:axId val="1"/>
      </c:barChart>
      <c:catAx>
        <c:axId val="15381773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7737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Source Sans Pro"/>
                <a:ea typeface="Source Sans Pro"/>
                <a:cs typeface="Source Sans Pro"/>
              </a:defRPr>
            </a:pPr>
            <a:r>
              <a:rPr lang="es-ES"/>
              <a:t>Huelva 2024</a:t>
            </a:r>
          </a:p>
        </c:rich>
      </c:tx>
      <c:layout>
        <c:manualLayout>
          <c:xMode val="edge"/>
          <c:yMode val="edge"/>
          <c:x val="0.45764687195080439"/>
          <c:y val="1.9599020710646463E-3"/>
        </c:manualLayout>
      </c:layout>
      <c:overlay val="0"/>
      <c:spPr>
        <a:solidFill>
          <a:schemeClr val="bg1"/>
        </a:solidFill>
        <a:ln w="12700">
          <a:solidFill>
            <a:srgbClr val="36904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1430295351012158E-2"/>
          <c:y val="0.12357154219358944"/>
          <c:w val="0.93515974296316418"/>
          <c:h val="0.74404795991410189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'P6'!$V$40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4AE21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23E-48F2-8A2F-F88603792D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23E-48F2-8A2F-F88603792D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23E-48F2-8A2F-F88603792D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23E-48F2-8A2F-F88603792D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23E-48F2-8A2F-F88603792D7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23E-48F2-8A2F-F88603792D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23E-48F2-8A2F-F88603792D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23E-48F2-8A2F-F88603792D7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23E-48F2-8A2F-F88603792D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23E-48F2-8A2F-F88603792D7E}"/>
                </c:ext>
              </c:extLst>
            </c:dLbl>
            <c:dLbl>
              <c:idx val="10"/>
              <c:layout>
                <c:manualLayout>
                  <c:x val="-2.6897214217099015E-2"/>
                  <c:y val="8.8224266086954174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23E-48F2-8A2F-F88603792D7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23E-48F2-8A2F-F88603792D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'P6'!$X$28:$AI$28</c:f>
              <c:numCache>
                <c:formatCode>General</c:formatCode>
                <c:ptCount val="12"/>
                <c:pt idx="0">
                  <c:v>-4</c:v>
                </c:pt>
                <c:pt idx="1">
                  <c:v>-29</c:v>
                </c:pt>
                <c:pt idx="2">
                  <c:v>-62</c:v>
                </c:pt>
                <c:pt idx="3">
                  <c:v>-21</c:v>
                </c:pt>
                <c:pt idx="4">
                  <c:v>-19</c:v>
                </c:pt>
                <c:pt idx="5">
                  <c:v>-20</c:v>
                </c:pt>
                <c:pt idx="6">
                  <c:v>-16</c:v>
                </c:pt>
                <c:pt idx="7">
                  <c:v>-17</c:v>
                </c:pt>
                <c:pt idx="8">
                  <c:v>-21</c:v>
                </c:pt>
                <c:pt idx="9">
                  <c:v>-16</c:v>
                </c:pt>
                <c:pt idx="10">
                  <c:v>-3</c:v>
                </c:pt>
                <c:pt idx="11">
                  <c:v>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3B-4C57-BFB5-7F212304DEFF}"/>
            </c:ext>
          </c:extLst>
        </c:ser>
        <c:ser>
          <c:idx val="0"/>
          <c:order val="1"/>
          <c:tx>
            <c:strRef>
              <c:f>'P6'!$V$41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0"/>
              <c:layout>
                <c:manualLayout>
                  <c:x val="2.305475504322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3B-4C57-BFB5-7F212304DEFF}"/>
                </c:ext>
              </c:extLst>
            </c:dLbl>
            <c:dLbl>
              <c:idx val="10"/>
              <c:layout>
                <c:manualLayout>
                  <c:x val="1.921229586935639E-2"/>
                  <c:y val="-2.56766408228974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3E-48F2-8A2F-F88603792D7E}"/>
                </c:ext>
              </c:extLst>
            </c:dLbl>
            <c:dLbl>
              <c:idx val="11"/>
              <c:layout>
                <c:manualLayout>
                  <c:x val="1.15273775216138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3B-4C57-BFB5-7F212304DE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'P6'!$X$13:$AI$13</c:f>
              <c:strCache>
                <c:ptCount val="12"/>
                <c:pt idx="0">
                  <c:v>≤10</c:v>
                </c:pt>
                <c:pt idx="1">
                  <c:v>11 a 15</c:v>
                </c:pt>
                <c:pt idx="2">
                  <c:v>16 a 20</c:v>
                </c:pt>
                <c:pt idx="3">
                  <c:v>21 a 25</c:v>
                </c:pt>
                <c:pt idx="4">
                  <c:v>26 a 30</c:v>
                </c:pt>
                <c:pt idx="5">
                  <c:v>31 a 35 </c:v>
                </c:pt>
                <c:pt idx="6">
                  <c:v>36 a 40</c:v>
                </c:pt>
                <c:pt idx="7">
                  <c:v>41 a 45</c:v>
                </c:pt>
                <c:pt idx="8">
                  <c:v>46 a 50</c:v>
                </c:pt>
                <c:pt idx="9">
                  <c:v>51 a 55</c:v>
                </c:pt>
                <c:pt idx="10">
                  <c:v>56 a 60</c:v>
                </c:pt>
                <c:pt idx="11">
                  <c:v>≥61</c:v>
                </c:pt>
              </c:strCache>
            </c:strRef>
          </c:cat>
          <c:val>
            <c:numRef>
              <c:f>'P6'!$X$29:$AI$29</c:f>
              <c:numCache>
                <c:formatCode>General</c:formatCode>
                <c:ptCount val="12"/>
                <c:pt idx="0">
                  <c:v>1</c:v>
                </c:pt>
                <c:pt idx="1">
                  <c:v>25</c:v>
                </c:pt>
                <c:pt idx="2">
                  <c:v>30</c:v>
                </c:pt>
                <c:pt idx="3">
                  <c:v>14</c:v>
                </c:pt>
                <c:pt idx="4">
                  <c:v>6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33B-4C57-BFB5-7F212304D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38177855"/>
        <c:axId val="1"/>
      </c:barChart>
      <c:catAx>
        <c:axId val="15381778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 pitchFamily="34" charset="0"/>
              </a:defRPr>
            </a:pPr>
            <a:endParaRPr lang="es-ES"/>
          </a:p>
        </c:txPr>
        <c:crossAx val="1"/>
        <c:crossesAt val="0"/>
        <c:auto val="1"/>
        <c:lblAlgn val="ctr"/>
        <c:lblOffset val="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b"/>
        <c:numFmt formatCode="General" sourceLinked="1"/>
        <c:majorTickMark val="out"/>
        <c:minorTickMark val="out"/>
        <c:tickLblPos val="none"/>
        <c:spPr>
          <a:ln w="3175">
            <a:solidFill>
              <a:srgbClr val="36904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538177855"/>
        <c:crosses val="autoZero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51381545606511"/>
          <c:y val="0.92020115132667235"/>
          <c:w val="0.48128344187524114"/>
          <c:h val="5.042193255254856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3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120649</xdr:rowOff>
    </xdr:from>
    <xdr:to>
      <xdr:col>10</xdr:col>
      <xdr:colOff>57150</xdr:colOff>
      <xdr:row>34</xdr:row>
      <xdr:rowOff>76220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F63B64F-031A-2537-8318-D9796B651C73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s asistenciales del Centro Andaluz de Medicina del Deporte</a:t>
          </a:r>
        </a:p>
        <a:p>
          <a:pPr algn="ctr"/>
          <a:endParaRPr lang="es-ES" sz="1400" b="1" baseline="0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abril de 2025</a:t>
          </a:r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3598607" name="1 Grupo">
          <a:extLst>
            <a:ext uri="{FF2B5EF4-FFF2-40B4-BE49-F238E27FC236}">
              <a16:creationId xmlns:a16="http://schemas.microsoft.com/office/drawing/2014/main" id="{EB9C06A9-452F-5EE1-7CB1-5B4D84B65289}"/>
            </a:ext>
          </a:extLst>
        </xdr:cNvPr>
        <xdr:cNvGrpSpPr>
          <a:grpSpLocks/>
        </xdr:cNvGrpSpPr>
      </xdr:nvGrpSpPr>
      <xdr:grpSpPr bwMode="auto">
        <a:xfrm>
          <a:off x="676275" y="390525"/>
          <a:ext cx="5886450" cy="790575"/>
          <a:chOff x="0" y="0"/>
          <a:chExt cx="5989320" cy="791845"/>
        </a:xfrm>
      </xdr:grpSpPr>
      <xdr:pic>
        <xdr:nvPicPr>
          <xdr:cNvPr id="3598609" name="Placeholder">
            <a:extLst>
              <a:ext uri="{FF2B5EF4-FFF2-40B4-BE49-F238E27FC236}">
                <a16:creationId xmlns:a16="http://schemas.microsoft.com/office/drawing/2014/main" id="{FF2445AA-2355-6B96-5B1D-BB870DAB04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10C717E0-1134-67A0-8041-C5DE8409F20D}"/>
              </a:ext>
            </a:extLst>
          </xdr:cNvPr>
          <xdr:cNvSpPr txBox="1">
            <a:spLocks/>
          </xdr:cNvSpPr>
        </xdr:nvSpPr>
        <xdr:spPr>
          <a:xfrm>
            <a:off x="3643988" y="0"/>
            <a:ext cx="2345332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1104900</xdr:colOff>
      <xdr:row>55</xdr:row>
      <xdr:rowOff>161925</xdr:rowOff>
    </xdr:to>
    <xdr:pic>
      <xdr:nvPicPr>
        <xdr:cNvPr id="3598608" name="1 Imagen">
          <a:extLst>
            <a:ext uri="{FF2B5EF4-FFF2-40B4-BE49-F238E27FC236}">
              <a16:creationId xmlns:a16="http://schemas.microsoft.com/office/drawing/2014/main" id="{02756112-C34F-7A15-E2F5-1AC285AE0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82027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870366" name="4 Imagen">
          <a:extLst>
            <a:ext uri="{FF2B5EF4-FFF2-40B4-BE49-F238E27FC236}">
              <a16:creationId xmlns:a16="http://schemas.microsoft.com/office/drawing/2014/main" id="{CF689FF3-A902-80C5-6703-46B2AAF14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2917467" name="4 Imagen">
          <a:extLst>
            <a:ext uri="{FF2B5EF4-FFF2-40B4-BE49-F238E27FC236}">
              <a16:creationId xmlns:a16="http://schemas.microsoft.com/office/drawing/2014/main" id="{0C3FF50C-883A-32C4-1D3D-517EBA1A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2984023" name="4 Imagen">
          <a:extLst>
            <a:ext uri="{FF2B5EF4-FFF2-40B4-BE49-F238E27FC236}">
              <a16:creationId xmlns:a16="http://schemas.microsoft.com/office/drawing/2014/main" id="{53B8CE82-D03A-A131-5565-198C2F79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900242" name="4 Imagen">
          <a:extLst>
            <a:ext uri="{FF2B5EF4-FFF2-40B4-BE49-F238E27FC236}">
              <a16:creationId xmlns:a16="http://schemas.microsoft.com/office/drawing/2014/main" id="{D4266880-B707-AFD1-1ED6-7EC6EA90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190500</xdr:colOff>
      <xdr:row>29</xdr:row>
      <xdr:rowOff>104775</xdr:rowOff>
    </xdr:from>
    <xdr:to>
      <xdr:col>11</xdr:col>
      <xdr:colOff>57150</xdr:colOff>
      <xdr:row>46</xdr:row>
      <xdr:rowOff>104775</xdr:rowOff>
    </xdr:to>
    <xdr:graphicFrame macro="">
      <xdr:nvGraphicFramePr>
        <xdr:cNvPr id="2900243" name="Gráfico 1">
          <a:extLst>
            <a:ext uri="{FF2B5EF4-FFF2-40B4-BE49-F238E27FC236}">
              <a16:creationId xmlns:a16="http://schemas.microsoft.com/office/drawing/2014/main" id="{731A2819-2B28-D0FD-9812-59D1E7460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190500</xdr:colOff>
      <xdr:row>48</xdr:row>
      <xdr:rowOff>28575</xdr:rowOff>
    </xdr:from>
    <xdr:to>
      <xdr:col>10</xdr:col>
      <xdr:colOff>495300</xdr:colOff>
      <xdr:row>61</xdr:row>
      <xdr:rowOff>66675</xdr:rowOff>
    </xdr:to>
    <xdr:graphicFrame macro="">
      <xdr:nvGraphicFramePr>
        <xdr:cNvPr id="2900244" name="Gráfico 1">
          <a:extLst>
            <a:ext uri="{FF2B5EF4-FFF2-40B4-BE49-F238E27FC236}">
              <a16:creationId xmlns:a16="http://schemas.microsoft.com/office/drawing/2014/main" id="{F7560D5C-3BB2-0159-B455-6860F13C8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3050742" name="4 Imagen">
          <a:extLst>
            <a:ext uri="{FF2B5EF4-FFF2-40B4-BE49-F238E27FC236}">
              <a16:creationId xmlns:a16="http://schemas.microsoft.com/office/drawing/2014/main" id="{1D968987-2AF0-ADA2-C92F-4692F9E9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95250</xdr:colOff>
      <xdr:row>28</xdr:row>
      <xdr:rowOff>171450</xdr:rowOff>
    </xdr:from>
    <xdr:to>
      <xdr:col>15</xdr:col>
      <xdr:colOff>180975</xdr:colOff>
      <xdr:row>38</xdr:row>
      <xdr:rowOff>66675</xdr:rowOff>
    </xdr:to>
    <xdr:graphicFrame macro="">
      <xdr:nvGraphicFramePr>
        <xdr:cNvPr id="3050743" name="Gráfico 1">
          <a:extLst>
            <a:ext uri="{FF2B5EF4-FFF2-40B4-BE49-F238E27FC236}">
              <a16:creationId xmlns:a16="http://schemas.microsoft.com/office/drawing/2014/main" id="{298A6EDD-9EEA-9556-33DC-BA97957F2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190500</xdr:colOff>
      <xdr:row>40</xdr:row>
      <xdr:rowOff>95250</xdr:rowOff>
    </xdr:from>
    <xdr:to>
      <xdr:col>15</xdr:col>
      <xdr:colOff>276225</xdr:colOff>
      <xdr:row>56</xdr:row>
      <xdr:rowOff>142875</xdr:rowOff>
    </xdr:to>
    <xdr:graphicFrame macro="">
      <xdr:nvGraphicFramePr>
        <xdr:cNvPr id="3050744" name="Gráfico 1">
          <a:extLst>
            <a:ext uri="{FF2B5EF4-FFF2-40B4-BE49-F238E27FC236}">
              <a16:creationId xmlns:a16="http://schemas.microsoft.com/office/drawing/2014/main" id="{FA3D5BCA-890C-B2C8-D9F9-651A13FEF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73B5762-C5B8-4533-B802-B011FA0F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333375</xdr:colOff>
      <xdr:row>31</xdr:row>
      <xdr:rowOff>66675</xdr:rowOff>
    </xdr:from>
    <xdr:to>
      <xdr:col>10</xdr:col>
      <xdr:colOff>295275</xdr:colOff>
      <xdr:row>50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514292-5B7C-4B5B-B72C-7C0C32896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3145885" name="4 Imagen">
          <a:extLst>
            <a:ext uri="{FF2B5EF4-FFF2-40B4-BE49-F238E27FC236}">
              <a16:creationId xmlns:a16="http://schemas.microsoft.com/office/drawing/2014/main" id="{47F1D974-F5FC-BF8B-48FC-70D07CE7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266700</xdr:colOff>
      <xdr:row>31</xdr:row>
      <xdr:rowOff>19050</xdr:rowOff>
    </xdr:from>
    <xdr:to>
      <xdr:col>15</xdr:col>
      <xdr:colOff>76200</xdr:colOff>
      <xdr:row>53</xdr:row>
      <xdr:rowOff>133350</xdr:rowOff>
    </xdr:to>
    <xdr:graphicFrame macro="">
      <xdr:nvGraphicFramePr>
        <xdr:cNvPr id="3145886" name="Gráfico 1">
          <a:extLst>
            <a:ext uri="{FF2B5EF4-FFF2-40B4-BE49-F238E27FC236}">
              <a16:creationId xmlns:a16="http://schemas.microsoft.com/office/drawing/2014/main" id="{F97F465D-0D91-903B-B3A8-48DD6F86F4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3227747" name="4 Imagen">
          <a:extLst>
            <a:ext uri="{FF2B5EF4-FFF2-40B4-BE49-F238E27FC236}">
              <a16:creationId xmlns:a16="http://schemas.microsoft.com/office/drawing/2014/main" id="{5DE27544-2E23-4028-32C2-D3736382D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333375</xdr:colOff>
      <xdr:row>28</xdr:row>
      <xdr:rowOff>180975</xdr:rowOff>
    </xdr:from>
    <xdr:to>
      <xdr:col>12</xdr:col>
      <xdr:colOff>219075</xdr:colOff>
      <xdr:row>38</xdr:row>
      <xdr:rowOff>76200</xdr:rowOff>
    </xdr:to>
    <xdr:graphicFrame macro="">
      <xdr:nvGraphicFramePr>
        <xdr:cNvPr id="3227748" name="Gráfico 1">
          <a:extLst>
            <a:ext uri="{FF2B5EF4-FFF2-40B4-BE49-F238E27FC236}">
              <a16:creationId xmlns:a16="http://schemas.microsoft.com/office/drawing/2014/main" id="{C72C2D0A-AB05-101D-F29F-EABDE903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66675</xdr:colOff>
      <xdr:row>4</xdr:row>
      <xdr:rowOff>123825</xdr:rowOff>
    </xdr:to>
    <xdr:pic>
      <xdr:nvPicPr>
        <xdr:cNvPr id="3599414" name="6 Imagen">
          <a:extLst>
            <a:ext uri="{FF2B5EF4-FFF2-40B4-BE49-F238E27FC236}">
              <a16:creationId xmlns:a16="http://schemas.microsoft.com/office/drawing/2014/main" id="{9C2BE5AA-470F-E4B7-97D9-C7183AA9E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3600546" name="4 Imagen">
          <a:extLst>
            <a:ext uri="{FF2B5EF4-FFF2-40B4-BE49-F238E27FC236}">
              <a16:creationId xmlns:a16="http://schemas.microsoft.com/office/drawing/2014/main" id="{D75BFFC2-546C-D09D-4F6E-DB86733C0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190500</xdr:colOff>
      <xdr:row>29</xdr:row>
      <xdr:rowOff>104775</xdr:rowOff>
    </xdr:from>
    <xdr:to>
      <xdr:col>11</xdr:col>
      <xdr:colOff>57150</xdr:colOff>
      <xdr:row>46</xdr:row>
      <xdr:rowOff>104775</xdr:rowOff>
    </xdr:to>
    <xdr:graphicFrame macro="">
      <xdr:nvGraphicFramePr>
        <xdr:cNvPr id="3600547" name="Gráfico 1">
          <a:extLst>
            <a:ext uri="{FF2B5EF4-FFF2-40B4-BE49-F238E27FC236}">
              <a16:creationId xmlns:a16="http://schemas.microsoft.com/office/drawing/2014/main" id="{D94A5F9D-C99C-1E65-D633-EEDDDAED7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190500</xdr:colOff>
      <xdr:row>48</xdr:row>
      <xdr:rowOff>28575</xdr:rowOff>
    </xdr:from>
    <xdr:to>
      <xdr:col>10</xdr:col>
      <xdr:colOff>495300</xdr:colOff>
      <xdr:row>61</xdr:row>
      <xdr:rowOff>66675</xdr:rowOff>
    </xdr:to>
    <xdr:graphicFrame macro="">
      <xdr:nvGraphicFramePr>
        <xdr:cNvPr id="3600548" name="Gráfico 1">
          <a:extLst>
            <a:ext uri="{FF2B5EF4-FFF2-40B4-BE49-F238E27FC236}">
              <a16:creationId xmlns:a16="http://schemas.microsoft.com/office/drawing/2014/main" id="{60052FE5-3108-6E9B-86CE-FE990A0E6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928393" name="4 Imagen">
          <a:extLst>
            <a:ext uri="{FF2B5EF4-FFF2-40B4-BE49-F238E27FC236}">
              <a16:creationId xmlns:a16="http://schemas.microsoft.com/office/drawing/2014/main" id="{21F11546-F410-B464-4B31-D734CED7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171450</xdr:colOff>
      <xdr:row>54</xdr:row>
      <xdr:rowOff>9525</xdr:rowOff>
    </xdr:from>
    <xdr:to>
      <xdr:col>17</xdr:col>
      <xdr:colOff>209550</xdr:colOff>
      <xdr:row>65</xdr:row>
      <xdr:rowOff>133350</xdr:rowOff>
    </xdr:to>
    <xdr:graphicFrame macro="">
      <xdr:nvGraphicFramePr>
        <xdr:cNvPr id="928394" name="Gráfico 1">
          <a:extLst>
            <a:ext uri="{FF2B5EF4-FFF2-40B4-BE49-F238E27FC236}">
              <a16:creationId xmlns:a16="http://schemas.microsoft.com/office/drawing/2014/main" id="{1FE96B0D-43AB-CDBC-35B0-1D9C576BB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689662" name="4 Imagen">
          <a:extLst>
            <a:ext uri="{FF2B5EF4-FFF2-40B4-BE49-F238E27FC236}">
              <a16:creationId xmlns:a16="http://schemas.microsoft.com/office/drawing/2014/main" id="{40FB9D0B-6D6C-C02B-5C52-1CA9D79E7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142875</xdr:colOff>
      <xdr:row>11</xdr:row>
      <xdr:rowOff>152400</xdr:rowOff>
    </xdr:from>
    <xdr:to>
      <xdr:col>16</xdr:col>
      <xdr:colOff>247650</xdr:colOff>
      <xdr:row>24</xdr:row>
      <xdr:rowOff>66675</xdr:rowOff>
    </xdr:to>
    <xdr:graphicFrame macro="">
      <xdr:nvGraphicFramePr>
        <xdr:cNvPr id="2689663" name="Gráfico 1">
          <a:extLst>
            <a:ext uri="{FF2B5EF4-FFF2-40B4-BE49-F238E27FC236}">
              <a16:creationId xmlns:a16="http://schemas.microsoft.com/office/drawing/2014/main" id="{31305143-9065-D29C-FC6A-4F6B248F5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171450</xdr:colOff>
      <xdr:row>25</xdr:row>
      <xdr:rowOff>114300</xdr:rowOff>
    </xdr:from>
    <xdr:to>
      <xdr:col>9</xdr:col>
      <xdr:colOff>85725</xdr:colOff>
      <xdr:row>38</xdr:row>
      <xdr:rowOff>28575</xdr:rowOff>
    </xdr:to>
    <xdr:graphicFrame macro="">
      <xdr:nvGraphicFramePr>
        <xdr:cNvPr id="2689664" name="Gráfico 1">
          <a:extLst>
            <a:ext uri="{FF2B5EF4-FFF2-40B4-BE49-F238E27FC236}">
              <a16:creationId xmlns:a16="http://schemas.microsoft.com/office/drawing/2014/main" id="{9FED4363-1BDD-376E-CD2B-7BFFF8C05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171450</xdr:colOff>
      <xdr:row>25</xdr:row>
      <xdr:rowOff>104775</xdr:rowOff>
    </xdr:from>
    <xdr:to>
      <xdr:col>16</xdr:col>
      <xdr:colOff>342900</xdr:colOff>
      <xdr:row>38</xdr:row>
      <xdr:rowOff>19050</xdr:rowOff>
    </xdr:to>
    <xdr:graphicFrame macro="">
      <xdr:nvGraphicFramePr>
        <xdr:cNvPr id="2689665" name="Gráfico 1">
          <a:extLst>
            <a:ext uri="{FF2B5EF4-FFF2-40B4-BE49-F238E27FC236}">
              <a16:creationId xmlns:a16="http://schemas.microsoft.com/office/drawing/2014/main" id="{7E789F3E-6B02-8D61-2861-5DA32E2DC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171450</xdr:colOff>
      <xdr:row>40</xdr:row>
      <xdr:rowOff>76200</xdr:rowOff>
    </xdr:from>
    <xdr:to>
      <xdr:col>9</xdr:col>
      <xdr:colOff>85725</xdr:colOff>
      <xdr:row>53</xdr:row>
      <xdr:rowOff>47625</xdr:rowOff>
    </xdr:to>
    <xdr:graphicFrame macro="">
      <xdr:nvGraphicFramePr>
        <xdr:cNvPr id="2689666" name="Gráfico 1">
          <a:extLst>
            <a:ext uri="{FF2B5EF4-FFF2-40B4-BE49-F238E27FC236}">
              <a16:creationId xmlns:a16="http://schemas.microsoft.com/office/drawing/2014/main" id="{BEBD6C70-35CF-D5AB-2F54-AFA9BA8BD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9</xdr:col>
      <xdr:colOff>171450</xdr:colOff>
      <xdr:row>40</xdr:row>
      <xdr:rowOff>66675</xdr:rowOff>
    </xdr:from>
    <xdr:to>
      <xdr:col>16</xdr:col>
      <xdr:colOff>342900</xdr:colOff>
      <xdr:row>53</xdr:row>
      <xdr:rowOff>38100</xdr:rowOff>
    </xdr:to>
    <xdr:graphicFrame macro="">
      <xdr:nvGraphicFramePr>
        <xdr:cNvPr id="2689667" name="Gráfico 1">
          <a:extLst>
            <a:ext uri="{FF2B5EF4-FFF2-40B4-BE49-F238E27FC236}">
              <a16:creationId xmlns:a16="http://schemas.microsoft.com/office/drawing/2014/main" id="{7F648407-350A-D301-9D37-05AA4C7B6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371475</xdr:colOff>
      <xdr:row>4</xdr:row>
      <xdr:rowOff>123825</xdr:rowOff>
    </xdr:to>
    <xdr:pic>
      <xdr:nvPicPr>
        <xdr:cNvPr id="2716169" name="4 Imagen">
          <a:extLst>
            <a:ext uri="{FF2B5EF4-FFF2-40B4-BE49-F238E27FC236}">
              <a16:creationId xmlns:a16="http://schemas.microsoft.com/office/drawing/2014/main" id="{DC960B8E-88C4-9CD0-E856-1D2702DD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171450</xdr:colOff>
      <xdr:row>12</xdr:row>
      <xdr:rowOff>95250</xdr:rowOff>
    </xdr:from>
    <xdr:to>
      <xdr:col>9</xdr:col>
      <xdr:colOff>85725</xdr:colOff>
      <xdr:row>25</xdr:row>
      <xdr:rowOff>9525</xdr:rowOff>
    </xdr:to>
    <xdr:graphicFrame macro="">
      <xdr:nvGraphicFramePr>
        <xdr:cNvPr id="2716170" name="Gráfico 1">
          <a:extLst>
            <a:ext uri="{FF2B5EF4-FFF2-40B4-BE49-F238E27FC236}">
              <a16:creationId xmlns:a16="http://schemas.microsoft.com/office/drawing/2014/main" id="{358C44D9-24CF-32C3-BF85-90E50DCBD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171450</xdr:colOff>
      <xdr:row>12</xdr:row>
      <xdr:rowOff>85725</xdr:rowOff>
    </xdr:from>
    <xdr:to>
      <xdr:col>16</xdr:col>
      <xdr:colOff>342900</xdr:colOff>
      <xdr:row>25</xdr:row>
      <xdr:rowOff>0</xdr:rowOff>
    </xdr:to>
    <xdr:graphicFrame macro="">
      <xdr:nvGraphicFramePr>
        <xdr:cNvPr id="2716171" name="Gráfico 1">
          <a:extLst>
            <a:ext uri="{FF2B5EF4-FFF2-40B4-BE49-F238E27FC236}">
              <a16:creationId xmlns:a16="http://schemas.microsoft.com/office/drawing/2014/main" id="{85087499-5242-A338-E169-C7209F511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</xdr:col>
      <xdr:colOff>171450</xdr:colOff>
      <xdr:row>28</xdr:row>
      <xdr:rowOff>85725</xdr:rowOff>
    </xdr:from>
    <xdr:to>
      <xdr:col>9</xdr:col>
      <xdr:colOff>85725</xdr:colOff>
      <xdr:row>41</xdr:row>
      <xdr:rowOff>0</xdr:rowOff>
    </xdr:to>
    <xdr:graphicFrame macro="">
      <xdr:nvGraphicFramePr>
        <xdr:cNvPr id="2716172" name="Gráfico 1">
          <a:extLst>
            <a:ext uri="{FF2B5EF4-FFF2-40B4-BE49-F238E27FC236}">
              <a16:creationId xmlns:a16="http://schemas.microsoft.com/office/drawing/2014/main" id="{64CA059D-ECA7-2120-F578-F77D52341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9</xdr:col>
      <xdr:colOff>171450</xdr:colOff>
      <xdr:row>28</xdr:row>
      <xdr:rowOff>76200</xdr:rowOff>
    </xdr:from>
    <xdr:to>
      <xdr:col>16</xdr:col>
      <xdr:colOff>342900</xdr:colOff>
      <xdr:row>40</xdr:row>
      <xdr:rowOff>171450</xdr:rowOff>
    </xdr:to>
    <xdr:graphicFrame macro="">
      <xdr:nvGraphicFramePr>
        <xdr:cNvPr id="2716173" name="Gráfico 1">
          <a:extLst>
            <a:ext uri="{FF2B5EF4-FFF2-40B4-BE49-F238E27FC236}">
              <a16:creationId xmlns:a16="http://schemas.microsoft.com/office/drawing/2014/main" id="{37EC421F-1F9F-F9F8-0485-C4D4B0D0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DC9AF517-173B-45C9-A2DB-1798DA12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333375</xdr:colOff>
      <xdr:row>31</xdr:row>
      <xdr:rowOff>66675</xdr:rowOff>
    </xdr:from>
    <xdr:to>
      <xdr:col>10</xdr:col>
      <xdr:colOff>295275</xdr:colOff>
      <xdr:row>50</xdr:row>
      <xdr:rowOff>133350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5D6FBF07-7F99-4689-885A-67FB54F9E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19050</xdr:rowOff>
    </xdr:from>
    <xdr:to>
      <xdr:col>3</xdr:col>
      <xdr:colOff>257175</xdr:colOff>
      <xdr:row>4</xdr:row>
      <xdr:rowOff>123825</xdr:rowOff>
    </xdr:to>
    <xdr:pic>
      <xdr:nvPicPr>
        <xdr:cNvPr id="2753840" name="4 Imagen">
          <a:extLst>
            <a:ext uri="{FF2B5EF4-FFF2-40B4-BE49-F238E27FC236}">
              <a16:creationId xmlns:a16="http://schemas.microsoft.com/office/drawing/2014/main" id="{4CE55E03-B06B-D6F9-9910-0AF60EA4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485775</xdr:colOff>
      <xdr:row>29</xdr:row>
      <xdr:rowOff>19050</xdr:rowOff>
    </xdr:from>
    <xdr:to>
      <xdr:col>13</xdr:col>
      <xdr:colOff>323850</xdr:colOff>
      <xdr:row>41</xdr:row>
      <xdr:rowOff>161925</xdr:rowOff>
    </xdr:to>
    <xdr:graphicFrame macro="">
      <xdr:nvGraphicFramePr>
        <xdr:cNvPr id="2753841" name="Gráfico 1">
          <a:extLst>
            <a:ext uri="{FF2B5EF4-FFF2-40B4-BE49-F238E27FC236}">
              <a16:creationId xmlns:a16="http://schemas.microsoft.com/office/drawing/2014/main" id="{B09CD061-926C-5493-F9EC-D62AE4EDF8D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2</xdr:col>
      <xdr:colOff>371475</xdr:colOff>
      <xdr:row>42</xdr:row>
      <xdr:rowOff>76200</xdr:rowOff>
    </xdr:from>
    <xdr:to>
      <xdr:col>13</xdr:col>
      <xdr:colOff>495300</xdr:colOff>
      <xdr:row>59</xdr:row>
      <xdr:rowOff>133350</xdr:rowOff>
    </xdr:to>
    <xdr:graphicFrame macro="">
      <xdr:nvGraphicFramePr>
        <xdr:cNvPr id="2753842" name="Gráfico 2">
          <a:extLst>
            <a:ext uri="{FF2B5EF4-FFF2-40B4-BE49-F238E27FC236}">
              <a16:creationId xmlns:a16="http://schemas.microsoft.com/office/drawing/2014/main" id="{CCE134D0-7FCA-CAB6-9524-56156A4DF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257175</xdr:colOff>
      <xdr:row>4</xdr:row>
      <xdr:rowOff>123825</xdr:rowOff>
    </xdr:to>
    <xdr:pic>
      <xdr:nvPicPr>
        <xdr:cNvPr id="2855007" name="4 Imagen">
          <a:extLst>
            <a:ext uri="{FF2B5EF4-FFF2-40B4-BE49-F238E27FC236}">
              <a16:creationId xmlns:a16="http://schemas.microsoft.com/office/drawing/2014/main" id="{003A8D2C-2C95-E49A-CA56-0C571691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0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42578125" style="7" customWidth="1"/>
    <col min="6" max="11" width="10.7109375" style="7" customWidth="1"/>
    <col min="12" max="13" width="5.28515625" style="7" customWidth="1"/>
    <col min="14" max="14" width="9.140625" style="7" bestFit="1" customWidth="1"/>
    <col min="15" max="16" width="9.5703125" style="7" bestFit="1" customWidth="1"/>
    <col min="17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4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4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4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25">
      <c r="A10" s="5"/>
      <c r="B10" s="26" t="s">
        <v>147</v>
      </c>
      <c r="C10" s="27"/>
      <c r="D10" s="27"/>
      <c r="E10" s="27"/>
      <c r="F10" s="27"/>
      <c r="G10" s="27"/>
      <c r="H10" s="27"/>
      <c r="I10" s="27"/>
      <c r="J10" s="27"/>
      <c r="K10" s="28"/>
      <c r="L10" s="19"/>
    </row>
    <row r="11" spans="1:1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6"/>
    </row>
    <row r="12" spans="1:16" ht="14.25" customHeight="1" x14ac:dyDescent="0.25">
      <c r="A12" s="5"/>
      <c r="B12" s="120" t="s">
        <v>52</v>
      </c>
      <c r="C12" s="43"/>
      <c r="D12" s="4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6"/>
    </row>
    <row r="13" spans="1:16" x14ac:dyDescent="0.25">
      <c r="A13" s="5"/>
      <c r="B13" s="47" t="s">
        <v>51</v>
      </c>
      <c r="C13" s="29"/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20"/>
    </row>
    <row r="14" spans="1:16" ht="6" customHeight="1" x14ac:dyDescent="0.25">
      <c r="A14" s="5"/>
      <c r="B14" s="37"/>
      <c r="C14" s="37"/>
      <c r="D14" s="21"/>
      <c r="E14" s="21"/>
      <c r="F14" s="21"/>
      <c r="G14" s="21"/>
      <c r="H14" s="21"/>
      <c r="I14" s="21"/>
      <c r="J14" s="21"/>
      <c r="K14" s="21"/>
      <c r="L14" s="5"/>
    </row>
    <row r="15" spans="1:16" ht="15" customHeight="1" x14ac:dyDescent="0.25">
      <c r="A15" s="5"/>
      <c r="B15" s="66" t="s">
        <v>129</v>
      </c>
      <c r="C15" s="30"/>
      <c r="D15" s="30"/>
      <c r="E15" s="30"/>
      <c r="F15" s="115">
        <v>2</v>
      </c>
      <c r="G15" s="89">
        <v>0</v>
      </c>
      <c r="H15" s="44">
        <f>F15+G15</f>
        <v>2</v>
      </c>
      <c r="I15" s="45">
        <f>F15/H15</f>
        <v>1</v>
      </c>
      <c r="J15" s="45">
        <f t="shared" ref="J15:J21" si="0">G15/H15</f>
        <v>0</v>
      </c>
      <c r="K15" s="46">
        <f>I15+J15</f>
        <v>1</v>
      </c>
      <c r="L15" s="16"/>
      <c r="N15" s="56"/>
      <c r="O15" s="56"/>
      <c r="P15" s="56"/>
    </row>
    <row r="16" spans="1:16" ht="15" customHeight="1" x14ac:dyDescent="0.25">
      <c r="A16" s="5"/>
      <c r="B16" s="66" t="s">
        <v>125</v>
      </c>
      <c r="C16" s="30"/>
      <c r="D16" s="30"/>
      <c r="E16" s="30"/>
      <c r="F16" s="89">
        <v>1</v>
      </c>
      <c r="G16" s="89">
        <v>0</v>
      </c>
      <c r="H16" s="44">
        <f>F16+G16</f>
        <v>1</v>
      </c>
      <c r="I16" s="45">
        <f>F16/H16</f>
        <v>1</v>
      </c>
      <c r="J16" s="45">
        <f t="shared" si="0"/>
        <v>0</v>
      </c>
      <c r="K16" s="46">
        <f>I16+J16</f>
        <v>1</v>
      </c>
      <c r="L16" s="16"/>
      <c r="N16" s="56"/>
      <c r="O16" s="56"/>
      <c r="P16" s="56"/>
    </row>
    <row r="17" spans="1:16" ht="15" customHeight="1" x14ac:dyDescent="0.25">
      <c r="A17" s="5"/>
      <c r="B17" s="66" t="s">
        <v>174</v>
      </c>
      <c r="C17" s="30"/>
      <c r="D17" s="30"/>
      <c r="E17" s="30"/>
      <c r="F17" s="115">
        <v>1</v>
      </c>
      <c r="G17" s="89">
        <v>0</v>
      </c>
      <c r="H17" s="44">
        <f t="shared" ref="H17:H18" si="1">F17+G17</f>
        <v>1</v>
      </c>
      <c r="I17" s="45">
        <f>F17/H17</f>
        <v>1</v>
      </c>
      <c r="J17" s="45">
        <f t="shared" ref="J17:J18" si="2">G17/H17</f>
        <v>0</v>
      </c>
      <c r="K17" s="46">
        <f t="shared" ref="K17:K18" si="3">I17+J17</f>
        <v>1</v>
      </c>
      <c r="L17" s="16"/>
      <c r="N17" s="56"/>
      <c r="O17" s="56"/>
      <c r="P17" s="56"/>
    </row>
    <row r="18" spans="1:16" ht="15" customHeight="1" x14ac:dyDescent="0.25">
      <c r="A18" s="5"/>
      <c r="B18" s="66" t="s">
        <v>126</v>
      </c>
      <c r="C18" s="30"/>
      <c r="D18" s="30"/>
      <c r="E18" s="30"/>
      <c r="F18" s="115">
        <v>1</v>
      </c>
      <c r="G18" s="89">
        <v>0</v>
      </c>
      <c r="H18" s="44">
        <f t="shared" si="1"/>
        <v>1</v>
      </c>
      <c r="I18" s="45">
        <f t="shared" ref="I18" si="4">F18/H18</f>
        <v>1</v>
      </c>
      <c r="J18" s="45">
        <f t="shared" si="2"/>
        <v>0</v>
      </c>
      <c r="K18" s="46">
        <f t="shared" si="3"/>
        <v>1</v>
      </c>
      <c r="L18" s="16"/>
      <c r="N18" s="56"/>
      <c r="O18" s="56"/>
      <c r="P18" s="56"/>
    </row>
    <row r="19" spans="1:16" ht="15" customHeight="1" x14ac:dyDescent="0.25">
      <c r="A19" s="5"/>
      <c r="B19" s="66" t="s">
        <v>131</v>
      </c>
      <c r="C19" s="30"/>
      <c r="D19" s="30"/>
      <c r="E19" s="30"/>
      <c r="F19" s="115">
        <v>1</v>
      </c>
      <c r="G19" s="89">
        <v>0</v>
      </c>
      <c r="H19" s="44">
        <f>F19+G19</f>
        <v>1</v>
      </c>
      <c r="I19" s="45">
        <f>F19/H19</f>
        <v>1</v>
      </c>
      <c r="J19" s="45">
        <f t="shared" si="0"/>
        <v>0</v>
      </c>
      <c r="K19" s="46">
        <f>I19+J19</f>
        <v>1</v>
      </c>
      <c r="L19" s="16"/>
      <c r="N19" s="56"/>
      <c r="O19" s="56"/>
      <c r="P19" s="56"/>
    </row>
    <row r="20" spans="1:16" ht="6" customHeight="1" x14ac:dyDescent="0.25">
      <c r="A20" s="5"/>
      <c r="B20" s="30"/>
      <c r="C20" s="30"/>
      <c r="D20" s="30"/>
      <c r="E20" s="30"/>
      <c r="F20" s="30"/>
      <c r="G20" s="30"/>
      <c r="H20" s="30"/>
      <c r="I20" s="30"/>
      <c r="J20" s="30"/>
      <c r="K20" s="46"/>
      <c r="L20" s="16"/>
      <c r="N20" s="56"/>
      <c r="O20" s="56"/>
      <c r="P20" s="56"/>
    </row>
    <row r="21" spans="1:16" ht="15" customHeight="1" x14ac:dyDescent="0.25">
      <c r="A21" s="5"/>
      <c r="B21" s="31" t="s">
        <v>3</v>
      </c>
      <c r="C21" s="32"/>
      <c r="D21" s="32"/>
      <c r="E21" s="32"/>
      <c r="F21" s="49">
        <f>SUM(F15:F19,'P9'!F15:F59)</f>
        <v>2470</v>
      </c>
      <c r="G21" s="49">
        <f>SUM(G15:G19,'P9'!G15:G59)</f>
        <v>1158</v>
      </c>
      <c r="H21" s="49">
        <f>SUM(H15:H19,'P9'!H15:H59)</f>
        <v>3628</v>
      </c>
      <c r="I21" s="50">
        <f>F21/H21</f>
        <v>0.68081587651598674</v>
      </c>
      <c r="J21" s="50">
        <f t="shared" si="0"/>
        <v>0.3191841234840132</v>
      </c>
      <c r="K21" s="50">
        <f>SUM(I21:J21)</f>
        <v>1</v>
      </c>
      <c r="L21" s="18"/>
      <c r="N21" s="56"/>
      <c r="O21" s="56"/>
      <c r="P21" s="56"/>
    </row>
    <row r="22" spans="1:16" ht="6" customHeight="1" thickBot="1" x14ac:dyDescent="0.3">
      <c r="A22" s="5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5"/>
      <c r="P22" s="56"/>
    </row>
    <row r="23" spans="1:16" ht="12" customHeight="1" x14ac:dyDescent="0.2">
      <c r="A23" s="5"/>
      <c r="B23" s="35" t="s">
        <v>140</v>
      </c>
      <c r="C23" s="21"/>
      <c r="D23" s="21"/>
      <c r="E23" s="21"/>
      <c r="F23" s="21"/>
      <c r="G23" s="21"/>
      <c r="H23" s="21"/>
      <c r="I23" s="21"/>
      <c r="J23" s="21"/>
      <c r="K23" s="21"/>
      <c r="L23" s="5"/>
    </row>
    <row r="24" spans="1:16" ht="12" customHeight="1" x14ac:dyDescent="0.2">
      <c r="A24" s="5"/>
      <c r="B24" s="34" t="s">
        <v>78</v>
      </c>
      <c r="C24" s="21"/>
      <c r="D24" s="21"/>
      <c r="E24" s="21"/>
      <c r="F24" s="21"/>
      <c r="G24" s="21"/>
      <c r="H24" s="21"/>
      <c r="I24" s="21"/>
      <c r="J24" s="21"/>
      <c r="K24" s="21"/>
      <c r="L24" s="5"/>
    </row>
    <row r="25" spans="1:16" ht="15" customHeight="1" x14ac:dyDescent="0.2">
      <c r="A25" s="5"/>
      <c r="B25" s="34"/>
      <c r="C25" s="21"/>
      <c r="D25" s="21"/>
      <c r="E25" s="21"/>
      <c r="F25" s="21"/>
      <c r="G25" s="21"/>
      <c r="H25" s="21"/>
      <c r="I25" s="21"/>
      <c r="J25" s="21"/>
      <c r="K25" s="21"/>
      <c r="L25" s="5"/>
    </row>
    <row r="26" spans="1:16" ht="15" customHeight="1" x14ac:dyDescent="0.2">
      <c r="A26" s="5"/>
      <c r="B26" s="35"/>
      <c r="C26" s="21"/>
      <c r="D26" s="21"/>
      <c r="E26" s="21"/>
      <c r="F26" s="21"/>
      <c r="G26" s="21"/>
      <c r="H26" s="21"/>
      <c r="I26" s="21"/>
      <c r="J26" s="21"/>
      <c r="K26" s="21"/>
      <c r="L26" s="5"/>
    </row>
    <row r="27" spans="1:16" ht="15" customHeight="1" x14ac:dyDescent="0.2">
      <c r="A27" s="5"/>
      <c r="B27" s="35"/>
      <c r="C27" s="21"/>
      <c r="D27" s="21"/>
      <c r="E27" s="21"/>
      <c r="F27" s="21"/>
      <c r="G27" s="21"/>
      <c r="H27" s="21"/>
      <c r="I27" s="21"/>
      <c r="J27" s="21"/>
      <c r="K27" s="21"/>
      <c r="L27" s="5"/>
    </row>
    <row r="28" spans="1:16" ht="15" customHeight="1" x14ac:dyDescent="0.2">
      <c r="A28" s="5"/>
      <c r="B28" s="35"/>
      <c r="C28" s="21"/>
      <c r="D28" s="21"/>
      <c r="E28" s="21"/>
      <c r="F28" s="21"/>
      <c r="G28" s="21"/>
      <c r="H28" s="21"/>
      <c r="I28" s="21"/>
      <c r="J28" s="21"/>
      <c r="K28" s="21"/>
      <c r="L28" s="5"/>
    </row>
    <row r="29" spans="1:16" ht="15" customHeight="1" x14ac:dyDescent="0.2">
      <c r="A29" s="5"/>
      <c r="B29" s="35"/>
      <c r="C29" s="21"/>
      <c r="D29" s="21"/>
      <c r="E29" s="21"/>
      <c r="F29" s="21"/>
      <c r="G29" s="21"/>
      <c r="H29" s="21"/>
      <c r="I29" s="21"/>
      <c r="J29" s="21"/>
      <c r="K29" s="21"/>
      <c r="L29" s="5"/>
    </row>
    <row r="30" spans="1:16" ht="15" customHeight="1" x14ac:dyDescent="0.2">
      <c r="A30" s="5"/>
      <c r="B30" s="35"/>
      <c r="C30" s="21"/>
      <c r="D30" s="21"/>
      <c r="E30" s="21"/>
      <c r="F30" s="21"/>
      <c r="G30" s="21"/>
      <c r="H30" s="21"/>
      <c r="I30" s="21"/>
      <c r="J30" s="21"/>
      <c r="K30" s="21"/>
      <c r="L30" s="5"/>
    </row>
    <row r="31" spans="1:16" ht="15" customHeight="1" x14ac:dyDescent="0.2">
      <c r="A31" s="5"/>
      <c r="B31" s="35"/>
      <c r="C31" s="21"/>
      <c r="D31" s="21"/>
      <c r="E31" s="21"/>
      <c r="F31" s="21"/>
      <c r="G31" s="21"/>
      <c r="H31" s="21"/>
      <c r="I31" s="21"/>
      <c r="J31" s="21"/>
      <c r="K31" s="21"/>
      <c r="L31" s="5"/>
    </row>
    <row r="32" spans="1:16" ht="15" customHeight="1" x14ac:dyDescent="0.2">
      <c r="A32" s="5"/>
      <c r="B32" s="35"/>
      <c r="C32" s="21"/>
      <c r="D32" s="21"/>
      <c r="E32" s="21"/>
      <c r="F32" s="21"/>
      <c r="G32" s="21"/>
      <c r="H32" s="21"/>
      <c r="I32" s="21"/>
      <c r="J32" s="21"/>
      <c r="K32" s="21"/>
      <c r="L32" s="5"/>
    </row>
    <row r="33" spans="1:12" ht="15" customHeight="1" x14ac:dyDescent="0.2">
      <c r="A33" s="5"/>
      <c r="B33" s="35"/>
      <c r="C33" s="21"/>
      <c r="D33" s="21"/>
      <c r="E33" s="21"/>
      <c r="F33" s="21"/>
      <c r="G33" s="21"/>
      <c r="H33" s="21"/>
      <c r="I33" s="21"/>
      <c r="J33" s="21"/>
      <c r="K33" s="21"/>
      <c r="L33" s="5"/>
    </row>
    <row r="34" spans="1:12" ht="15" customHeight="1" x14ac:dyDescent="0.2">
      <c r="A34" s="5"/>
      <c r="B34" s="35"/>
      <c r="C34" s="21"/>
      <c r="D34" s="21"/>
      <c r="E34" s="21"/>
      <c r="F34" s="21"/>
      <c r="G34" s="21"/>
      <c r="H34" s="21"/>
      <c r="I34" s="21"/>
      <c r="J34" s="21"/>
      <c r="K34" s="21"/>
      <c r="L34" s="5"/>
    </row>
    <row r="35" spans="1:12" ht="15" customHeight="1" x14ac:dyDescent="0.2">
      <c r="A35" s="5"/>
      <c r="B35" s="35"/>
      <c r="C35" s="21"/>
      <c r="D35" s="21"/>
      <c r="E35" s="21"/>
      <c r="F35" s="21"/>
      <c r="G35" s="21"/>
      <c r="H35" s="21"/>
      <c r="I35" s="21"/>
      <c r="J35" s="21"/>
      <c r="K35" s="21"/>
      <c r="L35" s="5"/>
    </row>
    <row r="36" spans="1:12" ht="15" customHeight="1" x14ac:dyDescent="0.2">
      <c r="A36" s="5"/>
      <c r="B36" s="35"/>
      <c r="C36" s="21"/>
      <c r="D36" s="21"/>
      <c r="E36" s="21"/>
      <c r="F36" s="21"/>
      <c r="G36" s="21"/>
      <c r="H36" s="21"/>
      <c r="I36" s="21"/>
      <c r="J36" s="21"/>
      <c r="K36" s="21"/>
      <c r="L36" s="5"/>
    </row>
    <row r="37" spans="1:12" ht="15" customHeight="1" x14ac:dyDescent="0.2">
      <c r="A37" s="5"/>
      <c r="B37" s="35"/>
      <c r="C37" s="21"/>
      <c r="D37" s="21"/>
      <c r="E37" s="21"/>
      <c r="F37" s="21"/>
      <c r="G37" s="21"/>
      <c r="H37" s="21"/>
      <c r="I37" s="21"/>
      <c r="J37" s="21"/>
      <c r="K37" s="21"/>
      <c r="L37" s="5"/>
    </row>
    <row r="38" spans="1:12" ht="15" customHeight="1" x14ac:dyDescent="0.2">
      <c r="A38" s="5"/>
      <c r="B38" s="35"/>
      <c r="C38" s="21"/>
      <c r="D38" s="21"/>
      <c r="E38" s="21"/>
      <c r="F38" s="21"/>
      <c r="G38" s="21"/>
      <c r="H38" s="21"/>
      <c r="I38" s="21"/>
      <c r="J38" s="21"/>
      <c r="K38" s="21"/>
      <c r="L38" s="5"/>
    </row>
    <row r="39" spans="1:12" ht="15" customHeight="1" x14ac:dyDescent="0.2">
      <c r="A39" s="5"/>
      <c r="B39" s="35"/>
      <c r="C39" s="21"/>
      <c r="D39" s="21"/>
      <c r="E39" s="21"/>
      <c r="F39" s="21"/>
      <c r="G39" s="21"/>
      <c r="H39" s="21"/>
      <c r="I39" s="21"/>
      <c r="J39" s="21"/>
      <c r="K39" s="21"/>
      <c r="L39" s="5"/>
    </row>
    <row r="40" spans="1:12" ht="15" customHeight="1" x14ac:dyDescent="0.2">
      <c r="A40" s="5"/>
      <c r="B40" s="35"/>
      <c r="C40" s="21"/>
      <c r="D40" s="21"/>
      <c r="E40" s="21"/>
      <c r="F40" s="21"/>
      <c r="G40" s="21"/>
      <c r="H40" s="21"/>
      <c r="I40" s="21"/>
      <c r="J40" s="21"/>
      <c r="K40" s="21"/>
      <c r="L40" s="5"/>
    </row>
    <row r="41" spans="1:12" ht="15" customHeight="1" x14ac:dyDescent="0.2">
      <c r="A41" s="5"/>
      <c r="B41" s="35"/>
      <c r="C41" s="21"/>
      <c r="D41" s="21"/>
      <c r="E41" s="21"/>
      <c r="F41" s="21"/>
      <c r="G41" s="21"/>
      <c r="H41" s="21"/>
      <c r="I41" s="21"/>
      <c r="J41" s="21"/>
      <c r="K41" s="21"/>
      <c r="L41" s="5"/>
    </row>
    <row r="42" spans="1:12" ht="15" customHeight="1" x14ac:dyDescent="0.2">
      <c r="A42" s="5"/>
      <c r="B42" s="35"/>
      <c r="C42" s="21"/>
      <c r="D42" s="21"/>
      <c r="E42" s="21"/>
      <c r="F42" s="21"/>
      <c r="G42" s="21"/>
      <c r="H42" s="21"/>
      <c r="I42" s="21"/>
      <c r="J42" s="21"/>
      <c r="K42" s="21"/>
      <c r="L42" s="5"/>
    </row>
    <row r="43" spans="1:12" ht="15" customHeight="1" x14ac:dyDescent="0.2">
      <c r="A43" s="5"/>
      <c r="B43" s="35"/>
      <c r="C43" s="21"/>
      <c r="D43" s="21"/>
      <c r="E43" s="21"/>
      <c r="F43" s="21"/>
      <c r="G43" s="21"/>
      <c r="H43" s="21"/>
      <c r="I43" s="21"/>
      <c r="J43" s="21"/>
      <c r="K43" s="21"/>
      <c r="L43" s="5"/>
    </row>
    <row r="44" spans="1:12" ht="15" customHeight="1" x14ac:dyDescent="0.2">
      <c r="A44" s="5"/>
      <c r="B44" s="35"/>
      <c r="C44" s="21"/>
      <c r="D44" s="21"/>
      <c r="E44" s="21"/>
      <c r="F44" s="21"/>
      <c r="G44" s="21"/>
      <c r="H44" s="21"/>
      <c r="I44" s="21"/>
      <c r="J44" s="21"/>
      <c r="K44" s="21"/>
      <c r="L44" s="5"/>
    </row>
    <row r="45" spans="1:12" ht="15" customHeight="1" x14ac:dyDescent="0.2">
      <c r="A45" s="5"/>
      <c r="B45" s="35"/>
      <c r="C45" s="21"/>
      <c r="D45" s="21"/>
      <c r="E45" s="21"/>
      <c r="F45" s="21"/>
      <c r="G45" s="21"/>
      <c r="H45" s="21"/>
      <c r="I45" s="21"/>
      <c r="J45" s="21"/>
      <c r="K45" s="21"/>
      <c r="L45" s="5"/>
    </row>
    <row r="46" spans="1:12" ht="15" customHeight="1" x14ac:dyDescent="0.2">
      <c r="A46" s="5"/>
      <c r="B46" s="35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15" customHeight="1" x14ac:dyDescent="0.2">
      <c r="A47" s="5"/>
      <c r="B47" s="35"/>
      <c r="C47" s="21"/>
      <c r="D47" s="21"/>
      <c r="E47" s="21"/>
      <c r="F47" s="21"/>
      <c r="G47" s="21"/>
      <c r="H47" s="21"/>
      <c r="I47" s="21"/>
      <c r="J47" s="21"/>
      <c r="K47" s="21"/>
      <c r="L47" s="5"/>
    </row>
    <row r="48" spans="1:12" ht="15" customHeight="1" x14ac:dyDescent="0.2">
      <c r="A48" s="5"/>
      <c r="B48" s="35"/>
      <c r="C48" s="21"/>
      <c r="D48" s="21"/>
      <c r="E48" s="21"/>
      <c r="F48" s="21"/>
      <c r="G48" s="21"/>
      <c r="H48" s="21"/>
      <c r="I48" s="21"/>
      <c r="J48" s="21"/>
      <c r="K48" s="21"/>
      <c r="L48" s="5"/>
    </row>
    <row r="49" spans="1:12" ht="15" customHeight="1" x14ac:dyDescent="0.2">
      <c r="A49" s="5"/>
      <c r="B49" s="35"/>
      <c r="C49" s="21"/>
      <c r="D49" s="21"/>
      <c r="E49" s="21"/>
      <c r="F49" s="21"/>
      <c r="G49" s="21"/>
      <c r="H49" s="21"/>
      <c r="I49" s="21"/>
      <c r="J49" s="21"/>
      <c r="K49" s="21"/>
      <c r="L49" s="5"/>
    </row>
    <row r="50" spans="1:12" ht="15" customHeight="1" x14ac:dyDescent="0.2">
      <c r="A50" s="5"/>
      <c r="B50" s="35"/>
      <c r="C50" s="21"/>
      <c r="D50" s="21"/>
      <c r="E50" s="21"/>
      <c r="F50" s="21"/>
      <c r="G50" s="21"/>
      <c r="H50" s="21"/>
      <c r="I50" s="21"/>
      <c r="J50" s="21"/>
      <c r="K50" s="21"/>
      <c r="L50" s="5"/>
    </row>
    <row r="51" spans="1:12" ht="15" customHeight="1" x14ac:dyDescent="0.2">
      <c r="A51" s="5"/>
      <c r="B51" s="35"/>
      <c r="C51" s="21"/>
      <c r="D51" s="21"/>
      <c r="E51" s="21"/>
      <c r="F51" s="21"/>
      <c r="G51" s="21"/>
      <c r="H51" s="21"/>
      <c r="I51" s="21"/>
      <c r="J51" s="21"/>
      <c r="K51" s="21"/>
      <c r="L51" s="5"/>
    </row>
    <row r="52" spans="1:12" ht="15" customHeight="1" x14ac:dyDescent="0.2">
      <c r="A52" s="5"/>
      <c r="B52" s="35"/>
      <c r="C52" s="21"/>
      <c r="D52" s="21"/>
      <c r="E52" s="21"/>
      <c r="F52" s="21"/>
      <c r="G52" s="21"/>
      <c r="H52" s="21"/>
      <c r="I52" s="21"/>
      <c r="J52" s="21"/>
      <c r="K52" s="21"/>
      <c r="L52" s="5"/>
    </row>
    <row r="53" spans="1:12" ht="12" customHeight="1" x14ac:dyDescent="0.2">
      <c r="A53" s="5"/>
      <c r="B53" s="35"/>
      <c r="C53" s="21"/>
      <c r="D53" s="21"/>
      <c r="E53" s="21"/>
      <c r="F53" s="21"/>
      <c r="G53" s="21"/>
      <c r="H53" s="21"/>
      <c r="I53" s="21"/>
      <c r="J53" s="21"/>
      <c r="K53" s="21"/>
      <c r="L53" s="5"/>
    </row>
    <row r="54" spans="1:12" ht="15" x14ac:dyDescent="0.25">
      <c r="A54" s="5"/>
      <c r="B54" s="37"/>
      <c r="C54" s="38"/>
      <c r="D54" s="21"/>
      <c r="E54" s="21"/>
      <c r="F54" s="21"/>
      <c r="G54" s="21"/>
      <c r="H54" s="21"/>
      <c r="I54" s="21"/>
      <c r="J54" s="21"/>
      <c r="K54" s="21"/>
      <c r="L54" s="5"/>
    </row>
    <row r="165" spans="5:18" x14ac:dyDescent="0.25"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5:18" x14ac:dyDescent="0.25"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5:18" x14ac:dyDescent="0.25"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5:18" x14ac:dyDescent="0.25"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5:18" x14ac:dyDescent="0.25"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5:18" x14ac:dyDescent="0.25"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5:18" x14ac:dyDescent="0.25"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5:18" x14ac:dyDescent="0.25"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2"/>
    </row>
    <row r="173" spans="5:18" x14ac:dyDescent="0.25">
      <c r="E173" s="13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3"/>
      <c r="Q173" s="13"/>
      <c r="R173" s="13"/>
    </row>
    <row r="174" spans="5:18" x14ac:dyDescent="0.25">
      <c r="E174" s="13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3"/>
      <c r="Q174" s="13"/>
      <c r="R174" s="13"/>
    </row>
    <row r="175" spans="5:18" x14ac:dyDescent="0.25">
      <c r="E175" s="13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3"/>
      <c r="Q175" s="13"/>
      <c r="R175" s="13"/>
    </row>
    <row r="176" spans="5:18" x14ac:dyDescent="0.25">
      <c r="E176" s="13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3"/>
      <c r="Q176" s="13"/>
      <c r="R176" s="13"/>
    </row>
    <row r="177" spans="5:18" x14ac:dyDescent="0.25">
      <c r="E177" s="13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3"/>
      <c r="Q177" s="13"/>
      <c r="R177" s="13"/>
    </row>
    <row r="178" spans="5:18" x14ac:dyDescent="0.25">
      <c r="E178" s="13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3"/>
      <c r="Q178" s="13"/>
      <c r="R178" s="13"/>
    </row>
    <row r="179" spans="5:18" x14ac:dyDescent="0.25">
      <c r="E179" s="13"/>
      <c r="F179" s="12"/>
      <c r="G179" s="12"/>
      <c r="H179" s="12"/>
      <c r="I179" s="12"/>
      <c r="J179" s="12"/>
      <c r="K179" s="12"/>
      <c r="L179" s="12"/>
      <c r="M179" s="12"/>
      <c r="N179" s="11"/>
      <c r="O179" s="11"/>
      <c r="P179" s="13"/>
      <c r="Q179" s="13"/>
      <c r="R179" s="13"/>
    </row>
    <row r="180" spans="5:18" x14ac:dyDescent="0.2">
      <c r="E180" s="13"/>
      <c r="F180" s="12"/>
      <c r="G180" s="39">
        <v>314585</v>
      </c>
      <c r="H180" s="39">
        <v>372586</v>
      </c>
      <c r="I180" s="39">
        <v>139342</v>
      </c>
      <c r="J180" s="39">
        <v>0</v>
      </c>
      <c r="K180" s="39">
        <f>SUM(G180:J180)</f>
        <v>826513</v>
      </c>
      <c r="L180" s="40"/>
      <c r="M180" s="12"/>
      <c r="N180" s="11"/>
      <c r="O180" s="11"/>
      <c r="P180" s="13"/>
      <c r="Q180" s="13"/>
      <c r="R180" s="13"/>
    </row>
    <row r="181" spans="5:18" x14ac:dyDescent="0.25">
      <c r="E181" s="13"/>
      <c r="F181" s="12"/>
      <c r="G181" s="12"/>
      <c r="H181" s="12"/>
      <c r="I181" s="12"/>
      <c r="J181" s="12"/>
      <c r="K181" s="12"/>
      <c r="L181" s="12"/>
      <c r="M181" s="12"/>
      <c r="N181" s="11"/>
      <c r="O181" s="11"/>
      <c r="P181" s="13"/>
      <c r="Q181" s="13"/>
      <c r="R181" s="13"/>
    </row>
    <row r="182" spans="5:18" x14ac:dyDescent="0.25">
      <c r="E182" s="13"/>
      <c r="F182" s="12"/>
      <c r="G182" s="12"/>
      <c r="H182" s="12"/>
      <c r="I182" s="12"/>
      <c r="J182" s="12"/>
      <c r="K182" s="12"/>
      <c r="L182" s="12"/>
      <c r="M182" s="12"/>
      <c r="N182" s="11"/>
      <c r="O182" s="11"/>
      <c r="P182" s="13"/>
      <c r="Q182" s="13"/>
      <c r="R182" s="13"/>
    </row>
    <row r="183" spans="5:18" x14ac:dyDescent="0.25">
      <c r="E183" s="1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3"/>
      <c r="Q183" s="13"/>
      <c r="R183" s="13"/>
    </row>
    <row r="184" spans="5:18" x14ac:dyDescent="0.25">
      <c r="E184" s="1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3"/>
      <c r="Q184" s="13"/>
      <c r="R184" s="13"/>
    </row>
    <row r="185" spans="5:18" x14ac:dyDescent="0.25">
      <c r="F185" s="11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1"/>
    </row>
    <row r="186" spans="5:18" x14ac:dyDescent="0.25">
      <c r="F186" s="11"/>
      <c r="G186" s="12"/>
      <c r="H186" s="12"/>
      <c r="I186" s="12"/>
      <c r="J186" s="12"/>
      <c r="K186" s="12"/>
      <c r="L186" s="12"/>
      <c r="M186" s="12"/>
      <c r="N186" s="12"/>
      <c r="O186" s="11"/>
      <c r="P186" s="11"/>
      <c r="Q186" s="11"/>
    </row>
    <row r="187" spans="5:18" x14ac:dyDescent="0.25">
      <c r="F187" s="11"/>
      <c r="G187" s="12"/>
      <c r="H187" s="12"/>
      <c r="I187" s="12"/>
      <c r="J187" s="12"/>
      <c r="K187" s="12"/>
      <c r="L187" s="12"/>
      <c r="M187" s="12"/>
      <c r="N187" s="12"/>
      <c r="O187" s="11"/>
      <c r="P187" s="11"/>
      <c r="Q187" s="11"/>
    </row>
    <row r="188" spans="5:18" x14ac:dyDescent="0.25">
      <c r="F188" s="11"/>
      <c r="G188" s="12"/>
      <c r="H188" s="12"/>
      <c r="I188" s="12"/>
      <c r="J188" s="12"/>
      <c r="K188" s="12"/>
      <c r="L188" s="12"/>
      <c r="M188" s="12"/>
      <c r="N188" s="12"/>
      <c r="O188" s="11"/>
      <c r="P188" s="11"/>
      <c r="Q188" s="11"/>
    </row>
    <row r="189" spans="5:18" x14ac:dyDescent="0.25"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5:18" x14ac:dyDescent="0.25"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</sheetData>
  <mergeCells count="2">
    <mergeCell ref="F12:H12"/>
    <mergeCell ref="I12:K12"/>
  </mergeCells>
  <conditionalFormatting sqref="F15:J19">
    <cfRule type="expression" dxfId="472" priority="1" stopIfTrue="1">
      <formula>F15=""</formula>
    </cfRule>
  </conditionalFormatting>
  <pageMargins left="0" right="0.15748031496062992" top="0" bottom="0.23622047244094491" header="0" footer="0.23622047244094491"/>
  <pageSetup paperSize="9" scale="89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9:K19 H15:K16 H17:I18 J17:J18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89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1.42578125" style="7" customWidth="1"/>
    <col min="3" max="3" width="7.85546875" style="7" customWidth="1"/>
    <col min="4" max="4" width="9.42578125" style="7" customWidth="1"/>
    <col min="5" max="5" width="21.85546875" style="7" customWidth="1"/>
    <col min="6" max="13" width="7.7109375" style="7" customWidth="1"/>
    <col min="14" max="14" width="9.7109375" style="7" bestFit="1" customWidth="1"/>
    <col min="15" max="15" width="5.140625" style="7" customWidth="1"/>
    <col min="16" max="16" width="5.28515625" style="7" customWidth="1"/>
    <col min="17" max="16384" width="8.7109375" style="7"/>
  </cols>
  <sheetData>
    <row r="1" spans="1:19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4"/>
    </row>
    <row r="2" spans="1:19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14"/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14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3"/>
    </row>
    <row r="5" spans="1:1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ht="15.75" customHeight="1" x14ac:dyDescent="0.25">
      <c r="A6" s="5"/>
      <c r="B6" s="8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9" ht="15.75" customHeight="1" x14ac:dyDescent="0.25">
      <c r="A7" s="5"/>
      <c r="B7" s="80"/>
      <c r="C7" s="59" t="s">
        <v>26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9" ht="15.75" customHeight="1" x14ac:dyDescent="0.25">
      <c r="A8" s="5"/>
      <c r="B8" s="80"/>
      <c r="C8" s="81" t="s">
        <v>137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9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0"/>
    </row>
    <row r="10" spans="1:19" ht="18.75" customHeight="1" x14ac:dyDescent="0.25">
      <c r="A10" s="5"/>
      <c r="B10" s="82"/>
      <c r="C10" s="26" t="s">
        <v>148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80"/>
    </row>
    <row r="11" spans="1:19" ht="6" customHeight="1" x14ac:dyDescent="0.25">
      <c r="A11" s="5"/>
      <c r="B11" s="8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80"/>
    </row>
    <row r="12" spans="1:19" ht="14.25" customHeight="1" x14ac:dyDescent="0.25">
      <c r="A12" s="5"/>
      <c r="B12" s="83"/>
      <c r="C12" s="120" t="s">
        <v>52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80"/>
    </row>
    <row r="13" spans="1:19" ht="14.25" customHeight="1" x14ac:dyDescent="0.25">
      <c r="A13" s="5"/>
      <c r="B13" s="5"/>
      <c r="C13" s="47" t="s">
        <v>51</v>
      </c>
      <c r="D13" s="52"/>
      <c r="E13" s="52"/>
      <c r="F13" s="53" t="s">
        <v>4</v>
      </c>
      <c r="G13" s="53" t="s">
        <v>5</v>
      </c>
      <c r="H13" s="53" t="s">
        <v>6</v>
      </c>
      <c r="I13" s="53" t="s">
        <v>7</v>
      </c>
      <c r="J13" s="53" t="s">
        <v>8</v>
      </c>
      <c r="K13" s="53" t="s">
        <v>9</v>
      </c>
      <c r="L13" s="53" t="s">
        <v>10</v>
      </c>
      <c r="M13" s="53" t="s">
        <v>11</v>
      </c>
      <c r="N13" s="53" t="s">
        <v>44</v>
      </c>
      <c r="O13" s="80"/>
    </row>
    <row r="14" spans="1:19" ht="6" customHeight="1" x14ac:dyDescent="0.25">
      <c r="A14" s="5"/>
      <c r="B14" s="5"/>
      <c r="C14" s="8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80"/>
    </row>
    <row r="15" spans="1:19" ht="15" customHeight="1" x14ac:dyDescent="0.25">
      <c r="A15" s="5"/>
      <c r="B15" s="5"/>
      <c r="C15" s="66" t="s">
        <v>89</v>
      </c>
      <c r="D15" s="65"/>
      <c r="E15" s="65"/>
      <c r="F15" s="115">
        <v>70</v>
      </c>
      <c r="G15" s="115">
        <v>69</v>
      </c>
      <c r="H15" s="115">
        <v>122</v>
      </c>
      <c r="I15" s="115">
        <v>108</v>
      </c>
      <c r="J15" s="115">
        <v>49</v>
      </c>
      <c r="K15" s="115">
        <v>81</v>
      </c>
      <c r="L15" s="115">
        <v>104</v>
      </c>
      <c r="M15" s="115">
        <v>66</v>
      </c>
      <c r="N15" s="87">
        <f>SUM(F15:M15)</f>
        <v>669</v>
      </c>
      <c r="O15" s="80"/>
    </row>
    <row r="16" spans="1:19" ht="15" customHeight="1" x14ac:dyDescent="0.25">
      <c r="A16" s="5"/>
      <c r="B16" s="83"/>
      <c r="C16" s="66" t="s">
        <v>90</v>
      </c>
      <c r="D16" s="65"/>
      <c r="E16" s="65"/>
      <c r="F16" s="115">
        <v>39</v>
      </c>
      <c r="G16" s="115">
        <v>63</v>
      </c>
      <c r="H16" s="115">
        <v>72</v>
      </c>
      <c r="I16" s="115">
        <v>29</v>
      </c>
      <c r="J16" s="115">
        <v>12</v>
      </c>
      <c r="K16" s="115">
        <v>44</v>
      </c>
      <c r="L16" s="115">
        <v>32</v>
      </c>
      <c r="M16" s="115">
        <v>52</v>
      </c>
      <c r="N16" s="87">
        <f t="shared" ref="N16:N59" si="0">SUM(F16:M16)</f>
        <v>343</v>
      </c>
      <c r="O16" s="80"/>
    </row>
    <row r="17" spans="1:15" ht="15" customHeight="1" x14ac:dyDescent="0.25">
      <c r="A17" s="5"/>
      <c r="B17" s="5"/>
      <c r="C17" s="66" t="s">
        <v>91</v>
      </c>
      <c r="D17" s="65"/>
      <c r="E17" s="65"/>
      <c r="F17" s="115">
        <v>31</v>
      </c>
      <c r="G17" s="115">
        <v>51</v>
      </c>
      <c r="H17" s="115">
        <v>30</v>
      </c>
      <c r="I17" s="115">
        <v>21</v>
      </c>
      <c r="J17" s="115">
        <v>35</v>
      </c>
      <c r="K17" s="115">
        <v>23</v>
      </c>
      <c r="L17" s="115">
        <v>25</v>
      </c>
      <c r="M17" s="115">
        <v>86</v>
      </c>
      <c r="N17" s="87">
        <f t="shared" si="0"/>
        <v>302</v>
      </c>
      <c r="O17" s="16"/>
    </row>
    <row r="18" spans="1:15" ht="15" customHeight="1" x14ac:dyDescent="0.25">
      <c r="A18" s="5"/>
      <c r="B18" s="5"/>
      <c r="C18" s="66" t="s">
        <v>94</v>
      </c>
      <c r="D18" s="65"/>
      <c r="E18" s="65"/>
      <c r="F18" s="115">
        <v>2</v>
      </c>
      <c r="G18" s="115">
        <v>103</v>
      </c>
      <c r="H18" s="115">
        <v>4</v>
      </c>
      <c r="I18" s="115">
        <v>1</v>
      </c>
      <c r="J18" s="115">
        <v>59</v>
      </c>
      <c r="K18" s="70">
        <v>0</v>
      </c>
      <c r="L18" s="115">
        <v>19</v>
      </c>
      <c r="M18" s="115">
        <v>7</v>
      </c>
      <c r="N18" s="87">
        <f t="shared" si="0"/>
        <v>195</v>
      </c>
      <c r="O18" s="16"/>
    </row>
    <row r="19" spans="1:15" ht="15" customHeight="1" x14ac:dyDescent="0.25">
      <c r="A19" s="5"/>
      <c r="B19" s="5"/>
      <c r="C19" s="66" t="s">
        <v>95</v>
      </c>
      <c r="D19" s="65"/>
      <c r="E19" s="65"/>
      <c r="F19" s="115">
        <v>12</v>
      </c>
      <c r="G19" s="115">
        <v>17</v>
      </c>
      <c r="H19" s="115">
        <v>2</v>
      </c>
      <c r="I19" s="115">
        <v>52</v>
      </c>
      <c r="J19" s="115">
        <v>2</v>
      </c>
      <c r="K19" s="70">
        <v>2</v>
      </c>
      <c r="L19" s="115">
        <v>23</v>
      </c>
      <c r="M19" s="115">
        <v>75</v>
      </c>
      <c r="N19" s="87">
        <f t="shared" si="0"/>
        <v>185</v>
      </c>
      <c r="O19" s="16"/>
    </row>
    <row r="20" spans="1:15" ht="15" customHeight="1" x14ac:dyDescent="0.25">
      <c r="A20" s="5"/>
      <c r="B20" s="5"/>
      <c r="C20" s="127" t="s">
        <v>103</v>
      </c>
      <c r="D20" s="67"/>
      <c r="E20" s="67"/>
      <c r="F20" s="117">
        <v>21</v>
      </c>
      <c r="G20" s="117">
        <v>18</v>
      </c>
      <c r="H20" s="77">
        <v>27</v>
      </c>
      <c r="I20" s="77">
        <v>25</v>
      </c>
      <c r="J20" s="77">
        <v>12</v>
      </c>
      <c r="K20" s="77">
        <v>0</v>
      </c>
      <c r="L20" s="117">
        <v>16</v>
      </c>
      <c r="M20" s="117">
        <v>39</v>
      </c>
      <c r="N20" s="106">
        <f t="shared" si="0"/>
        <v>158</v>
      </c>
      <c r="O20" s="16"/>
    </row>
    <row r="21" spans="1:15" ht="24" customHeight="1" x14ac:dyDescent="0.25">
      <c r="A21" s="5"/>
      <c r="B21" s="83"/>
      <c r="C21" s="147" t="s">
        <v>93</v>
      </c>
      <c r="D21" s="148"/>
      <c r="E21" s="148"/>
      <c r="F21" s="115">
        <v>20</v>
      </c>
      <c r="G21" s="115">
        <v>19</v>
      </c>
      <c r="H21" s="115">
        <v>29</v>
      </c>
      <c r="I21" s="115">
        <v>9</v>
      </c>
      <c r="J21" s="115">
        <v>5</v>
      </c>
      <c r="K21" s="70">
        <v>5</v>
      </c>
      <c r="L21" s="115">
        <v>31</v>
      </c>
      <c r="M21" s="115">
        <v>32</v>
      </c>
      <c r="N21" s="87">
        <f t="shared" si="0"/>
        <v>150</v>
      </c>
      <c r="O21" s="16"/>
    </row>
    <row r="22" spans="1:15" ht="15" customHeight="1" x14ac:dyDescent="0.25">
      <c r="A22" s="5"/>
      <c r="B22" s="5"/>
      <c r="C22" s="66" t="s">
        <v>92</v>
      </c>
      <c r="D22" s="65"/>
      <c r="E22" s="65"/>
      <c r="F22" s="115">
        <v>7</v>
      </c>
      <c r="G22" s="115">
        <v>46</v>
      </c>
      <c r="H22" s="115">
        <v>5</v>
      </c>
      <c r="I22" s="115">
        <v>13</v>
      </c>
      <c r="J22" s="70">
        <v>4</v>
      </c>
      <c r="K22" s="70">
        <v>0</v>
      </c>
      <c r="L22" s="70">
        <v>67</v>
      </c>
      <c r="M22" s="115">
        <v>4</v>
      </c>
      <c r="N22" s="87">
        <f t="shared" si="0"/>
        <v>146</v>
      </c>
      <c r="O22" s="86"/>
    </row>
    <row r="23" spans="1:15" ht="15" customHeight="1" x14ac:dyDescent="0.25">
      <c r="A23" s="5"/>
      <c r="B23" s="5"/>
      <c r="C23" s="66" t="s">
        <v>102</v>
      </c>
      <c r="D23" s="65"/>
      <c r="E23" s="65"/>
      <c r="F23" s="70">
        <v>0</v>
      </c>
      <c r="G23" s="115">
        <v>35</v>
      </c>
      <c r="H23" s="70">
        <v>0</v>
      </c>
      <c r="I23" s="115">
        <v>11</v>
      </c>
      <c r="J23" s="70">
        <v>23</v>
      </c>
      <c r="K23" s="70">
        <v>0</v>
      </c>
      <c r="L23" s="115">
        <v>4</v>
      </c>
      <c r="M23" s="115">
        <v>68</v>
      </c>
      <c r="N23" s="87">
        <f>SUM(F23:M23)</f>
        <v>141</v>
      </c>
      <c r="O23" s="16"/>
    </row>
    <row r="24" spans="1:15" ht="15" customHeight="1" x14ac:dyDescent="0.25">
      <c r="A24" s="5"/>
      <c r="B24" s="5"/>
      <c r="C24" s="128" t="s">
        <v>88</v>
      </c>
      <c r="D24" s="129"/>
      <c r="E24" s="129"/>
      <c r="F24" s="123">
        <v>0</v>
      </c>
      <c r="G24" s="118">
        <v>2</v>
      </c>
      <c r="H24" s="123">
        <v>0</v>
      </c>
      <c r="I24" s="118">
        <v>54</v>
      </c>
      <c r="J24" s="123">
        <v>0</v>
      </c>
      <c r="K24" s="118">
        <v>36</v>
      </c>
      <c r="L24" s="118">
        <v>34</v>
      </c>
      <c r="M24" s="118">
        <v>1</v>
      </c>
      <c r="N24" s="107">
        <f t="shared" si="0"/>
        <v>127</v>
      </c>
      <c r="O24" s="16"/>
    </row>
    <row r="25" spans="1:15" ht="15" customHeight="1" x14ac:dyDescent="0.25">
      <c r="A25" s="5"/>
      <c r="B25" s="83"/>
      <c r="C25" s="66" t="s">
        <v>81</v>
      </c>
      <c r="D25" s="66"/>
      <c r="E25" s="66"/>
      <c r="F25" s="115">
        <v>28</v>
      </c>
      <c r="G25" s="115">
        <v>1</v>
      </c>
      <c r="H25" s="115">
        <v>6</v>
      </c>
      <c r="I25" s="115">
        <v>5</v>
      </c>
      <c r="J25" s="115">
        <v>1</v>
      </c>
      <c r="K25" s="70">
        <v>3</v>
      </c>
      <c r="L25" s="115">
        <v>7</v>
      </c>
      <c r="M25" s="115">
        <v>64</v>
      </c>
      <c r="N25" s="87">
        <f t="shared" si="0"/>
        <v>115</v>
      </c>
      <c r="O25" s="16"/>
    </row>
    <row r="26" spans="1:15" ht="15" customHeight="1" x14ac:dyDescent="0.25">
      <c r="A26" s="5"/>
      <c r="B26" s="5"/>
      <c r="C26" s="66" t="s">
        <v>96</v>
      </c>
      <c r="D26" s="65"/>
      <c r="E26" s="65"/>
      <c r="F26" s="115">
        <v>1</v>
      </c>
      <c r="G26" s="70">
        <v>0</v>
      </c>
      <c r="H26" s="115">
        <v>29</v>
      </c>
      <c r="I26" s="115">
        <v>31</v>
      </c>
      <c r="J26" s="70">
        <v>0</v>
      </c>
      <c r="K26" s="70">
        <v>0</v>
      </c>
      <c r="L26" s="115">
        <v>1</v>
      </c>
      <c r="M26" s="115">
        <v>33</v>
      </c>
      <c r="N26" s="87">
        <f t="shared" si="0"/>
        <v>95</v>
      </c>
      <c r="O26" s="16"/>
    </row>
    <row r="27" spans="1:15" ht="15" customHeight="1" x14ac:dyDescent="0.25">
      <c r="A27" s="5"/>
      <c r="B27" s="5"/>
      <c r="C27" s="66" t="s">
        <v>97</v>
      </c>
      <c r="D27" s="66"/>
      <c r="E27" s="66"/>
      <c r="F27" s="115">
        <v>5</v>
      </c>
      <c r="G27" s="115">
        <v>1</v>
      </c>
      <c r="H27" s="70">
        <v>0</v>
      </c>
      <c r="I27" s="70">
        <v>0</v>
      </c>
      <c r="J27" s="115">
        <v>1</v>
      </c>
      <c r="K27" s="70">
        <v>0</v>
      </c>
      <c r="L27" s="115">
        <v>27</v>
      </c>
      <c r="M27" s="115">
        <v>59</v>
      </c>
      <c r="N27" s="87">
        <f t="shared" si="0"/>
        <v>93</v>
      </c>
      <c r="O27" s="86"/>
    </row>
    <row r="28" spans="1:15" ht="24" customHeight="1" x14ac:dyDescent="0.25">
      <c r="A28" s="5"/>
      <c r="B28" s="5"/>
      <c r="C28" s="147" t="s">
        <v>99</v>
      </c>
      <c r="D28" s="148"/>
      <c r="E28" s="148"/>
      <c r="F28" s="115">
        <v>33</v>
      </c>
      <c r="G28" s="70">
        <v>5</v>
      </c>
      <c r="H28" s="70">
        <v>4</v>
      </c>
      <c r="I28" s="70">
        <v>0</v>
      </c>
      <c r="J28" s="115">
        <v>31</v>
      </c>
      <c r="K28" s="70">
        <v>5</v>
      </c>
      <c r="L28" s="115">
        <v>5</v>
      </c>
      <c r="M28" s="115">
        <v>3</v>
      </c>
      <c r="N28" s="87">
        <f t="shared" si="0"/>
        <v>86</v>
      </c>
      <c r="O28" s="16"/>
    </row>
    <row r="29" spans="1:15" ht="15" customHeight="1" x14ac:dyDescent="0.25">
      <c r="A29" s="5"/>
      <c r="B29" s="5"/>
      <c r="C29" s="128" t="s">
        <v>98</v>
      </c>
      <c r="D29" s="129"/>
      <c r="E29" s="129"/>
      <c r="F29" s="70">
        <v>0</v>
      </c>
      <c r="G29" s="115">
        <v>1</v>
      </c>
      <c r="H29" s="70">
        <v>21</v>
      </c>
      <c r="I29" s="70">
        <v>0</v>
      </c>
      <c r="J29" s="70">
        <v>0</v>
      </c>
      <c r="K29" s="70">
        <v>0</v>
      </c>
      <c r="L29" s="115">
        <v>52</v>
      </c>
      <c r="M29" s="115">
        <v>7</v>
      </c>
      <c r="N29" s="107">
        <f t="shared" si="0"/>
        <v>81</v>
      </c>
      <c r="O29" s="16"/>
    </row>
    <row r="30" spans="1:15" ht="15" customHeight="1" x14ac:dyDescent="0.25">
      <c r="A30" s="5"/>
      <c r="B30" s="5"/>
      <c r="C30" s="127" t="s">
        <v>101</v>
      </c>
      <c r="D30" s="127"/>
      <c r="E30" s="127"/>
      <c r="F30" s="117">
        <v>1</v>
      </c>
      <c r="G30" s="77">
        <v>0</v>
      </c>
      <c r="H30" s="77">
        <v>0</v>
      </c>
      <c r="I30" s="77">
        <v>0</v>
      </c>
      <c r="J30" s="117">
        <v>67</v>
      </c>
      <c r="K30" s="77">
        <v>0</v>
      </c>
      <c r="L30" s="117">
        <v>8</v>
      </c>
      <c r="M30" s="77">
        <v>0</v>
      </c>
      <c r="N30" s="106">
        <f t="shared" si="0"/>
        <v>76</v>
      </c>
      <c r="O30" s="16"/>
    </row>
    <row r="31" spans="1:15" ht="24" customHeight="1" x14ac:dyDescent="0.25">
      <c r="A31" s="5"/>
      <c r="B31" s="5"/>
      <c r="C31" s="147" t="s">
        <v>100</v>
      </c>
      <c r="D31" s="148"/>
      <c r="E31" s="148"/>
      <c r="F31" s="115">
        <v>4</v>
      </c>
      <c r="G31" s="70">
        <v>20</v>
      </c>
      <c r="H31" s="115">
        <v>10</v>
      </c>
      <c r="I31" s="70">
        <v>8</v>
      </c>
      <c r="J31" s="70">
        <v>2</v>
      </c>
      <c r="K31" s="70">
        <v>1</v>
      </c>
      <c r="L31" s="115">
        <v>8</v>
      </c>
      <c r="M31" s="115">
        <v>19</v>
      </c>
      <c r="N31" s="87">
        <f t="shared" si="0"/>
        <v>72</v>
      </c>
      <c r="O31" s="5"/>
    </row>
    <row r="32" spans="1:15" ht="15" customHeight="1" x14ac:dyDescent="0.25">
      <c r="A32" s="5"/>
      <c r="B32" s="5"/>
      <c r="C32" s="66" t="s">
        <v>104</v>
      </c>
      <c r="D32" s="65"/>
      <c r="E32" s="65"/>
      <c r="F32" s="115">
        <v>3</v>
      </c>
      <c r="G32" s="115">
        <v>43</v>
      </c>
      <c r="H32" s="70">
        <v>0</v>
      </c>
      <c r="I32" s="115">
        <v>1</v>
      </c>
      <c r="J32" s="70">
        <v>3</v>
      </c>
      <c r="K32" s="70">
        <v>0</v>
      </c>
      <c r="L32" s="115">
        <v>11</v>
      </c>
      <c r="M32" s="115">
        <v>6</v>
      </c>
      <c r="N32" s="87">
        <f t="shared" si="0"/>
        <v>67</v>
      </c>
      <c r="O32" s="42"/>
    </row>
    <row r="33" spans="1:15" ht="15" customHeight="1" x14ac:dyDescent="0.25">
      <c r="A33" s="5"/>
      <c r="B33" s="5"/>
      <c r="C33" s="66" t="s">
        <v>106</v>
      </c>
      <c r="D33" s="65"/>
      <c r="E33" s="65"/>
      <c r="F33" s="70">
        <v>1</v>
      </c>
      <c r="G33" s="115">
        <v>1</v>
      </c>
      <c r="H33" s="70">
        <v>0</v>
      </c>
      <c r="I33" s="70">
        <v>3</v>
      </c>
      <c r="J33" s="70">
        <v>0</v>
      </c>
      <c r="K33" s="70">
        <v>0</v>
      </c>
      <c r="L33" s="70">
        <v>2</v>
      </c>
      <c r="M33" s="115">
        <v>50</v>
      </c>
      <c r="N33" s="87">
        <f t="shared" si="0"/>
        <v>57</v>
      </c>
      <c r="O33" s="5"/>
    </row>
    <row r="34" spans="1:15" ht="15" customHeight="1" x14ac:dyDescent="0.25">
      <c r="A34" s="5"/>
      <c r="B34" s="5"/>
      <c r="C34" s="128" t="s">
        <v>111</v>
      </c>
      <c r="D34" s="129"/>
      <c r="E34" s="129"/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0</v>
      </c>
      <c r="L34" s="123">
        <v>13</v>
      </c>
      <c r="M34" s="118">
        <v>33</v>
      </c>
      <c r="N34" s="107">
        <f t="shared" si="0"/>
        <v>46</v>
      </c>
      <c r="O34" s="5"/>
    </row>
    <row r="35" spans="1:15" ht="15" customHeight="1" x14ac:dyDescent="0.25">
      <c r="A35" s="5"/>
      <c r="B35" s="5"/>
      <c r="C35" s="66" t="s">
        <v>107</v>
      </c>
      <c r="D35" s="65"/>
      <c r="E35" s="65"/>
      <c r="F35" s="77">
        <v>0</v>
      </c>
      <c r="G35" s="115">
        <v>18</v>
      </c>
      <c r="H35" s="77">
        <v>0</v>
      </c>
      <c r="I35" s="115">
        <v>12</v>
      </c>
      <c r="J35" s="77">
        <v>0</v>
      </c>
      <c r="K35" s="77">
        <v>0</v>
      </c>
      <c r="L35" s="115">
        <v>1</v>
      </c>
      <c r="M35" s="115">
        <v>14</v>
      </c>
      <c r="N35" s="87">
        <f t="shared" si="0"/>
        <v>45</v>
      </c>
      <c r="O35" s="5"/>
    </row>
    <row r="36" spans="1:15" ht="15" customHeight="1" x14ac:dyDescent="0.25">
      <c r="A36" s="5"/>
      <c r="B36" s="5"/>
      <c r="C36" s="66" t="s">
        <v>105</v>
      </c>
      <c r="D36" s="65"/>
      <c r="E36" s="65"/>
      <c r="F36" s="70">
        <v>0</v>
      </c>
      <c r="G36" s="115">
        <v>4</v>
      </c>
      <c r="H36" s="70">
        <v>0</v>
      </c>
      <c r="I36" s="115">
        <v>14</v>
      </c>
      <c r="J36" s="70">
        <v>0</v>
      </c>
      <c r="K36" s="70">
        <v>1</v>
      </c>
      <c r="L36" s="115">
        <v>13</v>
      </c>
      <c r="M36" s="115">
        <v>10</v>
      </c>
      <c r="N36" s="87">
        <f t="shared" si="0"/>
        <v>42</v>
      </c>
      <c r="O36" s="5"/>
    </row>
    <row r="37" spans="1:15" ht="15" customHeight="1" x14ac:dyDescent="0.25">
      <c r="A37" s="5"/>
      <c r="B37" s="5"/>
      <c r="C37" s="66" t="s">
        <v>108</v>
      </c>
      <c r="D37" s="65"/>
      <c r="E37" s="65"/>
      <c r="F37" s="70">
        <v>1</v>
      </c>
      <c r="G37" s="115">
        <v>17</v>
      </c>
      <c r="H37" s="70">
        <v>0</v>
      </c>
      <c r="I37" s="70">
        <v>0</v>
      </c>
      <c r="J37" s="70">
        <v>2</v>
      </c>
      <c r="K37" s="70">
        <v>0</v>
      </c>
      <c r="L37" s="115">
        <v>13</v>
      </c>
      <c r="M37" s="115">
        <v>5</v>
      </c>
      <c r="N37" s="87">
        <f t="shared" si="0"/>
        <v>38</v>
      </c>
      <c r="O37" s="5"/>
    </row>
    <row r="38" spans="1:15" ht="15" customHeight="1" x14ac:dyDescent="0.25">
      <c r="A38" s="5"/>
      <c r="B38" s="5"/>
      <c r="C38" s="66" t="s">
        <v>109</v>
      </c>
      <c r="D38" s="65"/>
      <c r="E38" s="65"/>
      <c r="F38" s="70">
        <v>6</v>
      </c>
      <c r="G38" s="70">
        <v>3</v>
      </c>
      <c r="H38" s="70">
        <v>2</v>
      </c>
      <c r="I38" s="70">
        <v>0</v>
      </c>
      <c r="J38" s="70">
        <v>0</v>
      </c>
      <c r="K38" s="70">
        <v>0</v>
      </c>
      <c r="L38" s="70">
        <v>3</v>
      </c>
      <c r="M38" s="115">
        <v>19</v>
      </c>
      <c r="N38" s="87">
        <f t="shared" si="0"/>
        <v>33</v>
      </c>
      <c r="O38" s="5"/>
    </row>
    <row r="39" spans="1:15" ht="15" customHeight="1" x14ac:dyDescent="0.25">
      <c r="A39" s="5"/>
      <c r="B39" s="5"/>
      <c r="C39" s="66" t="s">
        <v>110</v>
      </c>
      <c r="D39" s="65"/>
      <c r="E39" s="65"/>
      <c r="F39" s="123">
        <v>0</v>
      </c>
      <c r="G39" s="123">
        <v>0</v>
      </c>
      <c r="H39" s="123">
        <v>0</v>
      </c>
      <c r="I39" s="123">
        <v>0</v>
      </c>
      <c r="J39" s="123">
        <v>0</v>
      </c>
      <c r="K39" s="123">
        <v>0</v>
      </c>
      <c r="L39" s="123">
        <v>0</v>
      </c>
      <c r="M39" s="115">
        <v>29</v>
      </c>
      <c r="N39" s="87">
        <f t="shared" si="0"/>
        <v>29</v>
      </c>
      <c r="O39" s="5"/>
    </row>
    <row r="40" spans="1:15" ht="15" customHeight="1" x14ac:dyDescent="0.25">
      <c r="A40" s="5"/>
      <c r="B40" s="5"/>
      <c r="C40" s="127" t="s">
        <v>116</v>
      </c>
      <c r="D40" s="67"/>
      <c r="E40" s="67"/>
      <c r="F40" s="77">
        <v>0</v>
      </c>
      <c r="G40" s="77">
        <v>2</v>
      </c>
      <c r="H40" s="117">
        <v>3</v>
      </c>
      <c r="I40" s="77">
        <v>0</v>
      </c>
      <c r="J40" s="77">
        <v>16</v>
      </c>
      <c r="K40" s="77">
        <v>0</v>
      </c>
      <c r="L40" s="77">
        <v>0</v>
      </c>
      <c r="M40" s="77">
        <v>5</v>
      </c>
      <c r="N40" s="106">
        <f t="shared" si="0"/>
        <v>26</v>
      </c>
      <c r="O40" s="5"/>
    </row>
    <row r="41" spans="1:15" ht="15" customHeight="1" x14ac:dyDescent="0.25">
      <c r="A41" s="5"/>
      <c r="B41" s="5"/>
      <c r="C41" s="66" t="s">
        <v>118</v>
      </c>
      <c r="D41" s="65"/>
      <c r="E41" s="65"/>
      <c r="F41" s="70">
        <v>0</v>
      </c>
      <c r="G41" s="70">
        <v>0</v>
      </c>
      <c r="H41" s="70">
        <v>1</v>
      </c>
      <c r="I41" s="115">
        <v>3</v>
      </c>
      <c r="J41" s="70">
        <v>0</v>
      </c>
      <c r="K41" s="70">
        <v>19</v>
      </c>
      <c r="L41" s="70">
        <v>0</v>
      </c>
      <c r="M41" s="115">
        <v>1</v>
      </c>
      <c r="N41" s="87">
        <f t="shared" si="0"/>
        <v>24</v>
      </c>
      <c r="O41" s="5"/>
    </row>
    <row r="42" spans="1:15" ht="15" customHeight="1" x14ac:dyDescent="0.25">
      <c r="A42" s="5"/>
      <c r="B42" s="5"/>
      <c r="C42" s="66" t="s">
        <v>113</v>
      </c>
      <c r="D42" s="65"/>
      <c r="E42" s="65"/>
      <c r="F42" s="115">
        <v>2</v>
      </c>
      <c r="G42" s="70">
        <v>8</v>
      </c>
      <c r="H42" s="70">
        <v>0</v>
      </c>
      <c r="I42" s="70">
        <v>0</v>
      </c>
      <c r="J42" s="70">
        <v>2</v>
      </c>
      <c r="K42" s="70">
        <v>0</v>
      </c>
      <c r="L42" s="115">
        <v>7</v>
      </c>
      <c r="M42" s="115">
        <v>3</v>
      </c>
      <c r="N42" s="87">
        <f t="shared" si="0"/>
        <v>22</v>
      </c>
      <c r="O42" s="5"/>
    </row>
    <row r="43" spans="1:15" ht="15" customHeight="1" x14ac:dyDescent="0.25">
      <c r="A43" s="5"/>
      <c r="B43" s="5"/>
      <c r="C43" s="66" t="s">
        <v>123</v>
      </c>
      <c r="D43" s="65"/>
      <c r="E43" s="65"/>
      <c r="F43" s="70">
        <v>0</v>
      </c>
      <c r="G43" s="115">
        <v>1</v>
      </c>
      <c r="H43" s="70">
        <v>0</v>
      </c>
      <c r="I43" s="70">
        <v>0</v>
      </c>
      <c r="J43" s="70">
        <v>12</v>
      </c>
      <c r="K43" s="70">
        <v>0</v>
      </c>
      <c r="L43" s="70">
        <v>7</v>
      </c>
      <c r="M43" s="115">
        <v>1</v>
      </c>
      <c r="N43" s="87">
        <f t="shared" si="0"/>
        <v>21</v>
      </c>
      <c r="O43" s="5"/>
    </row>
    <row r="44" spans="1:15" ht="15" customHeight="1" x14ac:dyDescent="0.25">
      <c r="A44" s="5"/>
      <c r="B44" s="5"/>
      <c r="C44" s="128" t="s">
        <v>124</v>
      </c>
      <c r="D44" s="129"/>
      <c r="E44" s="129"/>
      <c r="F44" s="123">
        <v>0</v>
      </c>
      <c r="G44" s="123">
        <v>15</v>
      </c>
      <c r="H44" s="123">
        <v>0</v>
      </c>
      <c r="I44" s="123">
        <v>0</v>
      </c>
      <c r="J44" s="123">
        <v>0</v>
      </c>
      <c r="K44" s="123">
        <v>3</v>
      </c>
      <c r="L44" s="123">
        <v>0</v>
      </c>
      <c r="M44" s="118">
        <v>1</v>
      </c>
      <c r="N44" s="107">
        <f t="shared" si="0"/>
        <v>19</v>
      </c>
      <c r="O44" s="5"/>
    </row>
    <row r="45" spans="1:15" ht="15" customHeight="1" x14ac:dyDescent="0.25">
      <c r="A45" s="5"/>
      <c r="B45" s="5"/>
      <c r="C45" s="127" t="s">
        <v>122</v>
      </c>
      <c r="D45" s="67"/>
      <c r="E45" s="67"/>
      <c r="F45" s="77">
        <v>0</v>
      </c>
      <c r="G45" s="70">
        <v>3</v>
      </c>
      <c r="H45" s="77">
        <v>0</v>
      </c>
      <c r="I45" s="70">
        <v>5</v>
      </c>
      <c r="J45" s="70">
        <v>2</v>
      </c>
      <c r="K45" s="77">
        <v>0</v>
      </c>
      <c r="L45" s="115">
        <v>2</v>
      </c>
      <c r="M45" s="115">
        <v>5</v>
      </c>
      <c r="N45" s="87">
        <f t="shared" si="0"/>
        <v>17</v>
      </c>
      <c r="O45" s="5"/>
    </row>
    <row r="46" spans="1:15" ht="15" customHeight="1" x14ac:dyDescent="0.25">
      <c r="A46" s="5"/>
      <c r="B46" s="5"/>
      <c r="C46" s="66" t="s">
        <v>119</v>
      </c>
      <c r="D46" s="65"/>
      <c r="E46" s="65"/>
      <c r="F46" s="70">
        <v>0</v>
      </c>
      <c r="G46" s="115">
        <v>1</v>
      </c>
      <c r="H46" s="70">
        <v>0</v>
      </c>
      <c r="I46" s="70">
        <v>6</v>
      </c>
      <c r="J46" s="70">
        <v>0</v>
      </c>
      <c r="K46" s="70">
        <v>0</v>
      </c>
      <c r="L46" s="70">
        <v>4</v>
      </c>
      <c r="M46" s="115">
        <v>4</v>
      </c>
      <c r="N46" s="87">
        <f t="shared" si="0"/>
        <v>15</v>
      </c>
      <c r="O46" s="5"/>
    </row>
    <row r="47" spans="1:15" ht="15" customHeight="1" x14ac:dyDescent="0.25">
      <c r="A47" s="5"/>
      <c r="B47" s="5"/>
      <c r="C47" s="66" t="s">
        <v>115</v>
      </c>
      <c r="D47" s="65"/>
      <c r="E47" s="65"/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70">
        <v>5</v>
      </c>
      <c r="M47" s="115">
        <v>10</v>
      </c>
      <c r="N47" s="87">
        <f t="shared" si="0"/>
        <v>15</v>
      </c>
      <c r="O47" s="5"/>
    </row>
    <row r="48" spans="1:15" ht="15" customHeight="1" x14ac:dyDescent="0.25">
      <c r="A48" s="5"/>
      <c r="B48" s="5"/>
      <c r="C48" s="66" t="s">
        <v>114</v>
      </c>
      <c r="D48" s="66"/>
      <c r="E48" s="66"/>
      <c r="F48" s="70">
        <v>0</v>
      </c>
      <c r="G48" s="70">
        <v>8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>
        <v>4</v>
      </c>
      <c r="N48" s="87">
        <f t="shared" si="0"/>
        <v>12</v>
      </c>
      <c r="O48" s="5"/>
    </row>
    <row r="49" spans="1:15" ht="15" customHeight="1" x14ac:dyDescent="0.25">
      <c r="A49" s="5"/>
      <c r="B49" s="5"/>
      <c r="C49" s="128" t="s">
        <v>112</v>
      </c>
      <c r="D49" s="129"/>
      <c r="E49" s="129"/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L49" s="115">
        <v>1</v>
      </c>
      <c r="M49" s="115">
        <v>9</v>
      </c>
      <c r="N49" s="107">
        <f t="shared" si="0"/>
        <v>10</v>
      </c>
      <c r="O49" s="5"/>
    </row>
    <row r="50" spans="1:15" ht="15" customHeight="1" x14ac:dyDescent="0.25">
      <c r="A50" s="5"/>
      <c r="B50" s="5"/>
      <c r="C50" s="127" t="s">
        <v>134</v>
      </c>
      <c r="D50" s="127"/>
      <c r="E50" s="127"/>
      <c r="F50" s="77">
        <v>0</v>
      </c>
      <c r="G50" s="77">
        <v>0</v>
      </c>
      <c r="H50" s="77">
        <v>0</v>
      </c>
      <c r="I50" s="77">
        <v>0</v>
      </c>
      <c r="J50" s="77">
        <v>10</v>
      </c>
      <c r="K50" s="77">
        <v>0</v>
      </c>
      <c r="L50" s="77">
        <v>0</v>
      </c>
      <c r="M50" s="77">
        <v>0</v>
      </c>
      <c r="N50" s="106">
        <f t="shared" si="0"/>
        <v>10</v>
      </c>
      <c r="O50" s="5"/>
    </row>
    <row r="51" spans="1:15" ht="24" customHeight="1" x14ac:dyDescent="0.25">
      <c r="A51" s="5"/>
      <c r="B51" s="5"/>
      <c r="C51" s="147" t="s">
        <v>120</v>
      </c>
      <c r="D51" s="148"/>
      <c r="E51" s="148"/>
      <c r="F51" s="70">
        <v>0</v>
      </c>
      <c r="G51" s="70">
        <v>0</v>
      </c>
      <c r="H51" s="70">
        <v>1</v>
      </c>
      <c r="I51" s="70">
        <v>6</v>
      </c>
      <c r="J51" s="70">
        <v>0</v>
      </c>
      <c r="K51" s="70">
        <v>0</v>
      </c>
      <c r="L51" s="70">
        <v>1</v>
      </c>
      <c r="M51" s="70">
        <v>1</v>
      </c>
      <c r="N51" s="87">
        <f t="shared" si="0"/>
        <v>9</v>
      </c>
      <c r="O51" s="5"/>
    </row>
    <row r="52" spans="1:15" ht="15" customHeight="1" x14ac:dyDescent="0.25">
      <c r="A52" s="5"/>
      <c r="B52" s="5"/>
      <c r="C52" s="66" t="s">
        <v>87</v>
      </c>
      <c r="D52" s="65"/>
      <c r="E52" s="65"/>
      <c r="F52" s="70">
        <v>0</v>
      </c>
      <c r="G52" s="115">
        <v>6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3</v>
      </c>
      <c r="N52" s="87">
        <f t="shared" si="0"/>
        <v>9</v>
      </c>
      <c r="O52" s="5"/>
    </row>
    <row r="53" spans="1:15" ht="15" customHeight="1" x14ac:dyDescent="0.25">
      <c r="A53" s="5"/>
      <c r="B53" s="5"/>
      <c r="C53" s="66" t="s">
        <v>117</v>
      </c>
      <c r="D53" s="65"/>
      <c r="E53" s="65"/>
      <c r="F53" s="70">
        <v>1</v>
      </c>
      <c r="G53" s="70">
        <v>0</v>
      </c>
      <c r="H53" s="70">
        <v>1</v>
      </c>
      <c r="I53" s="70">
        <v>1</v>
      </c>
      <c r="J53" s="70">
        <v>0</v>
      </c>
      <c r="K53" s="70">
        <v>0</v>
      </c>
      <c r="L53" s="115">
        <v>2</v>
      </c>
      <c r="M53" s="70">
        <v>0</v>
      </c>
      <c r="N53" s="87">
        <f t="shared" si="0"/>
        <v>5</v>
      </c>
      <c r="O53" s="5"/>
    </row>
    <row r="54" spans="1:15" ht="15" customHeight="1" x14ac:dyDescent="0.25">
      <c r="A54" s="5"/>
      <c r="B54" s="5"/>
      <c r="C54" s="128" t="s">
        <v>128</v>
      </c>
      <c r="D54" s="130"/>
      <c r="E54" s="130"/>
      <c r="F54" s="123">
        <v>0</v>
      </c>
      <c r="G54" s="123">
        <v>4</v>
      </c>
      <c r="H54" s="123">
        <v>0</v>
      </c>
      <c r="I54" s="123">
        <v>0</v>
      </c>
      <c r="J54" s="123">
        <v>0</v>
      </c>
      <c r="K54" s="123">
        <v>0</v>
      </c>
      <c r="L54" s="123">
        <v>0</v>
      </c>
      <c r="M54" s="123">
        <v>0</v>
      </c>
      <c r="N54" s="107">
        <f t="shared" si="0"/>
        <v>4</v>
      </c>
      <c r="O54" s="5"/>
    </row>
    <row r="55" spans="1:15" ht="15" customHeight="1" x14ac:dyDescent="0.25">
      <c r="A55" s="5"/>
      <c r="B55" s="5"/>
      <c r="C55" s="127" t="s">
        <v>121</v>
      </c>
      <c r="D55" s="67"/>
      <c r="E55" s="67"/>
      <c r="F55" s="77">
        <v>0</v>
      </c>
      <c r="G55" s="77">
        <v>3</v>
      </c>
      <c r="H55" s="77">
        <v>0</v>
      </c>
      <c r="I55" s="77">
        <v>0</v>
      </c>
      <c r="J55" s="77">
        <v>0</v>
      </c>
      <c r="K55" s="77">
        <v>0</v>
      </c>
      <c r="L55" s="77">
        <v>0</v>
      </c>
      <c r="M55" s="77">
        <v>0</v>
      </c>
      <c r="N55" s="106">
        <f t="shared" si="0"/>
        <v>3</v>
      </c>
      <c r="O55" s="5"/>
    </row>
    <row r="56" spans="1:15" ht="15" customHeight="1" x14ac:dyDescent="0.25">
      <c r="A56" s="5"/>
      <c r="B56" s="5"/>
      <c r="C56" s="66" t="s">
        <v>133</v>
      </c>
      <c r="D56" s="65"/>
      <c r="E56" s="65"/>
      <c r="F56" s="70">
        <v>0</v>
      </c>
      <c r="G56" s="70">
        <v>0</v>
      </c>
      <c r="H56" s="70">
        <v>1</v>
      </c>
      <c r="I56" s="70">
        <v>0</v>
      </c>
      <c r="J56" s="70">
        <v>0</v>
      </c>
      <c r="K56" s="70">
        <v>0</v>
      </c>
      <c r="L56" s="70">
        <v>2</v>
      </c>
      <c r="M56" s="70">
        <v>0</v>
      </c>
      <c r="N56" s="87">
        <f t="shared" si="0"/>
        <v>3</v>
      </c>
      <c r="O56" s="5"/>
    </row>
    <row r="57" spans="1:15" ht="15" customHeight="1" x14ac:dyDescent="0.25">
      <c r="A57" s="5"/>
      <c r="B57" s="5"/>
      <c r="C57" s="66" t="s">
        <v>130</v>
      </c>
      <c r="D57" s="65"/>
      <c r="E57" s="65"/>
      <c r="F57" s="70">
        <v>0</v>
      </c>
      <c r="G57" s="70">
        <v>0</v>
      </c>
      <c r="H57" s="70">
        <v>1</v>
      </c>
      <c r="I57" s="70">
        <v>0</v>
      </c>
      <c r="J57" s="70">
        <v>1</v>
      </c>
      <c r="K57" s="70">
        <v>0</v>
      </c>
      <c r="L57" s="115">
        <v>1</v>
      </c>
      <c r="M57" s="70">
        <v>0</v>
      </c>
      <c r="N57" s="87">
        <f t="shared" si="0"/>
        <v>3</v>
      </c>
      <c r="O57" s="5"/>
    </row>
    <row r="58" spans="1:15" ht="15" customHeight="1" x14ac:dyDescent="0.25">
      <c r="A58" s="5"/>
      <c r="B58" s="5"/>
      <c r="C58" s="66" t="s">
        <v>127</v>
      </c>
      <c r="D58" s="65"/>
      <c r="E58" s="65"/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1</v>
      </c>
      <c r="M58" s="115">
        <v>1</v>
      </c>
      <c r="N58" s="87">
        <f t="shared" si="0"/>
        <v>2</v>
      </c>
      <c r="O58" s="5"/>
    </row>
    <row r="59" spans="1:15" ht="15" customHeight="1" x14ac:dyDescent="0.25">
      <c r="A59" s="5"/>
      <c r="B59" s="5"/>
      <c r="C59" s="128" t="s">
        <v>135</v>
      </c>
      <c r="D59" s="129"/>
      <c r="E59" s="129"/>
      <c r="F59" s="123">
        <v>0</v>
      </c>
      <c r="G59" s="123">
        <v>2</v>
      </c>
      <c r="H59" s="123">
        <v>0</v>
      </c>
      <c r="I59" s="123">
        <v>0</v>
      </c>
      <c r="J59" s="123">
        <v>0</v>
      </c>
      <c r="K59" s="123">
        <v>0</v>
      </c>
      <c r="L59" s="123">
        <v>0</v>
      </c>
      <c r="M59" s="123">
        <v>0</v>
      </c>
      <c r="N59" s="107">
        <f t="shared" si="0"/>
        <v>2</v>
      </c>
      <c r="O59" s="5"/>
    </row>
    <row r="60" spans="1:15" x14ac:dyDescent="0.25">
      <c r="A60" s="5"/>
      <c r="B60" s="5"/>
      <c r="C60" s="5"/>
      <c r="D60" s="9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9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168" spans="6:21" x14ac:dyDescent="0.25">
      <c r="M168" s="12"/>
      <c r="N168" s="12"/>
      <c r="O168" s="12"/>
      <c r="P168" s="12"/>
      <c r="Q168" s="12"/>
    </row>
    <row r="169" spans="6:21" x14ac:dyDescent="0.25">
      <c r="M169" s="12"/>
      <c r="N169" s="12"/>
      <c r="O169" s="12"/>
      <c r="P169" s="12"/>
      <c r="Q169" s="12"/>
    </row>
    <row r="170" spans="6:21" x14ac:dyDescent="0.25">
      <c r="M170" s="12"/>
      <c r="N170" s="12"/>
      <c r="O170" s="12"/>
      <c r="P170" s="12"/>
      <c r="Q170" s="12"/>
    </row>
    <row r="171" spans="6:21" x14ac:dyDescent="0.25">
      <c r="L171" s="12"/>
      <c r="M171" s="12"/>
      <c r="N171" s="12"/>
      <c r="O171" s="12"/>
      <c r="P171" s="12"/>
      <c r="Q171" s="12"/>
      <c r="R171" s="12"/>
      <c r="S171" s="12"/>
    </row>
    <row r="172" spans="6:21" x14ac:dyDescent="0.25"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6:21" x14ac:dyDescent="0.25"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</row>
    <row r="174" spans="6:21" x14ac:dyDescent="0.25"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6:21" x14ac:dyDescent="0.25"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6:21" x14ac:dyDescent="0.25"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</row>
    <row r="177" spans="6:21" x14ac:dyDescent="0.25"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6:2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</row>
    <row r="179" spans="6:21" x14ac:dyDescent="0.2">
      <c r="F179" s="13"/>
      <c r="G179" s="13"/>
      <c r="H179" s="13"/>
      <c r="I179" s="13"/>
      <c r="J179" s="13"/>
      <c r="K179" s="13"/>
      <c r="L179" s="13"/>
      <c r="M179" s="99"/>
      <c r="N179" s="99"/>
      <c r="O179" s="99"/>
      <c r="P179" s="13"/>
      <c r="Q179" s="13"/>
      <c r="R179" s="13"/>
      <c r="S179" s="13"/>
      <c r="T179" s="13"/>
      <c r="U179" s="13"/>
    </row>
    <row r="180" spans="6:21" x14ac:dyDescent="0.25"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</row>
    <row r="181" spans="6:21" x14ac:dyDescent="0.25"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  <row r="182" spans="6:21" x14ac:dyDescent="0.25"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  <row r="183" spans="6:21" x14ac:dyDescent="0.25"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</row>
    <row r="184" spans="6:21" x14ac:dyDescent="0.25">
      <c r="L184" s="11"/>
      <c r="M184" s="12"/>
      <c r="N184" s="12"/>
      <c r="O184" s="12"/>
      <c r="P184" s="12"/>
      <c r="Q184" s="12"/>
      <c r="R184" s="12"/>
      <c r="S184" s="12"/>
      <c r="T184" s="11"/>
    </row>
    <row r="185" spans="6:21" x14ac:dyDescent="0.25">
      <c r="L185" s="11"/>
      <c r="M185" s="12"/>
      <c r="N185" s="12"/>
      <c r="O185" s="12"/>
      <c r="P185" s="12"/>
      <c r="Q185" s="12"/>
      <c r="R185" s="11"/>
      <c r="S185" s="11"/>
      <c r="T185" s="11"/>
    </row>
    <row r="186" spans="6:21" x14ac:dyDescent="0.25">
      <c r="L186" s="11"/>
      <c r="M186" s="12"/>
      <c r="N186" s="12"/>
      <c r="O186" s="12"/>
      <c r="P186" s="12"/>
      <c r="Q186" s="12"/>
      <c r="R186" s="11"/>
      <c r="S186" s="11"/>
      <c r="T186" s="11"/>
    </row>
    <row r="187" spans="6:21" x14ac:dyDescent="0.25">
      <c r="L187" s="11"/>
      <c r="M187" s="12"/>
      <c r="N187" s="12"/>
      <c r="O187" s="12"/>
      <c r="P187" s="12"/>
      <c r="Q187" s="12"/>
      <c r="R187" s="11"/>
      <c r="S187" s="11"/>
      <c r="T187" s="11"/>
    </row>
    <row r="188" spans="6:21" x14ac:dyDescent="0.25"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6:21" x14ac:dyDescent="0.25">
      <c r="L189" s="11"/>
      <c r="M189" s="11"/>
      <c r="N189" s="11"/>
      <c r="O189" s="11"/>
      <c r="P189" s="11"/>
      <c r="Q189" s="11"/>
      <c r="R189" s="11"/>
      <c r="S189" s="11"/>
      <c r="T189" s="11"/>
    </row>
  </sheetData>
  <mergeCells count="4">
    <mergeCell ref="C21:E21"/>
    <mergeCell ref="C28:E28"/>
    <mergeCell ref="C31:E31"/>
    <mergeCell ref="C51:E51"/>
  </mergeCells>
  <conditionalFormatting sqref="F29">
    <cfRule type="cellIs" dxfId="471" priority="442" stopIfTrue="1" operator="equal">
      <formula>""</formula>
    </cfRule>
    <cfRule type="cellIs" dxfId="470" priority="443" stopIfTrue="1" operator="equal">
      <formula>""" """</formula>
    </cfRule>
    <cfRule type="cellIs" dxfId="469" priority="444" stopIfTrue="1" operator="equal">
      <formula>""""""</formula>
    </cfRule>
  </conditionalFormatting>
  <conditionalFormatting sqref="F33">
    <cfRule type="cellIs" dxfId="468" priority="433" stopIfTrue="1" operator="equal">
      <formula>""</formula>
    </cfRule>
    <cfRule type="cellIs" dxfId="467" priority="434" stopIfTrue="1" operator="equal">
      <formula>""" """</formula>
    </cfRule>
    <cfRule type="cellIs" dxfId="466" priority="435" stopIfTrue="1" operator="equal">
      <formula>""""""</formula>
    </cfRule>
  </conditionalFormatting>
  <conditionalFormatting sqref="F35:F38">
    <cfRule type="cellIs" dxfId="465" priority="283" stopIfTrue="1" operator="equal">
      <formula>""</formula>
    </cfRule>
    <cfRule type="cellIs" dxfId="464" priority="284" stopIfTrue="1" operator="equal">
      <formula>""" """</formula>
    </cfRule>
    <cfRule type="cellIs" dxfId="463" priority="285" stopIfTrue="1" operator="equal">
      <formula>""""""</formula>
    </cfRule>
  </conditionalFormatting>
  <conditionalFormatting sqref="F36">
    <cfRule type="cellIs" dxfId="462" priority="273" stopIfTrue="1" operator="equal">
      <formula>""""""</formula>
    </cfRule>
    <cfRule type="cellIs" dxfId="461" priority="268" stopIfTrue="1" operator="equal">
      <formula>""</formula>
    </cfRule>
    <cfRule type="cellIs" dxfId="460" priority="269" stopIfTrue="1" operator="equal">
      <formula>""" """</formula>
    </cfRule>
    <cfRule type="cellIs" dxfId="459" priority="270" stopIfTrue="1" operator="equal">
      <formula>""""""</formula>
    </cfRule>
    <cfRule type="cellIs" dxfId="458" priority="271" stopIfTrue="1" operator="equal">
      <formula>""</formula>
    </cfRule>
    <cfRule type="cellIs" dxfId="457" priority="272" stopIfTrue="1" operator="equal">
      <formula>""" """</formula>
    </cfRule>
  </conditionalFormatting>
  <conditionalFormatting sqref="F40">
    <cfRule type="cellIs" dxfId="456" priority="254" stopIfTrue="1" operator="equal">
      <formula>""" """</formula>
    </cfRule>
    <cfRule type="cellIs" dxfId="455" priority="255" stopIfTrue="1" operator="equal">
      <formula>""""""</formula>
    </cfRule>
    <cfRule type="cellIs" dxfId="454" priority="253" stopIfTrue="1" operator="equal">
      <formula>""</formula>
    </cfRule>
  </conditionalFormatting>
  <conditionalFormatting sqref="F43">
    <cfRule type="cellIs" dxfId="453" priority="218" stopIfTrue="1" operator="equal">
      <formula>""" """</formula>
    </cfRule>
    <cfRule type="cellIs" dxfId="452" priority="219" stopIfTrue="1" operator="equal">
      <formula>""""""</formula>
    </cfRule>
    <cfRule type="cellIs" dxfId="451" priority="222" stopIfTrue="1" operator="equal">
      <formula>""""""</formula>
    </cfRule>
    <cfRule type="cellIs" dxfId="450" priority="221" stopIfTrue="1" operator="equal">
      <formula>""" """</formula>
    </cfRule>
    <cfRule type="cellIs" dxfId="449" priority="220" stopIfTrue="1" operator="equal">
      <formula>""</formula>
    </cfRule>
    <cfRule type="cellIs" dxfId="448" priority="214" stopIfTrue="1" operator="equal">
      <formula>""</formula>
    </cfRule>
    <cfRule type="cellIs" dxfId="447" priority="215" stopIfTrue="1" operator="equal">
      <formula>""" """</formula>
    </cfRule>
    <cfRule type="cellIs" dxfId="446" priority="216" stopIfTrue="1" operator="equal">
      <formula>""""""</formula>
    </cfRule>
    <cfRule type="cellIs" dxfId="445" priority="217" stopIfTrue="1" operator="equal">
      <formula>""</formula>
    </cfRule>
  </conditionalFormatting>
  <conditionalFormatting sqref="F43:F44">
    <cfRule type="cellIs" dxfId="444" priority="224" stopIfTrue="1" operator="equal">
      <formula>""" """</formula>
    </cfRule>
    <cfRule type="cellIs" dxfId="443" priority="225" stopIfTrue="1" operator="equal">
      <formula>""""""</formula>
    </cfRule>
    <cfRule type="cellIs" dxfId="442" priority="223" stopIfTrue="1" operator="equal">
      <formula>""</formula>
    </cfRule>
  </conditionalFormatting>
  <conditionalFormatting sqref="F43:F59 J46:K46 G47:K47 H48:L48 G49:K49 G50:I50 G51 G54:G58 J56 I56:I57 K56:K57 H58:K58">
    <cfRule type="cellIs" dxfId="441" priority="323" stopIfTrue="1" operator="equal">
      <formula>""" """</formula>
    </cfRule>
    <cfRule type="cellIs" dxfId="440" priority="324" stopIfTrue="1" operator="equal">
      <formula>""""""</formula>
    </cfRule>
  </conditionalFormatting>
  <conditionalFormatting sqref="F45">
    <cfRule type="cellIs" dxfId="439" priority="163" stopIfTrue="1" operator="equal">
      <formula>""</formula>
    </cfRule>
    <cfRule type="cellIs" dxfId="438" priority="165" stopIfTrue="1" operator="equal">
      <formula>""""""</formula>
    </cfRule>
    <cfRule type="cellIs" dxfId="437" priority="164" stopIfTrue="1" operator="equal">
      <formula>""" """</formula>
    </cfRule>
  </conditionalFormatting>
  <conditionalFormatting sqref="F54:F55">
    <cfRule type="cellIs" dxfId="436" priority="51" stopIfTrue="1" operator="equal">
      <formula>""""""</formula>
    </cfRule>
    <cfRule type="cellIs" dxfId="435" priority="50" stopIfTrue="1" operator="equal">
      <formula>""" """</formula>
    </cfRule>
    <cfRule type="cellIs" dxfId="434" priority="49" stopIfTrue="1" operator="equal">
      <formula>""</formula>
    </cfRule>
  </conditionalFormatting>
  <conditionalFormatting sqref="F55">
    <cfRule type="cellIs" dxfId="433" priority="47" stopIfTrue="1" operator="equal">
      <formula>""" """</formula>
    </cfRule>
    <cfRule type="cellIs" dxfId="432" priority="48" stopIfTrue="1" operator="equal">
      <formula>""""""</formula>
    </cfRule>
    <cfRule type="cellIs" dxfId="431" priority="46" stopIfTrue="1" operator="equal">
      <formula>""</formula>
    </cfRule>
  </conditionalFormatting>
  <conditionalFormatting sqref="F59">
    <cfRule type="cellIs" dxfId="430" priority="36" stopIfTrue="1" operator="equal">
      <formula>""""""</formula>
    </cfRule>
    <cfRule type="cellIs" dxfId="429" priority="34" stopIfTrue="1" operator="equal">
      <formula>""</formula>
    </cfRule>
    <cfRule type="cellIs" dxfId="428" priority="35" stopIfTrue="1" operator="equal">
      <formula>""" """</formula>
    </cfRule>
  </conditionalFormatting>
  <conditionalFormatting sqref="F40:G40">
    <cfRule type="cellIs" dxfId="427" priority="394" stopIfTrue="1" operator="equal">
      <formula>""</formula>
    </cfRule>
    <cfRule type="cellIs" dxfId="426" priority="395" stopIfTrue="1" operator="equal">
      <formula>""" """</formula>
    </cfRule>
    <cfRule type="cellIs" dxfId="425" priority="396" stopIfTrue="1" operator="equal">
      <formula>""""""</formula>
    </cfRule>
  </conditionalFormatting>
  <conditionalFormatting sqref="F41:G41">
    <cfRule type="cellIs" dxfId="424" priority="231" stopIfTrue="1" operator="equal">
      <formula>""""""</formula>
    </cfRule>
    <cfRule type="cellIs" dxfId="423" priority="230" stopIfTrue="1" operator="equal">
      <formula>""" """</formula>
    </cfRule>
    <cfRule type="cellIs" dxfId="422" priority="227" stopIfTrue="1" operator="equal">
      <formula>""" """</formula>
    </cfRule>
    <cfRule type="cellIs" dxfId="421" priority="232" stopIfTrue="1" operator="equal">
      <formula>""</formula>
    </cfRule>
    <cfRule type="cellIs" dxfId="420" priority="226" stopIfTrue="1" operator="equal">
      <formula>""</formula>
    </cfRule>
    <cfRule type="cellIs" dxfId="419" priority="234" stopIfTrue="1" operator="equal">
      <formula>""""""</formula>
    </cfRule>
    <cfRule type="cellIs" dxfId="418" priority="233" stopIfTrue="1" operator="equal">
      <formula>""" """</formula>
    </cfRule>
    <cfRule type="cellIs" dxfId="417" priority="228" stopIfTrue="1" operator="equal">
      <formula>""""""</formula>
    </cfRule>
    <cfRule type="cellIs" dxfId="416" priority="229" stopIfTrue="1" operator="equal">
      <formula>""</formula>
    </cfRule>
  </conditionalFormatting>
  <conditionalFormatting sqref="F41:H41">
    <cfRule type="cellIs" dxfId="415" priority="235" stopIfTrue="1" operator="equal">
      <formula>""</formula>
    </cfRule>
    <cfRule type="cellIs" dxfId="414" priority="236" stopIfTrue="1" operator="equal">
      <formula>""" """</formula>
    </cfRule>
    <cfRule type="cellIs" dxfId="413" priority="237" stopIfTrue="1" operator="equal">
      <formula>""""""</formula>
    </cfRule>
  </conditionalFormatting>
  <conditionalFormatting sqref="F50:I50">
    <cfRule type="cellIs" dxfId="412" priority="131" stopIfTrue="1" operator="equal">
      <formula>""" """</formula>
    </cfRule>
    <cfRule type="cellIs" dxfId="411" priority="129" stopIfTrue="1" operator="equal">
      <formula>""""""</formula>
    </cfRule>
    <cfRule type="cellIs" dxfId="410" priority="128" stopIfTrue="1" operator="equal">
      <formula>""" """</formula>
    </cfRule>
    <cfRule type="cellIs" dxfId="409" priority="127" stopIfTrue="1" operator="equal">
      <formula>""</formula>
    </cfRule>
    <cfRule type="cellIs" dxfId="408" priority="130" stopIfTrue="1" operator="equal">
      <formula>""</formula>
    </cfRule>
    <cfRule type="cellIs" dxfId="407" priority="132" stopIfTrue="1" operator="equal">
      <formula>""""""</formula>
    </cfRule>
  </conditionalFormatting>
  <conditionalFormatting sqref="F21:J23 F24:M25 L18:M23 F27:J27 F28:M59 F26:I26 F15:M17 F18:J19 F20:G20 L26:M27">
    <cfRule type="expression" dxfId="406" priority="466" stopIfTrue="1">
      <formula>F15=""</formula>
    </cfRule>
  </conditionalFormatting>
  <conditionalFormatting sqref="F49:K49">
    <cfRule type="cellIs" dxfId="405" priority="147" stopIfTrue="1" operator="equal">
      <formula>""""""</formula>
    </cfRule>
    <cfRule type="cellIs" dxfId="404" priority="145" stopIfTrue="1" operator="equal">
      <formula>""</formula>
    </cfRule>
    <cfRule type="cellIs" dxfId="403" priority="146" stopIfTrue="1" operator="equal">
      <formula>""" """</formula>
    </cfRule>
  </conditionalFormatting>
  <conditionalFormatting sqref="F39:L39">
    <cfRule type="cellIs" dxfId="402" priority="276" stopIfTrue="1" operator="equal">
      <formula>""""""</formula>
    </cfRule>
    <cfRule type="cellIs" dxfId="401" priority="275" stopIfTrue="1" operator="equal">
      <formula>""" """</formula>
    </cfRule>
    <cfRule type="cellIs" dxfId="400" priority="274" stopIfTrue="1" operator="equal">
      <formula>""</formula>
    </cfRule>
  </conditionalFormatting>
  <conditionalFormatting sqref="G26">
    <cfRule type="cellIs" dxfId="399" priority="312" stopIfTrue="1" operator="equal">
      <formula>""""""</formula>
    </cfRule>
    <cfRule type="cellIs" dxfId="398" priority="311" stopIfTrue="1" operator="equal">
      <formula>""" """</formula>
    </cfRule>
    <cfRule type="cellIs" dxfId="397" priority="310" stopIfTrue="1" operator="equal">
      <formula>""</formula>
    </cfRule>
  </conditionalFormatting>
  <conditionalFormatting sqref="G28">
    <cfRule type="cellIs" dxfId="396" priority="445" stopIfTrue="1" operator="equal">
      <formula>""</formula>
    </cfRule>
    <cfRule type="cellIs" dxfId="395" priority="446" stopIfTrue="1" operator="equal">
      <formula>""" """</formula>
    </cfRule>
    <cfRule type="cellIs" dxfId="394" priority="447" stopIfTrue="1" operator="equal">
      <formula>""""""</formula>
    </cfRule>
  </conditionalFormatting>
  <conditionalFormatting sqref="G31">
    <cfRule type="cellIs" dxfId="393" priority="437" stopIfTrue="1" operator="equal">
      <formula>""" """</formula>
    </cfRule>
    <cfRule type="cellIs" dxfId="392" priority="436" stopIfTrue="1" operator="equal">
      <formula>""</formula>
    </cfRule>
    <cfRule type="cellIs" dxfId="391" priority="438" stopIfTrue="1" operator="equal">
      <formula>""""""</formula>
    </cfRule>
  </conditionalFormatting>
  <conditionalFormatting sqref="G38">
    <cfRule type="cellIs" dxfId="390" priority="408" stopIfTrue="1" operator="equal">
      <formula>""""""</formula>
    </cfRule>
    <cfRule type="cellIs" dxfId="389" priority="407" stopIfTrue="1" operator="equal">
      <formula>""" """</formula>
    </cfRule>
    <cfRule type="cellIs" dxfId="388" priority="406" stopIfTrue="1" operator="equal">
      <formula>""</formula>
    </cfRule>
  </conditionalFormatting>
  <conditionalFormatting sqref="G51 F51:F52">
    <cfRule type="cellIs" dxfId="387" priority="105" stopIfTrue="1" operator="equal">
      <formula>""""""</formula>
    </cfRule>
    <cfRule type="cellIs" dxfId="386" priority="107" stopIfTrue="1" operator="equal">
      <formula>""" """</formula>
    </cfRule>
    <cfRule type="cellIs" dxfId="385" priority="106" stopIfTrue="1" operator="equal">
      <formula>""</formula>
    </cfRule>
    <cfRule type="cellIs" dxfId="384" priority="104" stopIfTrue="1" operator="equal">
      <formula>""" """</formula>
    </cfRule>
    <cfRule type="cellIs" dxfId="383" priority="102" stopIfTrue="1" operator="equal">
      <formula>""""""</formula>
    </cfRule>
    <cfRule type="cellIs" dxfId="382" priority="101" stopIfTrue="1" operator="equal">
      <formula>""" """</formula>
    </cfRule>
    <cfRule type="cellIs" dxfId="381" priority="100" stopIfTrue="1" operator="equal">
      <formula>""</formula>
    </cfRule>
    <cfRule type="cellIs" dxfId="380" priority="99" stopIfTrue="1" operator="equal">
      <formula>""""""</formula>
    </cfRule>
    <cfRule type="cellIs" dxfId="379" priority="103" stopIfTrue="1" operator="equal">
      <formula>""</formula>
    </cfRule>
    <cfRule type="cellIs" dxfId="378" priority="98" stopIfTrue="1" operator="equal">
      <formula>""" """</formula>
    </cfRule>
    <cfRule type="cellIs" dxfId="377" priority="97" stopIfTrue="1" operator="equal">
      <formula>""</formula>
    </cfRule>
    <cfRule type="cellIs" dxfId="376" priority="108" stopIfTrue="1" operator="equal">
      <formula>""""""</formula>
    </cfRule>
  </conditionalFormatting>
  <conditionalFormatting sqref="G53">
    <cfRule type="cellIs" dxfId="375" priority="57" stopIfTrue="1" operator="equal">
      <formula>""""""</formula>
    </cfRule>
    <cfRule type="cellIs" dxfId="374" priority="58" stopIfTrue="1" operator="equal">
      <formula>""</formula>
    </cfRule>
    <cfRule type="cellIs" dxfId="373" priority="59" stopIfTrue="1" operator="equal">
      <formula>""" """</formula>
    </cfRule>
    <cfRule type="cellIs" dxfId="372" priority="60" stopIfTrue="1" operator="equal">
      <formula>""""""</formula>
    </cfRule>
    <cfRule type="cellIs" dxfId="371" priority="61" stopIfTrue="1" operator="equal">
      <formula>""</formula>
    </cfRule>
    <cfRule type="cellIs" dxfId="370" priority="62" stopIfTrue="1" operator="equal">
      <formula>""" """</formula>
    </cfRule>
    <cfRule type="cellIs" dxfId="369" priority="63" stopIfTrue="1" operator="equal">
      <formula>""""""</formula>
    </cfRule>
    <cfRule type="cellIs" dxfId="368" priority="64" stopIfTrue="1" operator="equal">
      <formula>""</formula>
    </cfRule>
    <cfRule type="cellIs" dxfId="367" priority="65" stopIfTrue="1" operator="equal">
      <formula>""" """</formula>
    </cfRule>
    <cfRule type="cellIs" dxfId="366" priority="66" stopIfTrue="1" operator="equal">
      <formula>""""""</formula>
    </cfRule>
    <cfRule type="cellIs" dxfId="365" priority="52" stopIfTrue="1" operator="equal">
      <formula>""</formula>
    </cfRule>
    <cfRule type="cellIs" dxfId="364" priority="53" stopIfTrue="1" operator="equal">
      <formula>""" """</formula>
    </cfRule>
    <cfRule type="cellIs" dxfId="363" priority="54" stopIfTrue="1" operator="equal">
      <formula>""""""</formula>
    </cfRule>
    <cfRule type="cellIs" dxfId="362" priority="55" stopIfTrue="1" operator="equal">
      <formula>""</formula>
    </cfRule>
    <cfRule type="cellIs" dxfId="361" priority="56" stopIfTrue="1" operator="equal">
      <formula>""" """</formula>
    </cfRule>
  </conditionalFormatting>
  <conditionalFormatting sqref="G54:G58 J56 I56:I57 K56:K57 H58:K58 F43:F59 G49:K49 J46:K46 G47:K47 H48:L48 G50:I50 G51">
    <cfRule type="cellIs" dxfId="360" priority="322" stopIfTrue="1" operator="equal">
      <formula>""</formula>
    </cfRule>
  </conditionalFormatting>
  <conditionalFormatting sqref="G30:I30">
    <cfRule type="cellIs" dxfId="359" priority="303" stopIfTrue="1" operator="equal">
      <formula>""""""</formula>
    </cfRule>
    <cfRule type="cellIs" dxfId="358" priority="301" stopIfTrue="1" operator="equal">
      <formula>""</formula>
    </cfRule>
    <cfRule type="cellIs" dxfId="357" priority="302" stopIfTrue="1" operator="equal">
      <formula>""" """</formula>
    </cfRule>
  </conditionalFormatting>
  <conditionalFormatting sqref="G42:K42 H43:I43 K43">
    <cfRule type="cellIs" dxfId="356" priority="389" stopIfTrue="1" operator="equal">
      <formula>""" """</formula>
    </cfRule>
    <cfRule type="cellIs" dxfId="355" priority="390" stopIfTrue="1" operator="equal">
      <formula>""""""</formula>
    </cfRule>
  </conditionalFormatting>
  <conditionalFormatting sqref="G48:M48">
    <cfRule type="cellIs" dxfId="354" priority="351" stopIfTrue="1" operator="equal">
      <formula>""""""</formula>
    </cfRule>
    <cfRule type="cellIs" dxfId="353" priority="350" stopIfTrue="1" operator="equal">
      <formula>""" """</formula>
    </cfRule>
    <cfRule type="cellIs" dxfId="352" priority="349" stopIfTrue="1" operator="equal">
      <formula>""</formula>
    </cfRule>
  </conditionalFormatting>
  <conditionalFormatting sqref="H23:H24">
    <cfRule type="cellIs" dxfId="351" priority="307" stopIfTrue="1" operator="equal">
      <formula>""</formula>
    </cfRule>
    <cfRule type="cellIs" dxfId="350" priority="308" stopIfTrue="1" operator="equal">
      <formula>""" """</formula>
    </cfRule>
    <cfRule type="cellIs" dxfId="349" priority="309" stopIfTrue="1" operator="equal">
      <formula>""""""</formula>
    </cfRule>
  </conditionalFormatting>
  <conditionalFormatting sqref="H32:H33 F34:K34">
    <cfRule type="cellIs" dxfId="348" priority="294" stopIfTrue="1" operator="equal">
      <formula>""""""</formula>
    </cfRule>
    <cfRule type="cellIs" dxfId="347" priority="293" stopIfTrue="1" operator="equal">
      <formula>""" """</formula>
    </cfRule>
    <cfRule type="cellIs" dxfId="346" priority="292" stopIfTrue="1" operator="equal">
      <formula>""</formula>
    </cfRule>
  </conditionalFormatting>
  <conditionalFormatting sqref="H32:H33">
    <cfRule type="cellIs" dxfId="345" priority="432" stopIfTrue="1" operator="equal">
      <formula>""""""</formula>
    </cfRule>
    <cfRule type="cellIs" dxfId="344" priority="431" stopIfTrue="1" operator="equal">
      <formula>""" """</formula>
    </cfRule>
    <cfRule type="cellIs" dxfId="343" priority="430" stopIfTrue="1" operator="equal">
      <formula>""</formula>
    </cfRule>
  </conditionalFormatting>
  <conditionalFormatting sqref="H35:H37 K37 I37:I38 J38:L38">
    <cfRule type="cellIs" dxfId="342" priority="267" stopIfTrue="1" operator="equal">
      <formula>""""""</formula>
    </cfRule>
    <cfRule type="cellIs" dxfId="341" priority="266" stopIfTrue="1" operator="equal">
      <formula>""" """</formula>
    </cfRule>
    <cfRule type="cellIs" dxfId="340" priority="265" stopIfTrue="1" operator="equal">
      <formula>""</formula>
    </cfRule>
  </conditionalFormatting>
  <conditionalFormatting sqref="H35:H39 K37 I37:I38 J38:K38">
    <cfRule type="cellIs" dxfId="339" priority="414" stopIfTrue="1" operator="equal">
      <formula>""""""</formula>
    </cfRule>
    <cfRule type="cellIs" dxfId="338" priority="413" stopIfTrue="1" operator="equal">
      <formula>""" """</formula>
    </cfRule>
  </conditionalFormatting>
  <conditionalFormatting sqref="H36:H37 K37 I37:I38 J38:K38">
    <cfRule type="cellIs" dxfId="337" priority="264" stopIfTrue="1" operator="equal">
      <formula>""""""</formula>
    </cfRule>
    <cfRule type="cellIs" dxfId="336" priority="263" stopIfTrue="1" operator="equal">
      <formula>""" """</formula>
    </cfRule>
    <cfRule type="cellIs" dxfId="335" priority="262" stopIfTrue="1" operator="equal">
      <formula>""</formula>
    </cfRule>
  </conditionalFormatting>
  <conditionalFormatting sqref="H43">
    <cfRule type="cellIs" dxfId="334" priority="378" stopIfTrue="1" operator="equal">
      <formula>""""""</formula>
    </cfRule>
    <cfRule type="cellIs" dxfId="333" priority="376" stopIfTrue="1" operator="equal">
      <formula>""</formula>
    </cfRule>
    <cfRule type="cellIs" dxfId="332" priority="377" stopIfTrue="1" operator="equal">
      <formula>""" """</formula>
    </cfRule>
  </conditionalFormatting>
  <conditionalFormatting sqref="H45:H46 F45:F48 J46:K46 G47:K47 H48:L48">
    <cfRule type="cellIs" dxfId="331" priority="143" stopIfTrue="1" operator="equal">
      <formula>""" """</formula>
    </cfRule>
    <cfRule type="cellIs" dxfId="330" priority="142" stopIfTrue="1" operator="equal">
      <formula>""</formula>
    </cfRule>
    <cfRule type="cellIs" dxfId="329" priority="144" stopIfTrue="1" operator="equal">
      <formula>""""""</formula>
    </cfRule>
  </conditionalFormatting>
  <conditionalFormatting sqref="H45:H46">
    <cfRule type="cellIs" dxfId="328" priority="159" stopIfTrue="1" operator="equal">
      <formula>""""""</formula>
    </cfRule>
    <cfRule type="cellIs" dxfId="327" priority="158" stopIfTrue="1" operator="equal">
      <formula>""" """</formula>
    </cfRule>
    <cfRule type="cellIs" dxfId="326" priority="157" stopIfTrue="1" operator="equal">
      <formula>""</formula>
    </cfRule>
  </conditionalFormatting>
  <conditionalFormatting sqref="H46 J46:K46 F46:F48 G47:K47 H48:L48">
    <cfRule type="cellIs" dxfId="325" priority="139" stopIfTrue="1" operator="equal">
      <formula>""</formula>
    </cfRule>
    <cfRule type="cellIs" dxfId="324" priority="141" stopIfTrue="1" operator="equal">
      <formula>""""""</formula>
    </cfRule>
    <cfRule type="cellIs" dxfId="323" priority="138" stopIfTrue="1" operator="equal">
      <formula>""""""</formula>
    </cfRule>
    <cfRule type="cellIs" dxfId="322" priority="140" stopIfTrue="1" operator="equal">
      <formula>""" """</formula>
    </cfRule>
    <cfRule type="cellIs" dxfId="321" priority="137" stopIfTrue="1" operator="equal">
      <formula>""" """</formula>
    </cfRule>
    <cfRule type="cellIs" dxfId="320" priority="136" stopIfTrue="1" operator="equal">
      <formula>""</formula>
    </cfRule>
    <cfRule type="cellIs" dxfId="319" priority="135" stopIfTrue="1" operator="equal">
      <formula>""""""</formula>
    </cfRule>
    <cfRule type="cellIs" dxfId="318" priority="133" stopIfTrue="1" operator="equal">
      <formula>""</formula>
    </cfRule>
    <cfRule type="cellIs" dxfId="317" priority="134" stopIfTrue="1" operator="equal">
      <formula>""" """</formula>
    </cfRule>
  </conditionalFormatting>
  <conditionalFormatting sqref="H49:H59 J53:K53 I54:M55 I59:M59">
    <cfRule type="cellIs" dxfId="316" priority="335" stopIfTrue="1" operator="equal">
      <formula>""" """</formula>
    </cfRule>
    <cfRule type="cellIs" dxfId="315" priority="336" stopIfTrue="1" operator="equal">
      <formula>""""""</formula>
    </cfRule>
  </conditionalFormatting>
  <conditionalFormatting sqref="H42:I43">
    <cfRule type="cellIs" dxfId="314" priority="209" stopIfTrue="1" operator="equal">
      <formula>""" """</formula>
    </cfRule>
    <cfRule type="cellIs" dxfId="313" priority="213" stopIfTrue="1" operator="equal">
      <formula>""""""</formula>
    </cfRule>
    <cfRule type="cellIs" dxfId="312" priority="210" stopIfTrue="1" operator="equal">
      <formula>""""""</formula>
    </cfRule>
    <cfRule type="cellIs" dxfId="311" priority="211" stopIfTrue="1" operator="equal">
      <formula>""</formula>
    </cfRule>
    <cfRule type="cellIs" dxfId="310" priority="212" stopIfTrue="1" operator="equal">
      <formula>""" """</formula>
    </cfRule>
    <cfRule type="cellIs" dxfId="309" priority="202" stopIfTrue="1" operator="equal">
      <formula>""</formula>
    </cfRule>
    <cfRule type="cellIs" dxfId="308" priority="203" stopIfTrue="1" operator="equal">
      <formula>""" """</formula>
    </cfRule>
    <cfRule type="cellIs" dxfId="307" priority="204" stopIfTrue="1" operator="equal">
      <formula>""""""</formula>
    </cfRule>
    <cfRule type="cellIs" dxfId="306" priority="205" stopIfTrue="1" operator="equal">
      <formula>""</formula>
    </cfRule>
    <cfRule type="cellIs" dxfId="305" priority="206" stopIfTrue="1" operator="equal">
      <formula>""" """</formula>
    </cfRule>
    <cfRule type="cellIs" dxfId="304" priority="207" stopIfTrue="1" operator="equal">
      <formula>""""""</formula>
    </cfRule>
    <cfRule type="cellIs" dxfId="303" priority="208" stopIfTrue="1" operator="equal">
      <formula>""</formula>
    </cfRule>
  </conditionalFormatting>
  <conditionalFormatting sqref="H43:I43 K43 G42:K42">
    <cfRule type="cellIs" dxfId="302" priority="388" stopIfTrue="1" operator="equal">
      <formula>""</formula>
    </cfRule>
  </conditionalFormatting>
  <conditionalFormatting sqref="H46:I47">
    <cfRule type="cellIs" dxfId="301" priority="353" stopIfTrue="1" operator="equal">
      <formula>""" """</formula>
    </cfRule>
    <cfRule type="cellIs" dxfId="300" priority="352" stopIfTrue="1" operator="equal">
      <formula>""</formula>
    </cfRule>
    <cfRule type="cellIs" dxfId="299" priority="354" stopIfTrue="1" operator="equal">
      <formula>""""""</formula>
    </cfRule>
  </conditionalFormatting>
  <conditionalFormatting sqref="H44:J44">
    <cfRule type="cellIs" dxfId="298" priority="241" stopIfTrue="1" operator="equal">
      <formula>""</formula>
    </cfRule>
    <cfRule type="cellIs" dxfId="297" priority="242" stopIfTrue="1" operator="equal">
      <formula>""" """</formula>
    </cfRule>
    <cfRule type="cellIs" dxfId="296" priority="243" stopIfTrue="1" operator="equal">
      <formula>""""""</formula>
    </cfRule>
  </conditionalFormatting>
  <conditionalFormatting sqref="H54:M54">
    <cfRule type="cellIs" dxfId="295" priority="113" stopIfTrue="1" operator="equal">
      <formula>""" """</formula>
    </cfRule>
    <cfRule type="cellIs" dxfId="294" priority="112" stopIfTrue="1" operator="equal">
      <formula>""</formula>
    </cfRule>
    <cfRule type="cellIs" dxfId="293" priority="114" stopIfTrue="1" operator="equal">
      <formula>""""""</formula>
    </cfRule>
  </conditionalFormatting>
  <conditionalFormatting sqref="H54:M55">
    <cfRule type="cellIs" dxfId="292" priority="45" stopIfTrue="1" operator="equal">
      <formula>""""""</formula>
    </cfRule>
    <cfRule type="cellIs" dxfId="291" priority="43" stopIfTrue="1" operator="equal">
      <formula>""</formula>
    </cfRule>
    <cfRule type="cellIs" dxfId="290" priority="44" stopIfTrue="1" operator="equal">
      <formula>""" """</formula>
    </cfRule>
  </conditionalFormatting>
  <conditionalFormatting sqref="H55:M55">
    <cfRule type="cellIs" dxfId="289" priority="39" stopIfTrue="1" operator="equal">
      <formula>""""""</formula>
    </cfRule>
    <cfRule type="cellIs" dxfId="288" priority="40" stopIfTrue="1" operator="equal">
      <formula>""</formula>
    </cfRule>
    <cfRule type="cellIs" dxfId="287" priority="42" stopIfTrue="1" operator="equal">
      <formula>""""""</formula>
    </cfRule>
    <cfRule type="cellIs" dxfId="286" priority="41" stopIfTrue="1" operator="equal">
      <formula>""" """</formula>
    </cfRule>
    <cfRule type="cellIs" dxfId="285" priority="37" stopIfTrue="1" operator="equal">
      <formula>""</formula>
    </cfRule>
    <cfRule type="cellIs" dxfId="284" priority="38" stopIfTrue="1" operator="equal">
      <formula>""" """</formula>
    </cfRule>
  </conditionalFormatting>
  <conditionalFormatting sqref="H59:M59">
    <cfRule type="cellIs" dxfId="283" priority="28" stopIfTrue="1" operator="equal">
      <formula>""</formula>
    </cfRule>
    <cfRule type="cellIs" dxfId="282" priority="29" stopIfTrue="1" operator="equal">
      <formula>""" """</formula>
    </cfRule>
    <cfRule type="cellIs" dxfId="281" priority="30" stopIfTrue="1" operator="equal">
      <formula>""""""</formula>
    </cfRule>
    <cfRule type="cellIs" dxfId="280" priority="31" stopIfTrue="1" operator="equal">
      <formula>""</formula>
    </cfRule>
    <cfRule type="cellIs" dxfId="279" priority="32" stopIfTrue="1" operator="equal">
      <formula>""" """</formula>
    </cfRule>
    <cfRule type="cellIs" dxfId="278" priority="33" stopIfTrue="1" operator="equal">
      <formula>""""""</formula>
    </cfRule>
  </conditionalFormatting>
  <conditionalFormatting sqref="I27:I28 H27:H29">
    <cfRule type="cellIs" dxfId="277" priority="452" stopIfTrue="1" operator="equal">
      <formula>""" """</formula>
    </cfRule>
    <cfRule type="cellIs" dxfId="276" priority="453" stopIfTrue="1" operator="equal">
      <formula>""""""</formula>
    </cfRule>
    <cfRule type="cellIs" dxfId="275" priority="451" stopIfTrue="1" operator="equal">
      <formula>""</formula>
    </cfRule>
  </conditionalFormatting>
  <conditionalFormatting sqref="I28:I29 J29:K29">
    <cfRule type="cellIs" dxfId="274" priority="450" stopIfTrue="1" operator="equal">
      <formula>""""""</formula>
    </cfRule>
    <cfRule type="cellIs" dxfId="273" priority="449" stopIfTrue="1" operator="equal">
      <formula>""" """</formula>
    </cfRule>
  </conditionalFormatting>
  <conditionalFormatting sqref="I40">
    <cfRule type="cellIs" dxfId="272" priority="252" stopIfTrue="1" operator="equal">
      <formula>""""""</formula>
    </cfRule>
    <cfRule type="cellIs" dxfId="271" priority="250" stopIfTrue="1" operator="equal">
      <formula>""</formula>
    </cfRule>
    <cfRule type="cellIs" dxfId="270" priority="251" stopIfTrue="1" operator="equal">
      <formula>""" """</formula>
    </cfRule>
  </conditionalFormatting>
  <conditionalFormatting sqref="I53:I59 J56">
    <cfRule type="cellIs" dxfId="269" priority="330" stopIfTrue="1" operator="equal">
      <formula>""""""</formula>
    </cfRule>
    <cfRule type="cellIs" dxfId="268" priority="328" stopIfTrue="1" operator="equal">
      <formula>""</formula>
    </cfRule>
    <cfRule type="cellIs" dxfId="267" priority="329" stopIfTrue="1" operator="equal">
      <formula>""" """</formula>
    </cfRule>
  </conditionalFormatting>
  <conditionalFormatting sqref="I31:J31">
    <cfRule type="cellIs" dxfId="266" priority="425" stopIfTrue="1" operator="equal">
      <formula>""" """</formula>
    </cfRule>
    <cfRule type="cellIs" dxfId="265" priority="424" stopIfTrue="1" operator="equal">
      <formula>""</formula>
    </cfRule>
    <cfRule type="cellIs" dxfId="264" priority="426" stopIfTrue="1" operator="equal">
      <formula>""""""</formula>
    </cfRule>
  </conditionalFormatting>
  <conditionalFormatting sqref="I33:J33">
    <cfRule type="cellIs" dxfId="263" priority="427" stopIfTrue="1" operator="equal">
      <formula>""</formula>
    </cfRule>
    <cfRule type="cellIs" dxfId="262" priority="429" stopIfTrue="1" operator="equal">
      <formula>""""""</formula>
    </cfRule>
    <cfRule type="cellIs" dxfId="261" priority="428" stopIfTrue="1" operator="equal">
      <formula>""" """</formula>
    </cfRule>
  </conditionalFormatting>
  <conditionalFormatting sqref="I44:J44 G44:I45">
    <cfRule type="cellIs" dxfId="260" priority="356" stopIfTrue="1" operator="equal">
      <formula>""" """</formula>
    </cfRule>
    <cfRule type="cellIs" dxfId="259" priority="357" stopIfTrue="1" operator="equal">
      <formula>""""""</formula>
    </cfRule>
    <cfRule type="cellIs" dxfId="258" priority="355" stopIfTrue="1" operator="equal">
      <formula>""</formula>
    </cfRule>
  </conditionalFormatting>
  <conditionalFormatting sqref="I51:L52">
    <cfRule type="cellIs" dxfId="257" priority="333" stopIfTrue="1" operator="equal">
      <formula>""""""</formula>
    </cfRule>
    <cfRule type="cellIs" dxfId="256" priority="332" stopIfTrue="1" operator="equal">
      <formula>""" """</formula>
    </cfRule>
    <cfRule type="cellIs" dxfId="255" priority="331" stopIfTrue="1" operator="equal">
      <formula>""</formula>
    </cfRule>
  </conditionalFormatting>
  <conditionalFormatting sqref="I54:M55 I59:M59 H49:H59 J53:K53">
    <cfRule type="cellIs" dxfId="254" priority="334" stopIfTrue="1" operator="equal">
      <formula>""</formula>
    </cfRule>
  </conditionalFormatting>
  <conditionalFormatting sqref="J22:J24">
    <cfRule type="cellIs" dxfId="253" priority="305" stopIfTrue="1" operator="equal">
      <formula>""" """</formula>
    </cfRule>
    <cfRule type="cellIs" dxfId="252" priority="306" stopIfTrue="1" operator="equal">
      <formula>""""""</formula>
    </cfRule>
    <cfRule type="cellIs" dxfId="251" priority="304" stopIfTrue="1" operator="equal">
      <formula>""</formula>
    </cfRule>
  </conditionalFormatting>
  <conditionalFormatting sqref="J34:J40 K35">
    <cfRule type="cellIs" dxfId="250" priority="416" stopIfTrue="1" operator="equal">
      <formula>""" """</formula>
    </cfRule>
    <cfRule type="cellIs" dxfId="249" priority="415" stopIfTrue="1" operator="equal">
      <formula>""</formula>
    </cfRule>
    <cfRule type="cellIs" dxfId="248" priority="417" stopIfTrue="1" operator="equal">
      <formula>""""""</formula>
    </cfRule>
  </conditionalFormatting>
  <conditionalFormatting sqref="J36">
    <cfRule type="cellIs" dxfId="247" priority="260" stopIfTrue="1" operator="equal">
      <formula>""" """</formula>
    </cfRule>
    <cfRule type="cellIs" dxfId="246" priority="259" stopIfTrue="1" operator="equal">
      <formula>""</formula>
    </cfRule>
    <cfRule type="cellIs" dxfId="245" priority="258" stopIfTrue="1" operator="equal">
      <formula>""""""</formula>
    </cfRule>
    <cfRule type="cellIs" dxfId="244" priority="256" stopIfTrue="1" operator="equal">
      <formula>""</formula>
    </cfRule>
    <cfRule type="cellIs" dxfId="243" priority="257" stopIfTrue="1" operator="equal">
      <formula>""" """</formula>
    </cfRule>
    <cfRule type="cellIs" dxfId="242" priority="261" stopIfTrue="1" operator="equal">
      <formula>""""""</formula>
    </cfRule>
  </conditionalFormatting>
  <conditionalFormatting sqref="J41">
    <cfRule type="cellIs" dxfId="241" priority="195" stopIfTrue="1" operator="equal">
      <formula>""""""</formula>
    </cfRule>
    <cfRule type="cellIs" dxfId="240" priority="194" stopIfTrue="1" operator="equal">
      <formula>""" """</formula>
    </cfRule>
    <cfRule type="cellIs" dxfId="239" priority="197" stopIfTrue="1" operator="equal">
      <formula>""" """</formula>
    </cfRule>
    <cfRule type="cellIs" dxfId="238" priority="193" stopIfTrue="1" operator="equal">
      <formula>""</formula>
    </cfRule>
    <cfRule type="cellIs" dxfId="237" priority="192" stopIfTrue="1" operator="equal">
      <formula>""""""</formula>
    </cfRule>
    <cfRule type="cellIs" dxfId="236" priority="191" stopIfTrue="1" operator="equal">
      <formula>""" """</formula>
    </cfRule>
    <cfRule type="cellIs" dxfId="235" priority="190" stopIfTrue="1" operator="equal">
      <formula>""</formula>
    </cfRule>
    <cfRule type="cellIs" dxfId="234" priority="198" stopIfTrue="1" operator="equal">
      <formula>""""""</formula>
    </cfRule>
    <cfRule type="cellIs" dxfId="233" priority="196" stopIfTrue="1" operator="equal">
      <formula>""</formula>
    </cfRule>
  </conditionalFormatting>
  <conditionalFormatting sqref="J56 I56:I57 K56:K57 F56:G58 H58:K58">
    <cfRule type="cellIs" dxfId="232" priority="25" stopIfTrue="1" operator="equal">
      <formula>""</formula>
    </cfRule>
    <cfRule type="cellIs" dxfId="231" priority="22" stopIfTrue="1" operator="equal">
      <formula>""</formula>
    </cfRule>
    <cfRule type="cellIs" dxfId="230" priority="21" stopIfTrue="1" operator="equal">
      <formula>""""""</formula>
    </cfRule>
    <cfRule type="cellIs" dxfId="229" priority="19" stopIfTrue="1" operator="equal">
      <formula>""</formula>
    </cfRule>
    <cfRule type="cellIs" dxfId="228" priority="18" stopIfTrue="1" operator="equal">
      <formula>""""""</formula>
    </cfRule>
    <cfRule type="cellIs" dxfId="227" priority="17" stopIfTrue="1" operator="equal">
      <formula>""" """</formula>
    </cfRule>
    <cfRule type="cellIs" dxfId="226" priority="16" stopIfTrue="1" operator="equal">
      <formula>""</formula>
    </cfRule>
    <cfRule type="cellIs" dxfId="225" priority="26" stopIfTrue="1" operator="equal">
      <formula>""" """</formula>
    </cfRule>
    <cfRule type="cellIs" dxfId="224" priority="27" stopIfTrue="1" operator="equal">
      <formula>""""""</formula>
    </cfRule>
    <cfRule type="cellIs" dxfId="223" priority="20" stopIfTrue="1" operator="equal">
      <formula>""" """</formula>
    </cfRule>
    <cfRule type="cellIs" dxfId="222" priority="23" stopIfTrue="1" operator="equal">
      <formula>""" """</formula>
    </cfRule>
    <cfRule type="cellIs" dxfId="221" priority="24" stopIfTrue="1" operator="equal">
      <formula>""""""</formula>
    </cfRule>
  </conditionalFormatting>
  <conditionalFormatting sqref="J56 I56:I57 K56:K57 H58:K58 G58:G59">
    <cfRule type="cellIs" dxfId="220" priority="319" stopIfTrue="1" operator="equal">
      <formula>""</formula>
    </cfRule>
    <cfRule type="cellIs" dxfId="219" priority="320" stopIfTrue="1" operator="equal">
      <formula>""" """</formula>
    </cfRule>
    <cfRule type="cellIs" dxfId="218" priority="321" stopIfTrue="1" operator="equal">
      <formula>""""""</formula>
    </cfRule>
  </conditionalFormatting>
  <conditionalFormatting sqref="J26:K26 K27:K33">
    <cfRule type="cellIs" dxfId="217" priority="314" stopIfTrue="1" operator="equal">
      <formula>""" """</formula>
    </cfRule>
    <cfRule type="cellIs" dxfId="216" priority="315" stopIfTrue="1" operator="equal">
      <formula>""""""</formula>
    </cfRule>
  </conditionalFormatting>
  <conditionalFormatting sqref="J29:K29 I28:I29">
    <cfRule type="cellIs" dxfId="215" priority="448" stopIfTrue="1" operator="equal">
      <formula>""</formula>
    </cfRule>
  </conditionalFormatting>
  <conditionalFormatting sqref="J32:K33">
    <cfRule type="cellIs" dxfId="214" priority="289" stopIfTrue="1" operator="equal">
      <formula>""</formula>
    </cfRule>
    <cfRule type="cellIs" dxfId="213" priority="291" stopIfTrue="1" operator="equal">
      <formula>""""""</formula>
    </cfRule>
    <cfRule type="cellIs" dxfId="212" priority="290" stopIfTrue="1" operator="equal">
      <formula>""" """</formula>
    </cfRule>
  </conditionalFormatting>
  <conditionalFormatting sqref="J35:K35">
    <cfRule type="cellIs" dxfId="211" priority="279" stopIfTrue="1" operator="equal">
      <formula>""""""</formula>
    </cfRule>
    <cfRule type="cellIs" dxfId="210" priority="277" stopIfTrue="1" operator="equal">
      <formula>""</formula>
    </cfRule>
    <cfRule type="cellIs" dxfId="209" priority="278" stopIfTrue="1" operator="equal">
      <formula>""" """</formula>
    </cfRule>
  </conditionalFormatting>
  <conditionalFormatting sqref="J41:K41">
    <cfRule type="cellIs" dxfId="208" priority="201" stopIfTrue="1" operator="equal">
      <formula>""""""</formula>
    </cfRule>
    <cfRule type="cellIs" dxfId="207" priority="199" stopIfTrue="1" operator="equal">
      <formula>""</formula>
    </cfRule>
    <cfRule type="cellIs" dxfId="206" priority="200" stopIfTrue="1" operator="equal">
      <formula>""" """</formula>
    </cfRule>
  </conditionalFormatting>
  <conditionalFormatting sqref="J43:K59 L50:M50">
    <cfRule type="cellIs" dxfId="205" priority="374" stopIfTrue="1" operator="equal">
      <formula>""" """</formula>
    </cfRule>
    <cfRule type="cellIs" dxfId="204" priority="375" stopIfTrue="1" operator="equal">
      <formula>""""""</formula>
    </cfRule>
  </conditionalFormatting>
  <conditionalFormatting sqref="J51:K51 H52:L52 J53:K53">
    <cfRule type="cellIs" dxfId="203" priority="84" stopIfTrue="1" operator="equal">
      <formula>""""""</formula>
    </cfRule>
    <cfRule type="cellIs" dxfId="202" priority="94" stopIfTrue="1" operator="equal">
      <formula>""</formula>
    </cfRule>
    <cfRule type="cellIs" dxfId="201" priority="85" stopIfTrue="1" operator="equal">
      <formula>""</formula>
    </cfRule>
    <cfRule type="cellIs" dxfId="200" priority="95" stopIfTrue="1" operator="equal">
      <formula>""" """</formula>
    </cfRule>
    <cfRule type="cellIs" dxfId="199" priority="96" stopIfTrue="1" operator="equal">
      <formula>""""""</formula>
    </cfRule>
    <cfRule type="cellIs" dxfId="198" priority="86" stopIfTrue="1" operator="equal">
      <formula>""" """</formula>
    </cfRule>
    <cfRule type="cellIs" dxfId="197" priority="87" stopIfTrue="1" operator="equal">
      <formula>""""""</formula>
    </cfRule>
    <cfRule type="cellIs" dxfId="196" priority="88" stopIfTrue="1" operator="equal">
      <formula>""</formula>
    </cfRule>
    <cfRule type="cellIs" dxfId="195" priority="89" stopIfTrue="1" operator="equal">
      <formula>""" """</formula>
    </cfRule>
    <cfRule type="cellIs" dxfId="194" priority="90" stopIfTrue="1" operator="equal">
      <formula>""""""</formula>
    </cfRule>
    <cfRule type="cellIs" dxfId="193" priority="91" stopIfTrue="1" operator="equal">
      <formula>""</formula>
    </cfRule>
    <cfRule type="cellIs" dxfId="192" priority="92" stopIfTrue="1" operator="equal">
      <formula>""" """</formula>
    </cfRule>
    <cfRule type="cellIs" dxfId="191" priority="93" stopIfTrue="1" operator="equal">
      <formula>""""""</formula>
    </cfRule>
    <cfRule type="cellIs" dxfId="190" priority="83" stopIfTrue="1" operator="equal">
      <formula>""" """</formula>
    </cfRule>
    <cfRule type="cellIs" dxfId="189" priority="82" stopIfTrue="1" operator="equal">
      <formula>""</formula>
    </cfRule>
  </conditionalFormatting>
  <conditionalFormatting sqref="K18:K23 H20:J20 F23:F24">
    <cfRule type="cellIs" dxfId="188" priority="465" stopIfTrue="1" operator="equal">
      <formula>""""""</formula>
    </cfRule>
    <cfRule type="cellIs" dxfId="187" priority="464" stopIfTrue="1" operator="equal">
      <formula>""" """</formula>
    </cfRule>
    <cfRule type="cellIs" dxfId="186" priority="463" stopIfTrue="1" operator="equal">
      <formula>""</formula>
    </cfRule>
  </conditionalFormatting>
  <conditionalFormatting sqref="K25">
    <cfRule type="cellIs" dxfId="185" priority="318" stopIfTrue="1" operator="equal">
      <formula>""""""</formula>
    </cfRule>
    <cfRule type="cellIs" dxfId="184" priority="316" stopIfTrue="1" operator="equal">
      <formula>""</formula>
    </cfRule>
    <cfRule type="cellIs" dxfId="183" priority="317" stopIfTrue="1" operator="equal">
      <formula>""" """</formula>
    </cfRule>
  </conditionalFormatting>
  <conditionalFormatting sqref="K27:K33 J26:K26">
    <cfRule type="cellIs" dxfId="182" priority="313" stopIfTrue="1" operator="equal">
      <formula>""</formula>
    </cfRule>
  </conditionalFormatting>
  <conditionalFormatting sqref="K30">
    <cfRule type="cellIs" dxfId="181" priority="300" stopIfTrue="1" operator="equal">
      <formula>""""""</formula>
    </cfRule>
    <cfRule type="cellIs" dxfId="180" priority="298" stopIfTrue="1" operator="equal">
      <formula>""</formula>
    </cfRule>
    <cfRule type="cellIs" dxfId="179" priority="299" stopIfTrue="1" operator="equal">
      <formula>""" """</formula>
    </cfRule>
  </conditionalFormatting>
  <conditionalFormatting sqref="K32:K33 J33">
    <cfRule type="cellIs" dxfId="178" priority="286" stopIfTrue="1" operator="equal">
      <formula>""</formula>
    </cfRule>
    <cfRule type="cellIs" dxfId="177" priority="287" stopIfTrue="1" operator="equal">
      <formula>""" """</formula>
    </cfRule>
    <cfRule type="cellIs" dxfId="176" priority="288" stopIfTrue="1" operator="equal">
      <formula>""""""</formula>
    </cfRule>
  </conditionalFormatting>
  <conditionalFormatting sqref="K35:K39">
    <cfRule type="cellIs" dxfId="175" priority="401" stopIfTrue="1" operator="equal">
      <formula>""" """</formula>
    </cfRule>
    <cfRule type="cellIs" dxfId="174" priority="402" stopIfTrue="1" operator="equal">
      <formula>""""""</formula>
    </cfRule>
    <cfRule type="cellIs" dxfId="173" priority="400" stopIfTrue="1" operator="equal">
      <formula>""</formula>
    </cfRule>
  </conditionalFormatting>
  <conditionalFormatting sqref="K37 I37:I38 J38:K38 H35:H39">
    <cfRule type="cellIs" dxfId="172" priority="412" stopIfTrue="1" operator="equal">
      <formula>""</formula>
    </cfRule>
  </conditionalFormatting>
  <conditionalFormatting sqref="K37 I37:I39 J38:K38">
    <cfRule type="cellIs" dxfId="171" priority="404" stopIfTrue="1" operator="equal">
      <formula>""" """</formula>
    </cfRule>
    <cfRule type="cellIs" dxfId="170" priority="405" stopIfTrue="1" operator="equal">
      <formula>""""""</formula>
    </cfRule>
  </conditionalFormatting>
  <conditionalFormatting sqref="K37 J38:K38 I37:I39">
    <cfRule type="cellIs" dxfId="169" priority="403" stopIfTrue="1" operator="equal">
      <formula>""</formula>
    </cfRule>
  </conditionalFormatting>
  <conditionalFormatting sqref="K42:K43">
    <cfRule type="cellIs" dxfId="168" priority="169" stopIfTrue="1" operator="equal">
      <formula>""</formula>
    </cfRule>
    <cfRule type="cellIs" dxfId="167" priority="168" stopIfTrue="1" operator="equal">
      <formula>""""""</formula>
    </cfRule>
    <cfRule type="cellIs" dxfId="166" priority="176" stopIfTrue="1" operator="equal">
      <formula>""" """</formula>
    </cfRule>
    <cfRule type="cellIs" dxfId="165" priority="173" stopIfTrue="1" operator="equal">
      <formula>""" """</formula>
    </cfRule>
    <cfRule type="cellIs" dxfId="164" priority="174" stopIfTrue="1" operator="equal">
      <formula>""""""</formula>
    </cfRule>
    <cfRule type="cellIs" dxfId="163" priority="175" stopIfTrue="1" operator="equal">
      <formula>""</formula>
    </cfRule>
    <cfRule type="cellIs" dxfId="162" priority="167" stopIfTrue="1" operator="equal">
      <formula>""" """</formula>
    </cfRule>
    <cfRule type="cellIs" dxfId="161" priority="170" stopIfTrue="1" operator="equal">
      <formula>""" """</formula>
    </cfRule>
    <cfRule type="cellIs" dxfId="160" priority="177" stopIfTrue="1" operator="equal">
      <formula>""""""</formula>
    </cfRule>
    <cfRule type="cellIs" dxfId="159" priority="171" stopIfTrue="1" operator="equal">
      <formula>""""""</formula>
    </cfRule>
    <cfRule type="cellIs" dxfId="158" priority="172" stopIfTrue="1" operator="equal">
      <formula>""</formula>
    </cfRule>
    <cfRule type="cellIs" dxfId="157" priority="166" stopIfTrue="1" operator="equal">
      <formula>""</formula>
    </cfRule>
  </conditionalFormatting>
  <conditionalFormatting sqref="K45">
    <cfRule type="cellIs" dxfId="156" priority="148" stopIfTrue="1" operator="equal">
      <formula>""</formula>
    </cfRule>
    <cfRule type="cellIs" dxfId="155" priority="153" stopIfTrue="1" operator="equal">
      <formula>""""""</formula>
    </cfRule>
    <cfRule type="cellIs" dxfId="154" priority="152" stopIfTrue="1" operator="equal">
      <formula>""" """</formula>
    </cfRule>
    <cfRule type="cellIs" dxfId="153" priority="151" stopIfTrue="1" operator="equal">
      <formula>""</formula>
    </cfRule>
    <cfRule type="cellIs" dxfId="152" priority="150" stopIfTrue="1" operator="equal">
      <formula>""""""</formula>
    </cfRule>
    <cfRule type="cellIs" dxfId="151" priority="149" stopIfTrue="1" operator="equal">
      <formula>""" """</formula>
    </cfRule>
  </conditionalFormatting>
  <conditionalFormatting sqref="K40:L40">
    <cfRule type="cellIs" dxfId="150" priority="247" stopIfTrue="1" operator="equal">
      <formula>""</formula>
    </cfRule>
    <cfRule type="cellIs" dxfId="149" priority="248" stopIfTrue="1" operator="equal">
      <formula>""" """</formula>
    </cfRule>
    <cfRule type="cellIs" dxfId="148" priority="249" stopIfTrue="1" operator="equal">
      <formula>""""""</formula>
    </cfRule>
  </conditionalFormatting>
  <conditionalFormatting sqref="K50:M50">
    <cfRule type="cellIs" dxfId="147" priority="124" stopIfTrue="1" operator="equal">
      <formula>""</formula>
    </cfRule>
    <cfRule type="cellIs" dxfId="146" priority="123" stopIfTrue="1" operator="equal">
      <formula>""""""</formula>
    </cfRule>
    <cfRule type="cellIs" dxfId="145" priority="122" stopIfTrue="1" operator="equal">
      <formula>""" """</formula>
    </cfRule>
    <cfRule type="cellIs" dxfId="144" priority="119" stopIfTrue="1" operator="equal">
      <formula>""" """</formula>
    </cfRule>
    <cfRule type="cellIs" dxfId="143" priority="125" stopIfTrue="1" operator="equal">
      <formula>""" """</formula>
    </cfRule>
    <cfRule type="cellIs" dxfId="142" priority="118" stopIfTrue="1" operator="equal">
      <formula>""</formula>
    </cfRule>
    <cfRule type="cellIs" dxfId="141" priority="126" stopIfTrue="1" operator="equal">
      <formula>""""""</formula>
    </cfRule>
    <cfRule type="cellIs" dxfId="140" priority="120" stopIfTrue="1" operator="equal">
      <formula>""""""</formula>
    </cfRule>
    <cfRule type="cellIs" dxfId="139" priority="121" stopIfTrue="1" operator="equal">
      <formula>""</formula>
    </cfRule>
  </conditionalFormatting>
  <conditionalFormatting sqref="L22">
    <cfRule type="cellIs" dxfId="138" priority="456" stopIfTrue="1" operator="equal">
      <formula>""""""</formula>
    </cfRule>
    <cfRule type="cellIs" dxfId="137" priority="454" stopIfTrue="1" operator="equal">
      <formula>""</formula>
    </cfRule>
    <cfRule type="cellIs" dxfId="136" priority="455" stopIfTrue="1" operator="equal">
      <formula>""" """</formula>
    </cfRule>
  </conditionalFormatting>
  <conditionalFormatting sqref="L33:L34">
    <cfRule type="cellIs" dxfId="135" priority="420" stopIfTrue="1" operator="equal">
      <formula>""""""</formula>
    </cfRule>
    <cfRule type="cellIs" dxfId="134" priority="418" stopIfTrue="1" operator="equal">
      <formula>""</formula>
    </cfRule>
    <cfRule type="cellIs" dxfId="133" priority="419" stopIfTrue="1" operator="equal">
      <formula>""" """</formula>
    </cfRule>
  </conditionalFormatting>
  <conditionalFormatting sqref="L41">
    <cfRule type="cellIs" dxfId="132" priority="184" stopIfTrue="1" operator="equal">
      <formula>""</formula>
    </cfRule>
    <cfRule type="cellIs" dxfId="131" priority="178" stopIfTrue="1" operator="equal">
      <formula>""</formula>
    </cfRule>
    <cfRule type="cellIs" dxfId="130" priority="181" stopIfTrue="1" operator="equal">
      <formula>""</formula>
    </cfRule>
    <cfRule type="cellIs" dxfId="129" priority="182" stopIfTrue="1" operator="equal">
      <formula>""" """</formula>
    </cfRule>
    <cfRule type="cellIs" dxfId="128" priority="186" stopIfTrue="1" operator="equal">
      <formula>""""""</formula>
    </cfRule>
    <cfRule type="cellIs" dxfId="127" priority="187" stopIfTrue="1" operator="equal">
      <formula>""</formula>
    </cfRule>
    <cfRule type="cellIs" dxfId="126" priority="188" stopIfTrue="1" operator="equal">
      <formula>""" """</formula>
    </cfRule>
    <cfRule type="cellIs" dxfId="125" priority="179" stopIfTrue="1" operator="equal">
      <formula>""" """</formula>
    </cfRule>
    <cfRule type="cellIs" dxfId="124" priority="183" stopIfTrue="1" operator="equal">
      <formula>""""""</formula>
    </cfRule>
    <cfRule type="cellIs" dxfId="123" priority="189" stopIfTrue="1" operator="equal">
      <formula>""""""</formula>
    </cfRule>
    <cfRule type="cellIs" dxfId="122" priority="180" stopIfTrue="1" operator="equal">
      <formula>""""""</formula>
    </cfRule>
    <cfRule type="cellIs" dxfId="121" priority="185" stopIfTrue="1" operator="equal">
      <formula>""" """</formula>
    </cfRule>
  </conditionalFormatting>
  <conditionalFormatting sqref="L43:L44">
    <cfRule type="cellIs" dxfId="120" priority="370" stopIfTrue="1" operator="equal">
      <formula>""</formula>
    </cfRule>
    <cfRule type="cellIs" dxfId="119" priority="371" stopIfTrue="1" operator="equal">
      <formula>""" """</formula>
    </cfRule>
    <cfRule type="cellIs" dxfId="118" priority="372" stopIfTrue="1" operator="equal">
      <formula>""""""</formula>
    </cfRule>
  </conditionalFormatting>
  <conditionalFormatting sqref="L44">
    <cfRule type="cellIs" dxfId="117" priority="240" stopIfTrue="1" operator="equal">
      <formula>""""""</formula>
    </cfRule>
    <cfRule type="cellIs" dxfId="116" priority="239" stopIfTrue="1" operator="equal">
      <formula>""" """</formula>
    </cfRule>
    <cfRule type="cellIs" dxfId="115" priority="238" stopIfTrue="1" operator="equal">
      <formula>""</formula>
    </cfRule>
  </conditionalFormatting>
  <conditionalFormatting sqref="L46:L47">
    <cfRule type="cellIs" dxfId="114" priority="368" stopIfTrue="1" operator="equal">
      <formula>""" """</formula>
    </cfRule>
    <cfRule type="cellIs" dxfId="113" priority="369" stopIfTrue="1" operator="equal">
      <formula>""""""</formula>
    </cfRule>
    <cfRule type="cellIs" dxfId="112" priority="367" stopIfTrue="1" operator="equal">
      <formula>""</formula>
    </cfRule>
  </conditionalFormatting>
  <conditionalFormatting sqref="L54">
    <cfRule type="cellIs" dxfId="111" priority="348" stopIfTrue="1" operator="equal">
      <formula>""""""</formula>
    </cfRule>
    <cfRule type="cellIs" dxfId="110" priority="347" stopIfTrue="1" operator="equal">
      <formula>""" """</formula>
    </cfRule>
    <cfRule type="cellIs" dxfId="109" priority="346" stopIfTrue="1" operator="equal">
      <formula>""</formula>
    </cfRule>
  </conditionalFormatting>
  <conditionalFormatting sqref="L56">
    <cfRule type="cellIs" dxfId="108" priority="343" stopIfTrue="1" operator="equal">
      <formula>""</formula>
    </cfRule>
    <cfRule type="cellIs" dxfId="107" priority="344" stopIfTrue="1" operator="equal">
      <formula>""" """</formula>
    </cfRule>
    <cfRule type="cellIs" dxfId="106" priority="345" stopIfTrue="1" operator="equal">
      <formula>""""""</formula>
    </cfRule>
  </conditionalFormatting>
  <conditionalFormatting sqref="L58:L59">
    <cfRule type="cellIs" dxfId="105" priority="341" stopIfTrue="1" operator="equal">
      <formula>""" """</formula>
    </cfRule>
    <cfRule type="cellIs" dxfId="104" priority="342" stopIfTrue="1" operator="equal">
      <formula>""""""</formula>
    </cfRule>
    <cfRule type="cellIs" dxfId="103" priority="340" stopIfTrue="1" operator="equal">
      <formula>""</formula>
    </cfRule>
  </conditionalFormatting>
  <conditionalFormatting sqref="L40:M40">
    <cfRule type="cellIs" dxfId="102" priority="385" stopIfTrue="1" operator="equal">
      <formula>""</formula>
    </cfRule>
    <cfRule type="cellIs" dxfId="101" priority="386" stopIfTrue="1" operator="equal">
      <formula>""" """</formula>
    </cfRule>
    <cfRule type="cellIs" dxfId="100" priority="387" stopIfTrue="1" operator="equal">
      <formula>""""""</formula>
    </cfRule>
  </conditionalFormatting>
  <conditionalFormatting sqref="L50:M50 J43:K59">
    <cfRule type="cellIs" dxfId="99" priority="373" stopIfTrue="1" operator="equal">
      <formula>""</formula>
    </cfRule>
  </conditionalFormatting>
  <conditionalFormatting sqref="M30">
    <cfRule type="cellIs" dxfId="98" priority="295" stopIfTrue="1" operator="equal">
      <formula>""</formula>
    </cfRule>
    <cfRule type="cellIs" dxfId="97" priority="296" stopIfTrue="1" operator="equal">
      <formula>""" """</formula>
    </cfRule>
    <cfRule type="cellIs" dxfId="96" priority="297" stopIfTrue="1" operator="equal">
      <formula>""""""</formula>
    </cfRule>
  </conditionalFormatting>
  <conditionalFormatting sqref="M50:M52">
    <cfRule type="cellIs" dxfId="95" priority="366" stopIfTrue="1" operator="equal">
      <formula>""""""</formula>
    </cfRule>
    <cfRule type="cellIs" dxfId="94" priority="364" stopIfTrue="1" operator="equal">
      <formula>""</formula>
    </cfRule>
    <cfRule type="cellIs" dxfId="93" priority="365" stopIfTrue="1" operator="equal">
      <formula>""" """</formula>
    </cfRule>
  </conditionalFormatting>
  <conditionalFormatting sqref="M53">
    <cfRule type="cellIs" dxfId="92" priority="71" stopIfTrue="1" operator="equal">
      <formula>""" """</formula>
    </cfRule>
    <cfRule type="cellIs" dxfId="91" priority="70" stopIfTrue="1" operator="equal">
      <formula>""</formula>
    </cfRule>
    <cfRule type="cellIs" dxfId="90" priority="69" stopIfTrue="1" operator="equal">
      <formula>""""""</formula>
    </cfRule>
    <cfRule type="cellIs" dxfId="89" priority="68" stopIfTrue="1" operator="equal">
      <formula>""" """</formula>
    </cfRule>
    <cfRule type="cellIs" dxfId="88" priority="67" stopIfTrue="1" operator="equal">
      <formula>""</formula>
    </cfRule>
    <cfRule type="cellIs" dxfId="87" priority="74" stopIfTrue="1" operator="equal">
      <formula>""" """</formula>
    </cfRule>
    <cfRule type="cellIs" dxfId="86" priority="75" stopIfTrue="1" operator="equal">
      <formula>""""""</formula>
    </cfRule>
    <cfRule type="cellIs" dxfId="85" priority="76" stopIfTrue="1" operator="equal">
      <formula>""</formula>
    </cfRule>
    <cfRule type="cellIs" dxfId="84" priority="77" stopIfTrue="1" operator="equal">
      <formula>""" """</formula>
    </cfRule>
    <cfRule type="cellIs" dxfId="83" priority="78" stopIfTrue="1" operator="equal">
      <formula>""""""</formula>
    </cfRule>
    <cfRule type="cellIs" dxfId="82" priority="79" stopIfTrue="1" operator="equal">
      <formula>""</formula>
    </cfRule>
    <cfRule type="cellIs" dxfId="81" priority="80" stopIfTrue="1" operator="equal">
      <formula>""" """</formula>
    </cfRule>
    <cfRule type="cellIs" dxfId="80" priority="81" stopIfTrue="1" operator="equal">
      <formula>""""""</formula>
    </cfRule>
    <cfRule type="cellIs" dxfId="79" priority="73" stopIfTrue="1" operator="equal">
      <formula>""</formula>
    </cfRule>
    <cfRule type="cellIs" dxfId="78" priority="72" stopIfTrue="1" operator="equal">
      <formula>""""""</formula>
    </cfRule>
  </conditionalFormatting>
  <conditionalFormatting sqref="M56:M57">
    <cfRule type="cellIs" dxfId="77" priority="2" stopIfTrue="1" operator="equal">
      <formula>""" """</formula>
    </cfRule>
    <cfRule type="cellIs" dxfId="76" priority="337" stopIfTrue="1" operator="equal">
      <formula>""</formula>
    </cfRule>
    <cfRule type="cellIs" dxfId="75" priority="338" stopIfTrue="1" operator="equal">
      <formula>""" """</formula>
    </cfRule>
    <cfRule type="cellIs" dxfId="74" priority="339" stopIfTrue="1" operator="equal">
      <formula>""""""</formula>
    </cfRule>
    <cfRule type="cellIs" dxfId="73" priority="15" stopIfTrue="1" operator="equal">
      <formula>""""""</formula>
    </cfRule>
    <cfRule type="cellIs" dxfId="72" priority="9" stopIfTrue="1" operator="equal">
      <formula>""""""</formula>
    </cfRule>
    <cfRule type="cellIs" dxfId="71" priority="8" stopIfTrue="1" operator="equal">
      <formula>""" """</formula>
    </cfRule>
    <cfRule type="cellIs" dxfId="70" priority="7" stopIfTrue="1" operator="equal">
      <formula>""</formula>
    </cfRule>
    <cfRule type="cellIs" dxfId="69" priority="1" stopIfTrue="1" operator="equal">
      <formula>""</formula>
    </cfRule>
    <cfRule type="cellIs" dxfId="68" priority="5" stopIfTrue="1" operator="equal">
      <formula>""" """</formula>
    </cfRule>
    <cfRule type="cellIs" dxfId="67" priority="4" stopIfTrue="1" operator="equal">
      <formula>""</formula>
    </cfRule>
    <cfRule type="cellIs" dxfId="66" priority="14" stopIfTrue="1" operator="equal">
      <formula>""" """</formula>
    </cfRule>
    <cfRule type="cellIs" dxfId="65" priority="13" stopIfTrue="1" operator="equal">
      <formula>""</formula>
    </cfRule>
    <cfRule type="cellIs" dxfId="64" priority="12" stopIfTrue="1" operator="equal">
      <formula>""""""</formula>
    </cfRule>
    <cfRule type="cellIs" dxfId="63" priority="11" stopIfTrue="1" operator="equal">
      <formula>""" """</formula>
    </cfRule>
    <cfRule type="cellIs" dxfId="62" priority="10" stopIfTrue="1" operator="equal">
      <formula>""</formula>
    </cfRule>
    <cfRule type="cellIs" dxfId="61" priority="3" stopIfTrue="1" operator="equal">
      <formula>""""""</formula>
    </cfRule>
    <cfRule type="cellIs" dxfId="60" priority="6" stopIfTrue="1" operator="equal">
      <formula>""""""</formula>
    </cfRule>
  </conditionalFormatting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:C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3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1.42578125" style="7" customWidth="1"/>
    <col min="3" max="3" width="7.85546875" style="7" customWidth="1"/>
    <col min="4" max="4" width="9.42578125" style="7" customWidth="1"/>
    <col min="5" max="5" width="21.85546875" style="7" customWidth="1"/>
    <col min="6" max="13" width="7.7109375" style="7" customWidth="1"/>
    <col min="14" max="14" width="9.7109375" style="7" bestFit="1" customWidth="1"/>
    <col min="15" max="15" width="5.140625" style="7" customWidth="1"/>
    <col min="16" max="16" width="5.28515625" style="7" customWidth="1"/>
    <col min="17" max="16384" width="8.7109375" style="7"/>
  </cols>
  <sheetData>
    <row r="1" spans="1:19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4"/>
    </row>
    <row r="2" spans="1:19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14"/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14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3"/>
    </row>
    <row r="5" spans="1:1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ht="15.75" customHeight="1" x14ac:dyDescent="0.25">
      <c r="A6" s="5"/>
      <c r="B6" s="8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9" ht="15.75" customHeight="1" x14ac:dyDescent="0.25">
      <c r="A7" s="5"/>
      <c r="B7" s="80"/>
      <c r="C7" s="59" t="s">
        <v>26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9" ht="15.75" customHeight="1" x14ac:dyDescent="0.25">
      <c r="A8" s="5"/>
      <c r="B8" s="80"/>
      <c r="C8" s="81" t="s">
        <v>137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9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0"/>
    </row>
    <row r="10" spans="1:19" ht="18.75" customHeight="1" x14ac:dyDescent="0.25">
      <c r="A10" s="5"/>
      <c r="B10" s="82"/>
      <c r="C10" s="26" t="s">
        <v>148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80"/>
    </row>
    <row r="11" spans="1:19" ht="6" customHeight="1" x14ac:dyDescent="0.25">
      <c r="A11" s="5"/>
      <c r="B11" s="8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80"/>
    </row>
    <row r="12" spans="1:19" ht="14.25" customHeight="1" x14ac:dyDescent="0.25">
      <c r="A12" s="5"/>
      <c r="B12" s="83"/>
      <c r="C12" s="120" t="s">
        <v>52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80"/>
    </row>
    <row r="13" spans="1:19" ht="14.25" customHeight="1" x14ac:dyDescent="0.25">
      <c r="A13" s="5"/>
      <c r="B13" s="5"/>
      <c r="C13" s="47" t="s">
        <v>51</v>
      </c>
      <c r="D13" s="52"/>
      <c r="E13" s="52"/>
      <c r="F13" s="53" t="s">
        <v>4</v>
      </c>
      <c r="G13" s="53" t="s">
        <v>5</v>
      </c>
      <c r="H13" s="53" t="s">
        <v>6</v>
      </c>
      <c r="I13" s="53" t="s">
        <v>7</v>
      </c>
      <c r="J13" s="53" t="s">
        <v>8</v>
      </c>
      <c r="K13" s="53" t="s">
        <v>9</v>
      </c>
      <c r="L13" s="53" t="s">
        <v>10</v>
      </c>
      <c r="M13" s="53" t="s">
        <v>11</v>
      </c>
      <c r="N13" s="53" t="s">
        <v>44</v>
      </c>
      <c r="O13" s="80"/>
    </row>
    <row r="14" spans="1:19" ht="6" customHeight="1" x14ac:dyDescent="0.25">
      <c r="A14" s="5"/>
      <c r="B14" s="5"/>
      <c r="C14" s="8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80"/>
    </row>
    <row r="15" spans="1:19" ht="15" customHeight="1" x14ac:dyDescent="0.25">
      <c r="A15" s="5"/>
      <c r="B15" s="5"/>
      <c r="C15" s="66" t="s">
        <v>129</v>
      </c>
      <c r="D15" s="65"/>
      <c r="E15" s="65"/>
      <c r="F15" s="89">
        <v>0</v>
      </c>
      <c r="G15" s="89">
        <v>1</v>
      </c>
      <c r="H15" s="89">
        <v>0</v>
      </c>
      <c r="I15" s="89">
        <v>0</v>
      </c>
      <c r="J15" s="89">
        <v>0</v>
      </c>
      <c r="K15" s="89">
        <v>0</v>
      </c>
      <c r="L15" s="89">
        <v>1</v>
      </c>
      <c r="M15" s="89">
        <v>0</v>
      </c>
      <c r="N15" s="87">
        <f>SUM(F15:M15)</f>
        <v>2</v>
      </c>
      <c r="O15" s="80"/>
    </row>
    <row r="16" spans="1:19" ht="15" customHeight="1" x14ac:dyDescent="0.25">
      <c r="A16" s="5"/>
      <c r="B16" s="83"/>
      <c r="C16" s="66" t="s">
        <v>125</v>
      </c>
      <c r="D16" s="65"/>
      <c r="E16" s="65"/>
      <c r="F16" s="89">
        <v>0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1</v>
      </c>
      <c r="N16" s="87">
        <f>SUM(F16:M16)</f>
        <v>1</v>
      </c>
      <c r="O16" s="80"/>
    </row>
    <row r="17" spans="1:15" ht="15" customHeight="1" x14ac:dyDescent="0.25">
      <c r="A17" s="5"/>
      <c r="B17" s="83"/>
      <c r="C17" s="66" t="s">
        <v>174</v>
      </c>
      <c r="D17" s="65"/>
      <c r="E17" s="65"/>
      <c r="F17" s="89">
        <v>0</v>
      </c>
      <c r="G17" s="89">
        <v>0</v>
      </c>
      <c r="H17" s="89">
        <v>1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7">
        <f t="shared" ref="N17:N18" si="0">SUM(F17:M17)</f>
        <v>1</v>
      </c>
      <c r="O17" s="80"/>
    </row>
    <row r="18" spans="1:15" ht="15" customHeight="1" x14ac:dyDescent="0.25">
      <c r="A18" s="5"/>
      <c r="B18" s="83"/>
      <c r="C18" s="66" t="s">
        <v>126</v>
      </c>
      <c r="D18" s="65"/>
      <c r="E18" s="65"/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1</v>
      </c>
      <c r="N18" s="87">
        <f t="shared" si="0"/>
        <v>1</v>
      </c>
      <c r="O18" s="80"/>
    </row>
    <row r="19" spans="1:15" ht="15" customHeight="1" x14ac:dyDescent="0.25">
      <c r="A19" s="5"/>
      <c r="B19" s="5"/>
      <c r="C19" s="66" t="s">
        <v>131</v>
      </c>
      <c r="D19" s="65"/>
      <c r="E19" s="65"/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1</v>
      </c>
      <c r="N19" s="87">
        <f>SUM(F19:M19)</f>
        <v>1</v>
      </c>
      <c r="O19" s="16"/>
    </row>
    <row r="20" spans="1:15" ht="6" customHeight="1" x14ac:dyDescent="0.25">
      <c r="A20" s="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87"/>
      <c r="O20" s="16"/>
    </row>
    <row r="21" spans="1:15" ht="15" customHeight="1" x14ac:dyDescent="0.25">
      <c r="A21" s="5"/>
      <c r="B21" s="5"/>
      <c r="C21" s="31" t="s">
        <v>3</v>
      </c>
      <c r="D21" s="32"/>
      <c r="E21" s="32"/>
      <c r="F21" s="49">
        <f>SUM(F15:F19,'P11'!F15:F59)</f>
        <v>288</v>
      </c>
      <c r="G21" s="49">
        <f>SUM(G15:G19,'P11'!G15:G59)</f>
        <v>591</v>
      </c>
      <c r="H21" s="49">
        <f>SUM(H15:H19,'P11'!H15:H59)</f>
        <v>372</v>
      </c>
      <c r="I21" s="49">
        <f>SUM(I15:I19,'P11'!I15:I59)</f>
        <v>418</v>
      </c>
      <c r="J21" s="49">
        <f>SUM(J15:J19,'P11'!J15:J59)</f>
        <v>351</v>
      </c>
      <c r="K21" s="49">
        <f>SUM(K15:K19,'P11'!K15:K59)</f>
        <v>223</v>
      </c>
      <c r="L21" s="49">
        <f>SUM(L15:L19,'P11'!L15:L59)</f>
        <v>553</v>
      </c>
      <c r="M21" s="49">
        <f>SUM(M15:M19,'P11'!M15:M59)</f>
        <v>832</v>
      </c>
      <c r="N21" s="49">
        <f>SUM(N15:N19,'P11'!N15:N59)</f>
        <v>3628</v>
      </c>
      <c r="O21" s="16"/>
    </row>
    <row r="22" spans="1:15" ht="6" customHeight="1" thickBot="1" x14ac:dyDescent="0.3">
      <c r="A22" s="5"/>
      <c r="B22" s="5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"/>
    </row>
    <row r="23" spans="1:15" ht="12" customHeight="1" x14ac:dyDescent="0.2">
      <c r="A23" s="5"/>
      <c r="B23" s="5"/>
      <c r="C23" s="35" t="s">
        <v>140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42"/>
    </row>
    <row r="24" spans="1:15" ht="12" customHeight="1" x14ac:dyDescent="0.2">
      <c r="A24" s="5"/>
      <c r="B24" s="5"/>
      <c r="C24" s="34" t="s">
        <v>78</v>
      </c>
      <c r="D24" s="21"/>
      <c r="E24" s="21"/>
      <c r="F24" s="21"/>
      <c r="G24" s="89"/>
      <c r="H24" s="89"/>
      <c r="I24" s="89"/>
      <c r="J24" s="89"/>
      <c r="K24" s="89"/>
      <c r="L24" s="89"/>
      <c r="M24" s="89"/>
      <c r="N24" s="87"/>
      <c r="O24" s="5"/>
    </row>
    <row r="25" spans="1:15" ht="15" customHeight="1" x14ac:dyDescent="0.2">
      <c r="A25" s="5"/>
      <c r="B25" s="5"/>
      <c r="C25" s="34"/>
      <c r="D25" s="65"/>
      <c r="E25" s="65"/>
      <c r="F25" s="89"/>
      <c r="G25" s="89"/>
      <c r="H25" s="89"/>
      <c r="I25" s="89"/>
      <c r="J25" s="89"/>
      <c r="K25" s="89"/>
      <c r="L25" s="89"/>
      <c r="M25" s="89"/>
      <c r="N25" s="87"/>
      <c r="O25" s="5"/>
    </row>
    <row r="26" spans="1:15" ht="15" customHeight="1" x14ac:dyDescent="0.25">
      <c r="A26" s="5"/>
      <c r="B26" s="5"/>
      <c r="C26" s="66"/>
      <c r="D26" s="65"/>
      <c r="E26" s="65"/>
      <c r="F26" s="89"/>
      <c r="G26" s="89"/>
      <c r="H26" s="89"/>
      <c r="I26" s="89"/>
      <c r="J26" s="89"/>
      <c r="K26" s="89"/>
      <c r="L26" s="89"/>
      <c r="M26" s="89"/>
      <c r="N26" s="87"/>
      <c r="O26" s="5"/>
    </row>
    <row r="27" spans="1:15" ht="15" customHeight="1" x14ac:dyDescent="0.25">
      <c r="A27" s="5"/>
      <c r="B27" s="5"/>
      <c r="C27" s="66"/>
      <c r="D27" s="65"/>
      <c r="E27" s="65"/>
      <c r="F27" s="89"/>
      <c r="G27" s="89"/>
      <c r="H27" s="89"/>
      <c r="I27" s="89"/>
      <c r="J27" s="89"/>
      <c r="K27" s="89"/>
      <c r="L27" s="89"/>
      <c r="M27" s="89"/>
      <c r="N27" s="87"/>
      <c r="O27" s="5"/>
    </row>
    <row r="28" spans="1:15" ht="15" customHeight="1" x14ac:dyDescent="0.25">
      <c r="A28" s="5"/>
      <c r="B28" s="5"/>
      <c r="C28" s="66"/>
      <c r="D28" s="65"/>
      <c r="E28" s="65"/>
      <c r="F28" s="89"/>
      <c r="G28" s="89"/>
      <c r="H28" s="89"/>
      <c r="I28" s="89"/>
      <c r="J28" s="89"/>
      <c r="K28" s="89"/>
      <c r="L28" s="89"/>
      <c r="M28" s="89"/>
      <c r="N28" s="87"/>
      <c r="O28" s="5"/>
    </row>
    <row r="29" spans="1:15" ht="15" customHeight="1" x14ac:dyDescent="0.25">
      <c r="A29" s="5"/>
      <c r="B29" s="5"/>
      <c r="C29" s="66"/>
      <c r="D29" s="65"/>
      <c r="E29" s="65"/>
      <c r="F29" s="89"/>
      <c r="G29" s="89"/>
      <c r="H29" s="89"/>
      <c r="I29" s="89"/>
      <c r="J29" s="89"/>
      <c r="K29" s="89"/>
      <c r="L29" s="89"/>
      <c r="M29" s="89"/>
      <c r="N29" s="87"/>
      <c r="O29" s="5"/>
    </row>
    <row r="30" spans="1:15" ht="15" customHeight="1" x14ac:dyDescent="0.25">
      <c r="A30" s="5"/>
      <c r="B30" s="5"/>
      <c r="C30" s="66"/>
      <c r="D30" s="65"/>
      <c r="E30" s="65"/>
      <c r="F30" s="89"/>
      <c r="G30" s="89"/>
      <c r="H30" s="89"/>
      <c r="I30" s="89"/>
      <c r="J30" s="89"/>
      <c r="K30" s="89"/>
      <c r="L30" s="89"/>
      <c r="M30" s="89"/>
      <c r="N30" s="87"/>
      <c r="O30" s="5"/>
    </row>
    <row r="31" spans="1:15" ht="15" customHeight="1" x14ac:dyDescent="0.25">
      <c r="A31" s="5"/>
      <c r="B31" s="5"/>
      <c r="C31" s="66"/>
      <c r="D31" s="65"/>
      <c r="E31" s="65"/>
      <c r="F31" s="89"/>
      <c r="G31" s="89"/>
      <c r="H31" s="89"/>
      <c r="I31" s="89"/>
      <c r="J31" s="89"/>
      <c r="K31" s="89"/>
      <c r="L31" s="89"/>
      <c r="M31" s="89"/>
      <c r="N31" s="87"/>
      <c r="O31" s="5"/>
    </row>
    <row r="32" spans="1:15" ht="15" customHeight="1" x14ac:dyDescent="0.25">
      <c r="A32" s="5"/>
      <c r="B32" s="5"/>
      <c r="C32" s="66"/>
      <c r="D32" s="65"/>
      <c r="E32" s="65"/>
      <c r="F32" s="89"/>
      <c r="G32" s="89"/>
      <c r="H32" s="89"/>
      <c r="I32" s="89"/>
      <c r="J32" s="89"/>
      <c r="K32" s="89"/>
      <c r="L32" s="89"/>
      <c r="M32" s="89"/>
      <c r="N32" s="87"/>
      <c r="O32" s="5"/>
    </row>
    <row r="33" spans="1:15" ht="15" customHeight="1" x14ac:dyDescent="0.25">
      <c r="A33" s="5"/>
      <c r="B33" s="5"/>
      <c r="C33" s="66"/>
      <c r="D33" s="65"/>
      <c r="E33" s="65"/>
      <c r="F33" s="89"/>
      <c r="G33" s="89"/>
      <c r="H33" s="89"/>
      <c r="I33" s="89"/>
      <c r="J33" s="89"/>
      <c r="K33" s="89"/>
      <c r="L33" s="89"/>
      <c r="M33" s="89"/>
      <c r="N33" s="87"/>
      <c r="O33" s="5"/>
    </row>
    <row r="34" spans="1:15" ht="15" customHeight="1" x14ac:dyDescent="0.25">
      <c r="A34" s="5"/>
      <c r="B34" s="5"/>
      <c r="C34" s="66"/>
      <c r="D34" s="65"/>
      <c r="E34" s="65"/>
      <c r="F34" s="89"/>
      <c r="G34" s="89"/>
      <c r="H34" s="89"/>
      <c r="I34" s="89"/>
      <c r="J34" s="89"/>
      <c r="K34" s="89"/>
      <c r="L34" s="89"/>
      <c r="M34" s="89"/>
      <c r="N34" s="87"/>
      <c r="O34" s="5"/>
    </row>
    <row r="35" spans="1:15" ht="15" customHeight="1" x14ac:dyDescent="0.25">
      <c r="A35" s="5"/>
      <c r="B35" s="5"/>
      <c r="C35" s="66"/>
      <c r="D35" s="65"/>
      <c r="E35" s="65"/>
      <c r="F35" s="89"/>
      <c r="G35" s="89"/>
      <c r="H35" s="89"/>
      <c r="I35" s="89"/>
      <c r="J35" s="89"/>
      <c r="K35" s="89"/>
      <c r="L35" s="89"/>
      <c r="M35" s="89"/>
      <c r="N35" s="87"/>
      <c r="O35" s="5"/>
    </row>
    <row r="36" spans="1:15" ht="15" customHeight="1" x14ac:dyDescent="0.25">
      <c r="A36" s="5"/>
      <c r="B36" s="5"/>
      <c r="C36" s="66"/>
      <c r="D36" s="65"/>
      <c r="E36" s="65"/>
      <c r="F36" s="89"/>
      <c r="G36" s="89"/>
      <c r="H36" s="89"/>
      <c r="I36" s="89"/>
      <c r="J36" s="89"/>
      <c r="K36" s="89"/>
      <c r="L36" s="89"/>
      <c r="M36" s="89"/>
      <c r="N36" s="87"/>
      <c r="O36" s="5"/>
    </row>
    <row r="37" spans="1:15" ht="15" customHeight="1" x14ac:dyDescent="0.25">
      <c r="A37" s="5"/>
      <c r="B37" s="5"/>
      <c r="C37" s="66"/>
      <c r="D37" s="65"/>
      <c r="E37" s="65"/>
      <c r="F37" s="89"/>
      <c r="G37" s="89"/>
      <c r="H37" s="89"/>
      <c r="I37" s="89"/>
      <c r="J37" s="89"/>
      <c r="K37" s="89"/>
      <c r="L37" s="89"/>
      <c r="M37" s="89"/>
      <c r="N37" s="87"/>
      <c r="O37" s="5"/>
    </row>
    <row r="38" spans="1:15" ht="15" customHeight="1" x14ac:dyDescent="0.25">
      <c r="A38" s="5"/>
      <c r="B38" s="5"/>
      <c r="C38" s="66"/>
      <c r="D38" s="65"/>
      <c r="E38" s="65"/>
      <c r="F38" s="89"/>
      <c r="G38" s="89"/>
      <c r="H38" s="89"/>
      <c r="I38" s="89"/>
      <c r="J38" s="89"/>
      <c r="K38" s="89"/>
      <c r="L38" s="89"/>
      <c r="M38" s="89"/>
      <c r="N38" s="87"/>
      <c r="O38" s="5"/>
    </row>
    <row r="39" spans="1:15" ht="15" customHeight="1" x14ac:dyDescent="0.25">
      <c r="A39" s="5"/>
      <c r="B39" s="5"/>
      <c r="C39" s="66"/>
      <c r="D39" s="65"/>
      <c r="E39" s="65"/>
      <c r="F39" s="89"/>
      <c r="G39" s="89"/>
      <c r="H39" s="89"/>
      <c r="I39" s="89"/>
      <c r="J39" s="89"/>
      <c r="K39" s="89"/>
      <c r="L39" s="89"/>
      <c r="M39" s="89"/>
      <c r="N39" s="87"/>
      <c r="O39" s="5"/>
    </row>
    <row r="40" spans="1:15" ht="15" customHeight="1" x14ac:dyDescent="0.25">
      <c r="A40" s="5"/>
      <c r="B40" s="5"/>
      <c r="C40" s="66"/>
      <c r="D40" s="65"/>
      <c r="E40" s="65"/>
      <c r="F40" s="89"/>
      <c r="G40" s="89"/>
      <c r="H40" s="89"/>
      <c r="I40" s="89"/>
      <c r="J40" s="89"/>
      <c r="K40" s="89"/>
      <c r="L40" s="89"/>
      <c r="M40" s="89"/>
      <c r="N40" s="87"/>
      <c r="O40" s="5"/>
    </row>
    <row r="41" spans="1:15" ht="15" customHeight="1" x14ac:dyDescent="0.25">
      <c r="A41" s="5"/>
      <c r="B41" s="5"/>
      <c r="C41" s="66"/>
      <c r="D41" s="65"/>
      <c r="E41" s="65"/>
      <c r="F41" s="89"/>
      <c r="G41" s="89"/>
      <c r="H41" s="89"/>
      <c r="I41" s="89"/>
      <c r="J41" s="89"/>
      <c r="K41" s="89"/>
      <c r="L41" s="89"/>
      <c r="M41" s="89"/>
      <c r="N41" s="87"/>
      <c r="O41" s="5"/>
    </row>
    <row r="42" spans="1:15" ht="15" customHeight="1" x14ac:dyDescent="0.25">
      <c r="A42" s="5"/>
      <c r="B42" s="5"/>
      <c r="C42" s="66"/>
      <c r="D42" s="65"/>
      <c r="E42" s="65"/>
      <c r="F42" s="89"/>
      <c r="G42" s="89"/>
      <c r="H42" s="89"/>
      <c r="I42" s="89"/>
      <c r="J42" s="89"/>
      <c r="K42" s="89"/>
      <c r="L42" s="89"/>
      <c r="M42" s="89"/>
      <c r="N42" s="87"/>
      <c r="O42" s="5"/>
    </row>
    <row r="43" spans="1:15" ht="15" customHeight="1" x14ac:dyDescent="0.25">
      <c r="A43" s="5"/>
      <c r="B43" s="5"/>
      <c r="C43" s="66"/>
      <c r="D43" s="65"/>
      <c r="E43" s="65"/>
      <c r="F43" s="89"/>
      <c r="G43" s="89"/>
      <c r="H43" s="89"/>
      <c r="I43" s="89"/>
      <c r="J43" s="89"/>
      <c r="K43" s="89"/>
      <c r="L43" s="89"/>
      <c r="M43" s="89"/>
      <c r="N43" s="87"/>
      <c r="O43" s="5"/>
    </row>
    <row r="44" spans="1:15" ht="15" customHeight="1" x14ac:dyDescent="0.25">
      <c r="A44" s="5"/>
      <c r="B44" s="5"/>
      <c r="C44" s="66"/>
      <c r="D44" s="65"/>
      <c r="E44" s="65"/>
      <c r="F44" s="89"/>
      <c r="G44" s="89"/>
      <c r="H44" s="89"/>
      <c r="I44" s="89"/>
      <c r="J44" s="89"/>
      <c r="K44" s="89"/>
      <c r="L44" s="89"/>
      <c r="M44" s="89"/>
      <c r="N44" s="87"/>
      <c r="O44" s="5"/>
    </row>
    <row r="45" spans="1:15" ht="15" customHeight="1" x14ac:dyDescent="0.25">
      <c r="A45" s="5"/>
      <c r="B45" s="5"/>
      <c r="C45" s="66"/>
      <c r="D45" s="65"/>
      <c r="E45" s="65"/>
      <c r="F45" s="89"/>
      <c r="G45" s="89"/>
      <c r="H45" s="89"/>
      <c r="I45" s="89"/>
      <c r="J45" s="89"/>
      <c r="K45" s="89"/>
      <c r="L45" s="89"/>
      <c r="M45" s="89"/>
      <c r="N45" s="87"/>
      <c r="O45" s="5"/>
    </row>
    <row r="46" spans="1:15" ht="15" customHeight="1" x14ac:dyDescent="0.25">
      <c r="A46" s="5"/>
      <c r="B46" s="5"/>
      <c r="C46" s="66"/>
      <c r="D46" s="65"/>
      <c r="E46" s="65"/>
      <c r="F46" s="89"/>
      <c r="G46" s="89"/>
      <c r="H46" s="89"/>
      <c r="I46" s="89"/>
      <c r="J46" s="89"/>
      <c r="K46" s="89"/>
      <c r="L46" s="89"/>
      <c r="M46" s="89"/>
      <c r="N46" s="87"/>
      <c r="O46" s="5"/>
    </row>
    <row r="47" spans="1:15" ht="15" customHeight="1" x14ac:dyDescent="0.25">
      <c r="A47" s="5"/>
      <c r="B47" s="5"/>
      <c r="C47" s="66"/>
      <c r="D47" s="65"/>
      <c r="E47" s="65"/>
      <c r="F47" s="89"/>
      <c r="G47" s="89"/>
      <c r="H47" s="89"/>
      <c r="I47" s="89"/>
      <c r="J47" s="89"/>
      <c r="K47" s="89"/>
      <c r="L47" s="89"/>
      <c r="M47" s="89"/>
      <c r="N47" s="87"/>
      <c r="O47" s="5"/>
    </row>
    <row r="48" spans="1:15" ht="15" customHeight="1" x14ac:dyDescent="0.25">
      <c r="A48" s="5"/>
      <c r="B48" s="5"/>
      <c r="C48" s="66"/>
      <c r="D48" s="65"/>
      <c r="E48" s="65"/>
      <c r="F48" s="89"/>
      <c r="G48" s="89"/>
      <c r="H48" s="89"/>
      <c r="I48" s="89"/>
      <c r="J48" s="89"/>
      <c r="K48" s="89"/>
      <c r="L48" s="89"/>
      <c r="M48" s="89"/>
      <c r="N48" s="87"/>
      <c r="O48" s="5"/>
    </row>
    <row r="49" spans="1:15" x14ac:dyDescent="0.25">
      <c r="A49" s="5"/>
      <c r="B49" s="5"/>
      <c r="C49" s="5"/>
      <c r="D49" s="9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9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162" spans="6:21" x14ac:dyDescent="0.25">
      <c r="M162" s="12"/>
      <c r="N162" s="12"/>
      <c r="O162" s="12"/>
      <c r="P162" s="12"/>
      <c r="Q162" s="12"/>
    </row>
    <row r="163" spans="6:21" x14ac:dyDescent="0.25">
      <c r="M163" s="12"/>
      <c r="N163" s="12"/>
      <c r="O163" s="12"/>
      <c r="P163" s="12"/>
      <c r="Q163" s="12"/>
    </row>
    <row r="164" spans="6:21" x14ac:dyDescent="0.25">
      <c r="M164" s="12"/>
      <c r="N164" s="12"/>
      <c r="O164" s="12"/>
      <c r="P164" s="12"/>
      <c r="Q164" s="12"/>
    </row>
    <row r="165" spans="6:21" x14ac:dyDescent="0.25">
      <c r="L165" s="12"/>
      <c r="M165" s="12"/>
      <c r="N165" s="12"/>
      <c r="O165" s="12"/>
      <c r="P165" s="12"/>
      <c r="Q165" s="12"/>
      <c r="R165" s="12"/>
      <c r="S165" s="12"/>
    </row>
    <row r="166" spans="6:21" x14ac:dyDescent="0.25"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</row>
    <row r="167" spans="6:21" x14ac:dyDescent="0.25"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6:21" x14ac:dyDescent="0.25"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</row>
    <row r="169" spans="6:21" x14ac:dyDescent="0.25"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</row>
    <row r="170" spans="6:21" x14ac:dyDescent="0.25"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</row>
    <row r="171" spans="6:21" x14ac:dyDescent="0.25"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6:21" x14ac:dyDescent="0.25"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6:21" x14ac:dyDescent="0.2">
      <c r="F173" s="13"/>
      <c r="G173" s="13"/>
      <c r="H173" s="13"/>
      <c r="I173" s="13"/>
      <c r="J173" s="13"/>
      <c r="K173" s="13"/>
      <c r="L173" s="13"/>
      <c r="M173" s="99"/>
      <c r="N173" s="99"/>
      <c r="O173" s="99"/>
      <c r="P173" s="13"/>
      <c r="Q173" s="13"/>
      <c r="R173" s="13"/>
      <c r="S173" s="13"/>
      <c r="T173" s="13"/>
      <c r="U173" s="13"/>
    </row>
    <row r="174" spans="6:21" x14ac:dyDescent="0.25"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6:21" x14ac:dyDescent="0.25"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6:21" x14ac:dyDescent="0.25"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</row>
    <row r="177" spans="6:21" x14ac:dyDescent="0.25"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6:21" x14ac:dyDescent="0.25">
      <c r="L178" s="11"/>
      <c r="M178" s="12"/>
      <c r="N178" s="12"/>
      <c r="O178" s="12"/>
      <c r="P178" s="12"/>
      <c r="Q178" s="12"/>
      <c r="R178" s="12"/>
      <c r="S178" s="12"/>
      <c r="T178" s="11"/>
    </row>
    <row r="179" spans="6:21" x14ac:dyDescent="0.25">
      <c r="L179" s="11"/>
      <c r="M179" s="12"/>
      <c r="N179" s="12"/>
      <c r="O179" s="12"/>
      <c r="P179" s="12"/>
      <c r="Q179" s="12"/>
      <c r="R179" s="11"/>
      <c r="S179" s="11"/>
      <c r="T179" s="11"/>
    </row>
    <row r="180" spans="6:21" x14ac:dyDescent="0.25">
      <c r="L180" s="11"/>
      <c r="M180" s="12"/>
      <c r="N180" s="12"/>
      <c r="O180" s="12"/>
      <c r="P180" s="12"/>
      <c r="Q180" s="12"/>
      <c r="R180" s="11"/>
      <c r="S180" s="11"/>
      <c r="T180" s="11"/>
    </row>
    <row r="181" spans="6:21" x14ac:dyDescent="0.25">
      <c r="L181" s="11"/>
      <c r="M181" s="12"/>
      <c r="N181" s="12"/>
      <c r="O181" s="12"/>
      <c r="P181" s="12"/>
      <c r="Q181" s="12"/>
      <c r="R181" s="11"/>
      <c r="S181" s="11"/>
      <c r="T181" s="11"/>
    </row>
    <row r="182" spans="6:21" x14ac:dyDescent="0.25"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6:21" x14ac:dyDescent="0.25">
      <c r="L183" s="11"/>
      <c r="M183" s="11"/>
      <c r="N183" s="11"/>
      <c r="O183" s="11"/>
      <c r="P183" s="11"/>
      <c r="Q183" s="11"/>
      <c r="R183" s="11"/>
      <c r="S183" s="11"/>
      <c r="T183" s="11"/>
    </row>
  </sheetData>
  <conditionalFormatting sqref="F15:M19">
    <cfRule type="expression" dxfId="59" priority="1" stopIfTrue="1">
      <formula>F15=""</formula>
    </cfRule>
  </conditionalFormatting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C8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02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42578125" style="7" customWidth="1"/>
    <col min="6" max="11" width="10.7109375" style="7" customWidth="1"/>
    <col min="12" max="13" width="5.28515625" style="7" customWidth="1"/>
    <col min="14" max="14" width="9.140625" style="7" bestFit="1" customWidth="1"/>
    <col min="15" max="16" width="9.5703125" style="7" bestFit="1" customWidth="1"/>
    <col min="17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4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4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4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25">
      <c r="A10" s="5"/>
      <c r="B10" s="26" t="s">
        <v>149</v>
      </c>
      <c r="C10" s="27"/>
      <c r="D10" s="27"/>
      <c r="E10" s="27"/>
      <c r="F10" s="27"/>
      <c r="G10" s="27"/>
      <c r="H10" s="27"/>
      <c r="I10" s="27"/>
      <c r="J10" s="27"/>
      <c r="K10" s="28"/>
      <c r="L10" s="19"/>
    </row>
    <row r="11" spans="1:1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6"/>
    </row>
    <row r="12" spans="1:16" ht="14.25" customHeight="1" x14ac:dyDescent="0.25">
      <c r="A12" s="5"/>
      <c r="B12" s="23"/>
      <c r="C12" s="23"/>
      <c r="D12" s="2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6"/>
    </row>
    <row r="13" spans="1:16" x14ac:dyDescent="0.25">
      <c r="A13" s="5"/>
      <c r="B13" s="47" t="s">
        <v>28</v>
      </c>
      <c r="C13" s="29"/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20"/>
    </row>
    <row r="14" spans="1:16" ht="6" customHeight="1" x14ac:dyDescent="0.25">
      <c r="A14" s="5"/>
      <c r="B14" s="37"/>
      <c r="C14" s="37"/>
      <c r="D14" s="21"/>
      <c r="E14" s="21"/>
      <c r="F14" s="21"/>
      <c r="G14" s="21"/>
      <c r="H14" s="21"/>
      <c r="I14" s="21"/>
      <c r="J14" s="21"/>
      <c r="K14" s="21"/>
      <c r="L14" s="5"/>
    </row>
    <row r="15" spans="1:16" ht="15" customHeight="1" x14ac:dyDescent="0.25">
      <c r="A15" s="5"/>
      <c r="B15" s="66" t="s">
        <v>4</v>
      </c>
      <c r="C15" s="30"/>
      <c r="D15" s="30"/>
      <c r="E15" s="30"/>
      <c r="F15" s="115">
        <v>240</v>
      </c>
      <c r="G15" s="115">
        <v>90</v>
      </c>
      <c r="H15" s="44">
        <f>F15+G15</f>
        <v>330</v>
      </c>
      <c r="I15" s="45">
        <f t="shared" ref="I15:I24" si="0">F15/H15</f>
        <v>0.72727272727272729</v>
      </c>
      <c r="J15" s="45">
        <f t="shared" ref="J15:J24" si="1">G15/H15</f>
        <v>0.27272727272727271</v>
      </c>
      <c r="K15" s="46">
        <f t="shared" ref="K15:K22" si="2">I15+J15</f>
        <v>1</v>
      </c>
      <c r="L15" s="16"/>
      <c r="N15" s="56"/>
      <c r="O15" s="56"/>
      <c r="P15" s="56"/>
    </row>
    <row r="16" spans="1:16" ht="15" customHeight="1" x14ac:dyDescent="0.25">
      <c r="A16" s="5"/>
      <c r="B16" s="66" t="s">
        <v>5</v>
      </c>
      <c r="C16" s="30"/>
      <c r="D16" s="30"/>
      <c r="E16" s="30"/>
      <c r="F16" s="115">
        <v>696</v>
      </c>
      <c r="G16" s="115">
        <v>296</v>
      </c>
      <c r="H16" s="44">
        <f t="shared" ref="H16:H22" si="3">F16+G16</f>
        <v>992</v>
      </c>
      <c r="I16" s="45">
        <f t="shared" si="0"/>
        <v>0.70161290322580649</v>
      </c>
      <c r="J16" s="45">
        <f t="shared" si="1"/>
        <v>0.29838709677419356</v>
      </c>
      <c r="K16" s="46">
        <f t="shared" si="2"/>
        <v>1</v>
      </c>
      <c r="L16" s="16"/>
      <c r="N16" s="56"/>
      <c r="O16" s="56"/>
      <c r="P16" s="56"/>
    </row>
    <row r="17" spans="1:16" ht="15" customHeight="1" x14ac:dyDescent="0.25">
      <c r="A17" s="5"/>
      <c r="B17" s="66" t="s">
        <v>6</v>
      </c>
      <c r="C17" s="30"/>
      <c r="D17" s="30"/>
      <c r="E17" s="30"/>
      <c r="F17" s="115">
        <v>360</v>
      </c>
      <c r="G17" s="115">
        <v>143</v>
      </c>
      <c r="H17" s="44">
        <f t="shared" si="3"/>
        <v>503</v>
      </c>
      <c r="I17" s="45">
        <f t="shared" si="0"/>
        <v>0.71570576540755471</v>
      </c>
      <c r="J17" s="45">
        <f t="shared" si="1"/>
        <v>0.28429423459244535</v>
      </c>
      <c r="K17" s="46">
        <f t="shared" si="2"/>
        <v>1</v>
      </c>
      <c r="L17" s="16"/>
      <c r="N17" s="56"/>
      <c r="O17" s="56"/>
      <c r="P17" s="56"/>
    </row>
    <row r="18" spans="1:16" ht="15" customHeight="1" x14ac:dyDescent="0.25">
      <c r="A18" s="5"/>
      <c r="B18" s="66" t="s">
        <v>7</v>
      </c>
      <c r="C18" s="30"/>
      <c r="D18" s="30"/>
      <c r="E18" s="30"/>
      <c r="F18" s="115">
        <v>284</v>
      </c>
      <c r="G18" s="115">
        <v>174</v>
      </c>
      <c r="H18" s="44">
        <f t="shared" si="3"/>
        <v>458</v>
      </c>
      <c r="I18" s="45">
        <f t="shared" si="0"/>
        <v>0.62008733624454149</v>
      </c>
      <c r="J18" s="45">
        <f t="shared" si="1"/>
        <v>0.37991266375545851</v>
      </c>
      <c r="K18" s="46">
        <f t="shared" si="2"/>
        <v>1</v>
      </c>
      <c r="L18" s="16"/>
      <c r="N18" s="56"/>
      <c r="O18" s="56"/>
      <c r="P18" s="56"/>
    </row>
    <row r="19" spans="1:16" ht="15" customHeight="1" x14ac:dyDescent="0.25">
      <c r="A19" s="5"/>
      <c r="B19" s="66" t="s">
        <v>8</v>
      </c>
      <c r="C19" s="30"/>
      <c r="D19" s="30"/>
      <c r="E19" s="30"/>
      <c r="F19" s="115">
        <v>331</v>
      </c>
      <c r="G19" s="115">
        <v>147</v>
      </c>
      <c r="H19" s="44">
        <f t="shared" si="3"/>
        <v>478</v>
      </c>
      <c r="I19" s="45">
        <f t="shared" si="0"/>
        <v>0.69246861924686187</v>
      </c>
      <c r="J19" s="45">
        <f t="shared" si="1"/>
        <v>0.30753138075313807</v>
      </c>
      <c r="K19" s="46">
        <f t="shared" si="2"/>
        <v>1</v>
      </c>
      <c r="L19" s="16"/>
      <c r="N19" s="56"/>
      <c r="O19" s="56"/>
      <c r="P19" s="56"/>
    </row>
    <row r="20" spans="1:16" ht="15" customHeight="1" x14ac:dyDescent="0.25">
      <c r="A20" s="5"/>
      <c r="B20" s="66" t="s">
        <v>9</v>
      </c>
      <c r="C20" s="30"/>
      <c r="D20" s="30"/>
      <c r="E20" s="30"/>
      <c r="F20" s="115">
        <v>191</v>
      </c>
      <c r="G20" s="115">
        <v>48</v>
      </c>
      <c r="H20" s="44">
        <f t="shared" si="3"/>
        <v>239</v>
      </c>
      <c r="I20" s="45">
        <f t="shared" si="0"/>
        <v>0.79916317991631802</v>
      </c>
      <c r="J20" s="45">
        <f t="shared" si="1"/>
        <v>0.20083682008368201</v>
      </c>
      <c r="K20" s="46">
        <f t="shared" si="2"/>
        <v>1</v>
      </c>
      <c r="L20" s="16"/>
      <c r="N20" s="56"/>
      <c r="O20" s="56"/>
      <c r="P20" s="56"/>
    </row>
    <row r="21" spans="1:16" ht="15" customHeight="1" x14ac:dyDescent="0.25">
      <c r="A21" s="5"/>
      <c r="B21" s="66" t="s">
        <v>10</v>
      </c>
      <c r="C21" s="30"/>
      <c r="D21" s="30"/>
      <c r="E21" s="30"/>
      <c r="F21" s="116">
        <v>595</v>
      </c>
      <c r="G21" s="116">
        <v>603</v>
      </c>
      <c r="H21" s="44">
        <f>F21+G21</f>
        <v>1198</v>
      </c>
      <c r="I21" s="45">
        <f t="shared" si="0"/>
        <v>0.496661101836394</v>
      </c>
      <c r="J21" s="45">
        <f t="shared" si="1"/>
        <v>0.503338898163606</v>
      </c>
      <c r="K21" s="46">
        <f t="shared" si="2"/>
        <v>1</v>
      </c>
      <c r="L21" s="16"/>
      <c r="N21" s="56"/>
      <c r="O21" s="56"/>
      <c r="P21" s="56"/>
    </row>
    <row r="22" spans="1:16" ht="15" customHeight="1" x14ac:dyDescent="0.25">
      <c r="A22" s="5"/>
      <c r="B22" s="66" t="s">
        <v>11</v>
      </c>
      <c r="C22" s="30"/>
      <c r="D22" s="30"/>
      <c r="E22" s="30"/>
      <c r="F22" s="115">
        <v>1510</v>
      </c>
      <c r="G22" s="115">
        <v>1331</v>
      </c>
      <c r="H22" s="44">
        <f t="shared" si="3"/>
        <v>2841</v>
      </c>
      <c r="I22" s="45">
        <f t="shared" si="0"/>
        <v>0.53150299190425909</v>
      </c>
      <c r="J22" s="45">
        <f t="shared" si="1"/>
        <v>0.46849700809574096</v>
      </c>
      <c r="K22" s="46">
        <f t="shared" si="2"/>
        <v>1</v>
      </c>
      <c r="L22" s="16"/>
      <c r="N22" s="56"/>
      <c r="O22" s="56"/>
      <c r="P22" s="56"/>
    </row>
    <row r="23" spans="1:16" ht="6" customHeight="1" x14ac:dyDescent="0.25">
      <c r="A23" s="5"/>
      <c r="B23" s="66"/>
      <c r="C23" s="30"/>
      <c r="D23" s="30"/>
      <c r="E23" s="30"/>
      <c r="F23" s="30"/>
      <c r="G23" s="30"/>
      <c r="H23" s="30"/>
      <c r="I23" s="30"/>
      <c r="J23" s="30"/>
      <c r="K23" s="46"/>
      <c r="L23" s="16"/>
      <c r="N23" s="56"/>
      <c r="O23" s="56"/>
      <c r="P23" s="56"/>
    </row>
    <row r="24" spans="1:16" ht="15" customHeight="1" x14ac:dyDescent="0.25">
      <c r="A24" s="5"/>
      <c r="B24" s="31" t="s">
        <v>44</v>
      </c>
      <c r="C24" s="32"/>
      <c r="D24" s="32"/>
      <c r="E24" s="32"/>
      <c r="F24" s="49">
        <f>SUM(F15:F22)</f>
        <v>4207</v>
      </c>
      <c r="G24" s="49">
        <f>SUM(G15:G22)</f>
        <v>2832</v>
      </c>
      <c r="H24" s="49">
        <f>SUM(H15:H22)</f>
        <v>7039</v>
      </c>
      <c r="I24" s="50">
        <f t="shared" si="0"/>
        <v>0.59767012359710181</v>
      </c>
      <c r="J24" s="50">
        <f t="shared" si="1"/>
        <v>0.40232987640289813</v>
      </c>
      <c r="K24" s="50">
        <f>SUM(I24:J24)</f>
        <v>1</v>
      </c>
      <c r="L24" s="18"/>
      <c r="N24" s="56"/>
      <c r="O24" s="56"/>
      <c r="P24" s="56"/>
    </row>
    <row r="25" spans="1:16" ht="6" customHeight="1" thickBot="1" x14ac:dyDescent="0.3">
      <c r="A25" s="5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5"/>
      <c r="P25" s="56"/>
    </row>
    <row r="26" spans="1:16" ht="12" customHeight="1" x14ac:dyDescent="0.2">
      <c r="A26" s="5"/>
      <c r="B26" s="35" t="s">
        <v>140</v>
      </c>
      <c r="C26" s="21"/>
      <c r="D26" s="21"/>
      <c r="E26" s="21"/>
      <c r="F26" s="21"/>
      <c r="G26" s="21"/>
      <c r="H26" s="21"/>
      <c r="I26" s="21"/>
      <c r="J26" s="21"/>
      <c r="K26" s="21"/>
      <c r="L26" s="5"/>
    </row>
    <row r="27" spans="1:16" ht="12" customHeight="1" x14ac:dyDescent="0.2">
      <c r="A27" s="5"/>
      <c r="B27" s="34" t="s">
        <v>78</v>
      </c>
      <c r="C27" s="21"/>
      <c r="D27" s="21"/>
      <c r="E27" s="21"/>
      <c r="F27" s="21"/>
      <c r="G27" s="21"/>
      <c r="H27" s="21"/>
      <c r="I27" s="21"/>
      <c r="J27" s="21"/>
      <c r="K27" s="21"/>
      <c r="L27" s="5"/>
    </row>
    <row r="28" spans="1:16" ht="12" customHeight="1" x14ac:dyDescent="0.2">
      <c r="A28" s="5"/>
      <c r="B28" s="34"/>
      <c r="C28" s="21"/>
      <c r="D28" s="21"/>
      <c r="E28" s="21"/>
      <c r="F28" s="21"/>
      <c r="G28" s="21"/>
      <c r="H28" s="21"/>
      <c r="I28" s="21"/>
      <c r="J28" s="21"/>
      <c r="K28" s="21"/>
      <c r="L28" s="5"/>
    </row>
    <row r="29" spans="1:16" ht="12" customHeight="1" x14ac:dyDescent="0.2">
      <c r="A29" s="5"/>
      <c r="B29" s="57"/>
      <c r="C29" s="21"/>
      <c r="D29" s="21"/>
      <c r="E29" s="21"/>
      <c r="F29" s="21"/>
      <c r="G29" s="21"/>
      <c r="H29" s="21"/>
      <c r="I29" s="21"/>
      <c r="J29" s="21"/>
      <c r="K29" s="21"/>
      <c r="L29" s="5"/>
    </row>
    <row r="30" spans="1:16" ht="12" customHeight="1" x14ac:dyDescent="0.2">
      <c r="A30" s="5"/>
      <c r="B30" s="35"/>
      <c r="C30" s="21"/>
      <c r="D30" s="21"/>
      <c r="E30" s="21"/>
      <c r="F30" s="21"/>
      <c r="G30" s="21"/>
      <c r="H30" s="21"/>
      <c r="I30" s="21"/>
      <c r="J30" s="21"/>
      <c r="K30" s="21"/>
      <c r="L30" s="5"/>
    </row>
    <row r="31" spans="1:16" ht="12" customHeight="1" x14ac:dyDescent="0.2">
      <c r="A31" s="5"/>
      <c r="B31" s="35"/>
      <c r="C31" s="21"/>
      <c r="D31" s="21"/>
      <c r="E31" s="21"/>
      <c r="F31" s="36"/>
      <c r="G31" s="36"/>
      <c r="H31" s="36"/>
      <c r="I31" s="36"/>
      <c r="J31" s="36"/>
      <c r="K31" s="36"/>
      <c r="L31" s="42"/>
    </row>
    <row r="32" spans="1:16" ht="6" customHeight="1" x14ac:dyDescent="0.25">
      <c r="A32" s="5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5"/>
    </row>
    <row r="33" spans="1:12" ht="12" customHeight="1" x14ac:dyDescent="0.25">
      <c r="A33" s="5"/>
      <c r="B33" s="37"/>
      <c r="C33" s="37"/>
      <c r="D33" s="21"/>
      <c r="E33" s="21"/>
      <c r="F33" s="21"/>
      <c r="G33" s="21"/>
      <c r="H33" s="21"/>
      <c r="I33" s="21"/>
      <c r="J33" s="21"/>
      <c r="K33" s="21"/>
      <c r="L33" s="5"/>
    </row>
    <row r="34" spans="1:12" ht="12" customHeight="1" x14ac:dyDescent="0.25">
      <c r="A34" s="5"/>
      <c r="B34" s="37"/>
      <c r="C34" s="38"/>
      <c r="D34" s="21"/>
      <c r="E34" s="21"/>
      <c r="F34" s="21"/>
      <c r="G34" s="21"/>
      <c r="H34" s="21"/>
      <c r="I34" s="21"/>
      <c r="J34" s="21"/>
      <c r="K34" s="21"/>
      <c r="L34" s="5"/>
    </row>
    <row r="35" spans="1:12" ht="12" customHeight="1" x14ac:dyDescent="0.25">
      <c r="A35" s="5"/>
      <c r="B35" s="37"/>
      <c r="C35" s="37"/>
      <c r="D35" s="21"/>
      <c r="E35" s="21"/>
      <c r="F35" s="21"/>
      <c r="G35" s="21"/>
      <c r="H35" s="21"/>
      <c r="I35" s="21"/>
      <c r="J35" s="21"/>
      <c r="K35" s="21"/>
      <c r="L35" s="5"/>
    </row>
    <row r="36" spans="1:12" ht="12" customHeight="1" x14ac:dyDescent="0.25">
      <c r="A36" s="5"/>
      <c r="B36" s="37"/>
      <c r="C36" s="37"/>
      <c r="D36" s="21"/>
      <c r="E36" s="21"/>
      <c r="F36" s="21"/>
      <c r="G36" s="21"/>
      <c r="H36" s="21"/>
      <c r="I36" s="21"/>
      <c r="J36" s="21"/>
      <c r="K36" s="21"/>
      <c r="L36" s="5"/>
    </row>
    <row r="37" spans="1:12" ht="12" customHeight="1" x14ac:dyDescent="0.25">
      <c r="A37" s="5"/>
      <c r="B37" s="37"/>
      <c r="C37" s="37"/>
      <c r="D37" s="21"/>
      <c r="E37" s="21"/>
      <c r="F37" s="21"/>
      <c r="G37" s="21"/>
      <c r="H37" s="21"/>
      <c r="I37" s="21"/>
      <c r="J37" s="21"/>
      <c r="K37" s="21"/>
      <c r="L37" s="5"/>
    </row>
    <row r="38" spans="1:12" ht="12" customHeight="1" x14ac:dyDescent="0.25">
      <c r="A38" s="5"/>
      <c r="B38" s="37"/>
      <c r="C38" s="37"/>
      <c r="D38" s="21"/>
      <c r="E38" s="21"/>
      <c r="F38" s="21"/>
      <c r="G38" s="21"/>
      <c r="H38" s="21"/>
      <c r="I38" s="21"/>
      <c r="J38" s="21"/>
      <c r="K38" s="21"/>
      <c r="L38" s="5"/>
    </row>
    <row r="39" spans="1:12" ht="12" customHeight="1" x14ac:dyDescent="0.25">
      <c r="A39" s="5"/>
      <c r="B39" s="37"/>
      <c r="C39" s="37"/>
      <c r="D39" s="21"/>
      <c r="E39" s="21"/>
      <c r="F39" s="21"/>
      <c r="G39" s="21"/>
      <c r="H39" s="21"/>
      <c r="I39" s="21"/>
      <c r="J39" s="21"/>
      <c r="K39" s="21"/>
      <c r="L39" s="5"/>
    </row>
    <row r="40" spans="1:12" ht="12" customHeight="1" x14ac:dyDescent="0.25">
      <c r="A40" s="5"/>
      <c r="B40" s="37"/>
      <c r="C40" s="37"/>
      <c r="D40" s="21"/>
      <c r="E40" s="21"/>
      <c r="F40" s="21"/>
      <c r="G40" s="21"/>
      <c r="H40" s="21"/>
      <c r="I40" s="21"/>
      <c r="J40" s="21"/>
      <c r="K40" s="21"/>
      <c r="L40" s="5"/>
    </row>
    <row r="41" spans="1:12" ht="12" customHeight="1" x14ac:dyDescent="0.25">
      <c r="A41" s="5"/>
      <c r="B41" s="37"/>
      <c r="C41" s="37"/>
      <c r="D41" s="21"/>
      <c r="E41" s="21"/>
      <c r="F41" s="21"/>
      <c r="G41" s="21"/>
      <c r="H41" s="21"/>
      <c r="I41" s="21"/>
      <c r="J41" s="21"/>
      <c r="K41" s="21"/>
      <c r="L41" s="5"/>
    </row>
    <row r="42" spans="1:12" ht="12" customHeight="1" x14ac:dyDescent="0.25">
      <c r="A42" s="5"/>
      <c r="B42" s="37"/>
      <c r="C42" s="38"/>
      <c r="D42" s="21"/>
      <c r="E42" s="21"/>
      <c r="F42" s="21"/>
      <c r="G42" s="21"/>
      <c r="H42" s="21"/>
      <c r="I42" s="21"/>
      <c r="J42" s="21"/>
      <c r="K42" s="21"/>
      <c r="L42" s="5"/>
    </row>
    <row r="43" spans="1:12" ht="12" customHeight="1" x14ac:dyDescent="0.25">
      <c r="A43" s="5"/>
      <c r="B43" s="37"/>
      <c r="C43" s="38"/>
      <c r="D43" s="21"/>
      <c r="E43" s="21"/>
      <c r="F43" s="21"/>
      <c r="G43" s="21"/>
      <c r="H43" s="21"/>
      <c r="I43" s="21"/>
      <c r="J43" s="21"/>
      <c r="K43" s="21"/>
      <c r="L43" s="5"/>
    </row>
    <row r="44" spans="1:12" ht="12" customHeight="1" x14ac:dyDescent="0.25">
      <c r="A44" s="5"/>
      <c r="B44" s="37"/>
      <c r="C44" s="38"/>
      <c r="D44" s="21"/>
      <c r="E44" s="21"/>
      <c r="F44" s="21"/>
      <c r="G44" s="21"/>
      <c r="H44" s="21"/>
      <c r="I44" s="21"/>
      <c r="J44" s="21"/>
      <c r="K44" s="21"/>
      <c r="L44" s="5"/>
    </row>
    <row r="45" spans="1:12" ht="12" customHeight="1" x14ac:dyDescent="0.25">
      <c r="A45" s="5"/>
      <c r="B45" s="37"/>
      <c r="C45" s="38"/>
      <c r="D45" s="21"/>
      <c r="E45" s="21"/>
      <c r="F45" s="21"/>
      <c r="G45" s="21"/>
      <c r="H45" s="21"/>
      <c r="I45" s="21"/>
      <c r="J45" s="21"/>
      <c r="K45" s="21"/>
      <c r="L45" s="5"/>
    </row>
    <row r="46" spans="1:12" ht="12" customHeight="1" x14ac:dyDescent="0.25">
      <c r="A46" s="5"/>
      <c r="B46" s="37"/>
      <c r="C46" s="38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12.95" customHeight="1" x14ac:dyDescent="0.25">
      <c r="A47" s="5"/>
      <c r="B47" s="37"/>
      <c r="C47" s="38"/>
      <c r="D47" s="21"/>
      <c r="E47" s="21"/>
      <c r="F47" s="21"/>
      <c r="G47" s="21"/>
      <c r="H47" s="21"/>
      <c r="I47" s="21"/>
      <c r="J47" s="21"/>
      <c r="K47" s="21"/>
      <c r="L47" s="5"/>
    </row>
    <row r="48" spans="1:12" ht="15" x14ac:dyDescent="0.25">
      <c r="A48" s="5"/>
      <c r="B48" s="37"/>
      <c r="C48" s="38"/>
      <c r="D48" s="21"/>
      <c r="E48" s="21"/>
      <c r="F48" s="21"/>
      <c r="G48" s="21"/>
      <c r="H48" s="21"/>
      <c r="I48" s="21"/>
      <c r="J48" s="21"/>
      <c r="K48" s="21"/>
      <c r="L48" s="5"/>
    </row>
    <row r="49" spans="1:12" ht="15" x14ac:dyDescent="0.25">
      <c r="A49" s="5"/>
      <c r="B49" s="37"/>
      <c r="C49" s="38"/>
      <c r="D49" s="21"/>
      <c r="E49" s="21"/>
      <c r="F49" s="21"/>
      <c r="G49" s="21"/>
      <c r="H49" s="21"/>
      <c r="I49" s="21"/>
      <c r="J49" s="21"/>
      <c r="K49" s="21"/>
      <c r="L49" s="5"/>
    </row>
    <row r="50" spans="1:12" ht="15" x14ac:dyDescent="0.25">
      <c r="A50" s="5"/>
      <c r="B50" s="37"/>
      <c r="C50" s="38"/>
      <c r="D50" s="21"/>
      <c r="E50" s="21"/>
      <c r="F50" s="21"/>
      <c r="G50" s="21"/>
      <c r="H50" s="21"/>
      <c r="I50" s="21"/>
      <c r="J50" s="21"/>
      <c r="K50" s="21"/>
      <c r="L50" s="5"/>
    </row>
    <row r="51" spans="1:12" ht="15" x14ac:dyDescent="0.25">
      <c r="A51" s="5"/>
      <c r="B51" s="37"/>
      <c r="C51" s="38"/>
      <c r="D51" s="21"/>
      <c r="E51" s="21"/>
      <c r="F51" s="21"/>
      <c r="G51" s="21"/>
      <c r="H51" s="21"/>
      <c r="I51" s="21"/>
      <c r="J51" s="21"/>
      <c r="K51" s="21"/>
      <c r="L51" s="5"/>
    </row>
    <row r="52" spans="1:12" ht="15" x14ac:dyDescent="0.25">
      <c r="A52" s="5"/>
      <c r="B52" s="37"/>
      <c r="C52" s="38"/>
      <c r="D52" s="21"/>
      <c r="E52" s="21"/>
      <c r="F52" s="21"/>
      <c r="G52" s="21"/>
      <c r="H52" s="21"/>
      <c r="I52" s="21"/>
      <c r="J52" s="21"/>
      <c r="K52" s="21"/>
      <c r="L52" s="5"/>
    </row>
    <row r="53" spans="1:12" ht="15" x14ac:dyDescent="0.25">
      <c r="A53" s="5"/>
      <c r="B53" s="37"/>
      <c r="C53" s="38"/>
      <c r="D53" s="21"/>
      <c r="E53" s="21"/>
      <c r="F53" s="21"/>
      <c r="G53" s="21"/>
      <c r="H53" s="21"/>
      <c r="I53" s="21"/>
      <c r="J53" s="21"/>
      <c r="K53" s="21"/>
      <c r="L53" s="5"/>
    </row>
    <row r="54" spans="1:12" ht="15" x14ac:dyDescent="0.25">
      <c r="A54" s="5"/>
      <c r="B54" s="37"/>
      <c r="C54" s="38"/>
      <c r="D54" s="21"/>
      <c r="E54" s="21"/>
      <c r="F54" s="21"/>
      <c r="G54" s="21"/>
      <c r="H54" s="21"/>
      <c r="I54" s="21"/>
      <c r="J54" s="21"/>
      <c r="K54" s="21"/>
      <c r="L54" s="5"/>
    </row>
    <row r="55" spans="1:12" ht="15" x14ac:dyDescent="0.25">
      <c r="A55" s="5"/>
      <c r="B55" s="37"/>
      <c r="C55" s="38"/>
      <c r="D55" s="21"/>
      <c r="E55" s="21"/>
      <c r="F55" s="21"/>
      <c r="G55" s="21"/>
      <c r="H55" s="21"/>
      <c r="I55" s="21"/>
      <c r="J55" s="21"/>
      <c r="K55" s="21"/>
      <c r="L55" s="5"/>
    </row>
    <row r="56" spans="1:12" ht="15" x14ac:dyDescent="0.25">
      <c r="A56" s="5"/>
      <c r="B56" s="37"/>
      <c r="C56" s="38"/>
      <c r="D56" s="21"/>
      <c r="E56" s="21"/>
      <c r="F56" s="21"/>
      <c r="G56" s="21"/>
      <c r="H56" s="21"/>
      <c r="I56" s="21"/>
      <c r="J56" s="21"/>
      <c r="K56" s="21"/>
      <c r="L56" s="5"/>
    </row>
    <row r="57" spans="1:12" ht="15" x14ac:dyDescent="0.25">
      <c r="A57" s="5"/>
      <c r="B57" s="37"/>
      <c r="C57" s="38"/>
      <c r="D57" s="21"/>
      <c r="E57" s="21"/>
      <c r="F57" s="21"/>
      <c r="G57" s="21"/>
      <c r="H57" s="21"/>
      <c r="I57" s="21"/>
      <c r="J57" s="21"/>
      <c r="K57" s="21"/>
      <c r="L57" s="5"/>
    </row>
    <row r="58" spans="1:12" ht="15" x14ac:dyDescent="0.25">
      <c r="A58" s="5"/>
      <c r="B58" s="37"/>
      <c r="C58" s="38"/>
      <c r="D58" s="21"/>
      <c r="E58" s="21"/>
      <c r="F58" s="21"/>
      <c r="G58" s="21"/>
      <c r="H58" s="21"/>
      <c r="I58" s="21"/>
      <c r="J58" s="21"/>
      <c r="K58" s="21"/>
      <c r="L58" s="5"/>
    </row>
    <row r="59" spans="1:12" ht="15" x14ac:dyDescent="0.25">
      <c r="A59" s="5"/>
      <c r="B59" s="37"/>
      <c r="C59" s="38"/>
      <c r="D59" s="21"/>
      <c r="E59" s="21"/>
      <c r="F59" s="21"/>
      <c r="G59" s="21"/>
      <c r="H59" s="21"/>
      <c r="I59" s="21"/>
      <c r="J59" s="21"/>
      <c r="K59" s="21"/>
      <c r="L59" s="5"/>
    </row>
    <row r="60" spans="1:12" ht="15" x14ac:dyDescent="0.25">
      <c r="A60" s="5"/>
      <c r="B60" s="37"/>
      <c r="C60" s="38"/>
      <c r="D60" s="21"/>
      <c r="E60" s="21"/>
      <c r="F60" s="21"/>
      <c r="G60" s="21"/>
      <c r="H60" s="21"/>
      <c r="I60" s="21"/>
      <c r="J60" s="21"/>
      <c r="K60" s="21"/>
      <c r="L60" s="5"/>
    </row>
    <row r="61" spans="1:12" ht="15" x14ac:dyDescent="0.25">
      <c r="A61" s="5"/>
      <c r="B61" s="37"/>
      <c r="C61" s="38"/>
      <c r="D61" s="21"/>
      <c r="E61" s="21"/>
      <c r="F61" s="21"/>
      <c r="G61" s="21"/>
      <c r="H61" s="21"/>
      <c r="I61" s="21"/>
      <c r="J61" s="21"/>
      <c r="K61" s="21"/>
      <c r="L61" s="5"/>
    </row>
    <row r="62" spans="1:12" ht="15" x14ac:dyDescent="0.25">
      <c r="A62" s="5"/>
      <c r="B62" s="37"/>
      <c r="C62" s="38"/>
      <c r="D62" s="21"/>
      <c r="E62" s="21"/>
      <c r="F62" s="21"/>
      <c r="G62" s="21"/>
      <c r="H62" s="21"/>
      <c r="I62" s="21"/>
      <c r="J62" s="21"/>
      <c r="K62" s="21"/>
      <c r="L62" s="5"/>
    </row>
    <row r="63" spans="1:12" ht="15" x14ac:dyDescent="0.25">
      <c r="A63" s="5"/>
      <c r="B63" s="37"/>
      <c r="C63" s="38"/>
      <c r="D63" s="21"/>
      <c r="E63" s="21"/>
      <c r="F63" s="21"/>
      <c r="G63" s="21"/>
      <c r="H63" s="21"/>
      <c r="I63" s="21"/>
      <c r="J63" s="21"/>
      <c r="K63" s="21"/>
      <c r="L63" s="5"/>
    </row>
    <row r="64" spans="1:12" ht="15" x14ac:dyDescent="0.25">
      <c r="A64" s="5"/>
      <c r="B64" s="37"/>
      <c r="C64" s="38"/>
      <c r="D64" s="21"/>
      <c r="E64" s="21"/>
      <c r="F64" s="21"/>
      <c r="G64" s="21"/>
      <c r="H64" s="21"/>
      <c r="I64" s="21"/>
      <c r="J64" s="21"/>
      <c r="K64" s="21"/>
      <c r="L64" s="5"/>
    </row>
    <row r="65" spans="1:12" ht="15" x14ac:dyDescent="0.25">
      <c r="A65" s="5"/>
      <c r="B65" s="37"/>
      <c r="C65" s="38"/>
      <c r="D65" s="21"/>
      <c r="E65" s="21"/>
      <c r="F65" s="21"/>
      <c r="G65" s="21"/>
      <c r="H65" s="21"/>
      <c r="I65" s="21"/>
      <c r="J65" s="21"/>
      <c r="K65" s="21"/>
      <c r="L65" s="5"/>
    </row>
    <row r="66" spans="1:12" ht="15" x14ac:dyDescent="0.25">
      <c r="A66" s="5"/>
      <c r="B66" s="37"/>
      <c r="C66" s="38"/>
      <c r="D66" s="21"/>
      <c r="E66" s="21"/>
      <c r="F66" s="21"/>
      <c r="G66" s="21"/>
      <c r="H66" s="21"/>
      <c r="I66" s="21"/>
      <c r="J66" s="21"/>
      <c r="K66" s="21"/>
      <c r="L66" s="5"/>
    </row>
    <row r="177" spans="5:18" x14ac:dyDescent="0.25"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5:18" x14ac:dyDescent="0.25"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5:18" x14ac:dyDescent="0.25"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5:18" x14ac:dyDescent="0.25"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5:18" x14ac:dyDescent="0.25"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5:18" x14ac:dyDescent="0.25"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5:18" x14ac:dyDescent="0.25"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5:18" x14ac:dyDescent="0.25"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/>
    </row>
    <row r="185" spans="5:18" x14ac:dyDescent="0.25">
      <c r="E185" s="13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3"/>
      <c r="Q185" s="13"/>
      <c r="R185" s="13"/>
    </row>
    <row r="186" spans="5:18" x14ac:dyDescent="0.25">
      <c r="E186" s="1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3"/>
      <c r="Q186" s="13"/>
      <c r="R186" s="13"/>
    </row>
    <row r="187" spans="5:18" x14ac:dyDescent="0.25">
      <c r="E187" s="1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3"/>
      <c r="Q187" s="13"/>
      <c r="R187" s="13"/>
    </row>
    <row r="188" spans="5:18" x14ac:dyDescent="0.25">
      <c r="E188" s="13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3"/>
      <c r="Q188" s="13"/>
      <c r="R188" s="13"/>
    </row>
    <row r="189" spans="5:18" x14ac:dyDescent="0.25">
      <c r="E189" s="13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3"/>
      <c r="Q189" s="13"/>
      <c r="R189" s="13"/>
    </row>
    <row r="190" spans="5:18" x14ac:dyDescent="0.25">
      <c r="E190" s="13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3"/>
      <c r="Q190" s="13"/>
      <c r="R190" s="13"/>
    </row>
    <row r="191" spans="5:18" x14ac:dyDescent="0.25">
      <c r="E191" s="13"/>
      <c r="F191" s="12"/>
      <c r="G191" s="12"/>
      <c r="H191" s="12"/>
      <c r="I191" s="12"/>
      <c r="J191" s="12"/>
      <c r="K191" s="12"/>
      <c r="L191" s="12"/>
      <c r="M191" s="12"/>
      <c r="N191" s="11"/>
      <c r="O191" s="11"/>
      <c r="P191" s="13"/>
      <c r="Q191" s="13"/>
      <c r="R191" s="13"/>
    </row>
    <row r="192" spans="5:18" x14ac:dyDescent="0.2">
      <c r="E192" s="13"/>
      <c r="F192" s="12"/>
      <c r="G192" s="39">
        <v>314585</v>
      </c>
      <c r="H192" s="39">
        <v>372586</v>
      </c>
      <c r="I192" s="39">
        <v>139342</v>
      </c>
      <c r="J192" s="39">
        <v>0</v>
      </c>
      <c r="K192" s="39">
        <f>SUM(G192:J192)</f>
        <v>826513</v>
      </c>
      <c r="L192" s="40"/>
      <c r="M192" s="12"/>
      <c r="N192" s="11"/>
      <c r="O192" s="11"/>
      <c r="P192" s="13"/>
      <c r="Q192" s="13"/>
      <c r="R192" s="13"/>
    </row>
    <row r="193" spans="5:18" x14ac:dyDescent="0.25">
      <c r="E193" s="13"/>
      <c r="F193" s="12"/>
      <c r="G193" s="12"/>
      <c r="H193" s="12"/>
      <c r="I193" s="12"/>
      <c r="J193" s="12"/>
      <c r="K193" s="12"/>
      <c r="L193" s="12"/>
      <c r="M193" s="12"/>
      <c r="N193" s="11"/>
      <c r="O193" s="11"/>
      <c r="P193" s="13"/>
      <c r="Q193" s="13"/>
      <c r="R193" s="13"/>
    </row>
    <row r="194" spans="5:18" x14ac:dyDescent="0.25">
      <c r="E194" s="13"/>
      <c r="F194" s="12"/>
      <c r="G194" s="12"/>
      <c r="H194" s="12"/>
      <c r="I194" s="12"/>
      <c r="J194" s="12"/>
      <c r="K194" s="12"/>
      <c r="L194" s="12"/>
      <c r="M194" s="12"/>
      <c r="N194" s="11"/>
      <c r="O194" s="11"/>
      <c r="P194" s="13"/>
      <c r="Q194" s="13"/>
      <c r="R194" s="13"/>
    </row>
    <row r="195" spans="5:18" x14ac:dyDescent="0.25">
      <c r="E195" s="13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3"/>
      <c r="Q195" s="13"/>
      <c r="R195" s="13"/>
    </row>
    <row r="196" spans="5:18" x14ac:dyDescent="0.25">
      <c r="E196" s="1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3"/>
      <c r="Q196" s="13"/>
      <c r="R196" s="13"/>
    </row>
    <row r="197" spans="5:18" x14ac:dyDescent="0.25">
      <c r="F197" s="11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1"/>
    </row>
    <row r="198" spans="5:18" x14ac:dyDescent="0.25">
      <c r="F198" s="11"/>
      <c r="G198" s="12"/>
      <c r="H198" s="12"/>
      <c r="I198" s="12"/>
      <c r="J198" s="12"/>
      <c r="K198" s="12"/>
      <c r="L198" s="12"/>
      <c r="M198" s="12"/>
      <c r="N198" s="12"/>
      <c r="O198" s="11"/>
      <c r="P198" s="11"/>
      <c r="Q198" s="11"/>
    </row>
    <row r="199" spans="5:18" x14ac:dyDescent="0.25">
      <c r="F199" s="11"/>
      <c r="G199" s="12"/>
      <c r="H199" s="12"/>
      <c r="I199" s="12"/>
      <c r="J199" s="12"/>
      <c r="K199" s="12"/>
      <c r="L199" s="12"/>
      <c r="M199" s="12"/>
      <c r="N199" s="12"/>
      <c r="O199" s="11"/>
      <c r="P199" s="11"/>
      <c r="Q199" s="11"/>
    </row>
    <row r="200" spans="5:18" x14ac:dyDescent="0.25">
      <c r="F200" s="11"/>
      <c r="G200" s="12"/>
      <c r="H200" s="12"/>
      <c r="I200" s="12"/>
      <c r="J200" s="12"/>
      <c r="K200" s="12"/>
      <c r="L200" s="12"/>
      <c r="M200" s="12"/>
      <c r="N200" s="12"/>
      <c r="O200" s="11"/>
      <c r="P200" s="11"/>
      <c r="Q200" s="11"/>
    </row>
    <row r="201" spans="5:18" x14ac:dyDescent="0.25"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5:18" x14ac:dyDescent="0.25"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</sheetData>
  <mergeCells count="2">
    <mergeCell ref="F12:H12"/>
    <mergeCell ref="I12:K12"/>
  </mergeCells>
  <conditionalFormatting sqref="F15:J22">
    <cfRule type="expression" dxfId="58" priority="1" stopIfTrue="1">
      <formula>F15=""</formula>
    </cfRule>
  </conditionalFormatting>
  <pageMargins left="0" right="0.15748031496062992" top="0" bottom="0.23622047244094491" header="0" footer="0.23622047244094491"/>
  <pageSetup paperSize="9" scale="89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5:J22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6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8.5703125" style="7" customWidth="1"/>
    <col min="4" max="16" width="6.7109375" style="7" customWidth="1"/>
    <col min="17" max="18" width="5.28515625" style="7" customWidth="1"/>
    <col min="19" max="16384" width="8.7109375" style="7"/>
  </cols>
  <sheetData>
    <row r="1" spans="1:2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S1" s="14"/>
      <c r="T1" s="14"/>
    </row>
    <row r="2" spans="1:21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14"/>
      <c r="T2" s="14"/>
    </row>
    <row r="3" spans="1:21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14"/>
      <c r="T3" s="14"/>
    </row>
    <row r="4" spans="1:21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U4" s="13"/>
    </row>
    <row r="5" spans="1:2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1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8"/>
    </row>
    <row r="7" spans="1:21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1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1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1" ht="18.75" customHeight="1" x14ac:dyDescent="0.25">
      <c r="A10" s="5"/>
      <c r="B10" s="26" t="s">
        <v>150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19"/>
    </row>
    <row r="11" spans="1:21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6"/>
    </row>
    <row r="12" spans="1:21" ht="14.25" customHeight="1" x14ac:dyDescent="0.25">
      <c r="A12" s="5"/>
      <c r="B12" s="23"/>
      <c r="C12" s="23"/>
      <c r="D12" s="139" t="s">
        <v>53</v>
      </c>
      <c r="E12" s="149"/>
      <c r="F12" s="149"/>
      <c r="G12" s="150"/>
      <c r="H12" s="150"/>
      <c r="I12" s="150"/>
      <c r="J12" s="150"/>
      <c r="K12" s="150"/>
      <c r="L12" s="150"/>
      <c r="M12" s="150"/>
      <c r="N12" s="150"/>
      <c r="O12" s="151"/>
      <c r="P12" s="144" t="s">
        <v>3</v>
      </c>
      <c r="Q12" s="6"/>
    </row>
    <row r="13" spans="1:21" ht="14.25" customHeight="1" x14ac:dyDescent="0.25">
      <c r="A13" s="5"/>
      <c r="B13" s="47" t="s">
        <v>28</v>
      </c>
      <c r="C13" s="47"/>
      <c r="D13" s="64" t="s">
        <v>54</v>
      </c>
      <c r="E13" s="64" t="s">
        <v>55</v>
      </c>
      <c r="F13" s="64" t="s">
        <v>56</v>
      </c>
      <c r="G13" s="64" t="s">
        <v>12</v>
      </c>
      <c r="H13" s="64" t="s">
        <v>57</v>
      </c>
      <c r="I13" s="64" t="s">
        <v>58</v>
      </c>
      <c r="J13" s="64" t="s">
        <v>59</v>
      </c>
      <c r="K13" s="64" t="s">
        <v>60</v>
      </c>
      <c r="L13" s="64" t="s">
        <v>61</v>
      </c>
      <c r="M13" s="64" t="s">
        <v>62</v>
      </c>
      <c r="N13" s="64" t="s">
        <v>63</v>
      </c>
      <c r="O13" s="109" t="s">
        <v>64</v>
      </c>
      <c r="P13" s="152"/>
      <c r="Q13" s="20"/>
    </row>
    <row r="14" spans="1:21" ht="6" customHeight="1" x14ac:dyDescent="0.25">
      <c r="A14" s="5"/>
      <c r="B14" s="60"/>
      <c r="C14" s="60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20"/>
    </row>
    <row r="15" spans="1:21" ht="15" customHeight="1" x14ac:dyDescent="0.25">
      <c r="A15" s="5"/>
      <c r="B15" s="72" t="s">
        <v>4</v>
      </c>
      <c r="C15" s="69"/>
      <c r="D15" s="115">
        <v>49</v>
      </c>
      <c r="E15" s="115">
        <v>40</v>
      </c>
      <c r="F15" s="115">
        <v>34</v>
      </c>
      <c r="G15" s="115">
        <v>17</v>
      </c>
      <c r="H15" s="115">
        <v>48</v>
      </c>
      <c r="I15" s="115">
        <v>44</v>
      </c>
      <c r="J15" s="115">
        <v>14</v>
      </c>
      <c r="K15" s="70">
        <v>0</v>
      </c>
      <c r="L15" s="115">
        <v>31</v>
      </c>
      <c r="M15" s="115">
        <v>23</v>
      </c>
      <c r="N15" s="115">
        <v>30</v>
      </c>
      <c r="O15" s="70">
        <v>0</v>
      </c>
      <c r="P15" s="73">
        <f>SUM(D15:O15)</f>
        <v>330</v>
      </c>
      <c r="Q15" s="16"/>
    </row>
    <row r="16" spans="1:21" ht="15" customHeight="1" x14ac:dyDescent="0.25">
      <c r="A16" s="5"/>
      <c r="B16" s="72" t="s">
        <v>5</v>
      </c>
      <c r="C16" s="69"/>
      <c r="D16" s="115">
        <v>97</v>
      </c>
      <c r="E16" s="115">
        <v>81</v>
      </c>
      <c r="F16" s="115">
        <v>98</v>
      </c>
      <c r="G16" s="115">
        <v>106</v>
      </c>
      <c r="H16" s="115">
        <v>81</v>
      </c>
      <c r="I16" s="115">
        <v>71</v>
      </c>
      <c r="J16" s="115">
        <v>84</v>
      </c>
      <c r="K16" s="115">
        <v>80</v>
      </c>
      <c r="L16" s="115">
        <v>101</v>
      </c>
      <c r="M16" s="115">
        <v>74</v>
      </c>
      <c r="N16" s="115">
        <v>48</v>
      </c>
      <c r="O16" s="115">
        <v>71</v>
      </c>
      <c r="P16" s="73">
        <f t="shared" ref="P16:P22" si="0">SUM(D16:O16)</f>
        <v>992</v>
      </c>
      <c r="Q16" s="16"/>
    </row>
    <row r="17" spans="1:17" ht="15" customHeight="1" x14ac:dyDescent="0.25">
      <c r="A17" s="5"/>
      <c r="B17" s="72" t="s">
        <v>6</v>
      </c>
      <c r="C17" s="69"/>
      <c r="D17" s="115">
        <v>24</v>
      </c>
      <c r="E17" s="115">
        <v>36</v>
      </c>
      <c r="F17" s="115">
        <v>38</v>
      </c>
      <c r="G17" s="115">
        <v>40</v>
      </c>
      <c r="H17" s="115">
        <v>55</v>
      </c>
      <c r="I17" s="115">
        <v>73</v>
      </c>
      <c r="J17" s="115">
        <v>40</v>
      </c>
      <c r="K17" s="115">
        <v>3</v>
      </c>
      <c r="L17" s="115">
        <v>69</v>
      </c>
      <c r="M17" s="115">
        <v>55</v>
      </c>
      <c r="N17" s="115">
        <v>42</v>
      </c>
      <c r="O17" s="115">
        <v>28</v>
      </c>
      <c r="P17" s="73">
        <f t="shared" si="0"/>
        <v>503</v>
      </c>
      <c r="Q17" s="16"/>
    </row>
    <row r="18" spans="1:17" ht="15" customHeight="1" x14ac:dyDescent="0.25">
      <c r="A18" s="5"/>
      <c r="B18" s="72" t="s">
        <v>7</v>
      </c>
      <c r="C18" s="69"/>
      <c r="D18" s="115">
        <v>34</v>
      </c>
      <c r="E18" s="115">
        <v>36</v>
      </c>
      <c r="F18" s="115">
        <v>25</v>
      </c>
      <c r="G18" s="115">
        <v>69</v>
      </c>
      <c r="H18" s="115">
        <v>51</v>
      </c>
      <c r="I18" s="115">
        <v>54</v>
      </c>
      <c r="J18" s="115">
        <v>36</v>
      </c>
      <c r="K18" s="115">
        <v>5</v>
      </c>
      <c r="L18" s="115">
        <v>59</v>
      </c>
      <c r="M18" s="115">
        <v>22</v>
      </c>
      <c r="N18" s="115">
        <v>54</v>
      </c>
      <c r="O18" s="115">
        <v>13</v>
      </c>
      <c r="P18" s="73">
        <f t="shared" si="0"/>
        <v>458</v>
      </c>
      <c r="Q18" s="16"/>
    </row>
    <row r="19" spans="1:17" ht="15" customHeight="1" x14ac:dyDescent="0.25">
      <c r="A19" s="5"/>
      <c r="B19" s="72" t="s">
        <v>8</v>
      </c>
      <c r="C19" s="69"/>
      <c r="D19" s="115">
        <v>50</v>
      </c>
      <c r="E19" s="115">
        <v>40</v>
      </c>
      <c r="F19" s="115">
        <v>52</v>
      </c>
      <c r="G19" s="115">
        <v>66</v>
      </c>
      <c r="H19" s="70">
        <v>54</v>
      </c>
      <c r="I19" s="70">
        <v>18</v>
      </c>
      <c r="J19" s="70">
        <v>37</v>
      </c>
      <c r="K19" s="70">
        <v>0</v>
      </c>
      <c r="L19" s="115">
        <v>70</v>
      </c>
      <c r="M19" s="115">
        <v>36</v>
      </c>
      <c r="N19" s="115">
        <v>46</v>
      </c>
      <c r="O19" s="115">
        <v>9</v>
      </c>
      <c r="P19" s="73">
        <f t="shared" si="0"/>
        <v>478</v>
      </c>
      <c r="Q19" s="16"/>
    </row>
    <row r="20" spans="1:17" ht="15" customHeight="1" x14ac:dyDescent="0.25">
      <c r="A20" s="5"/>
      <c r="B20" s="72" t="s">
        <v>136</v>
      </c>
      <c r="C20" s="69"/>
      <c r="D20" s="70">
        <v>0</v>
      </c>
      <c r="E20" s="70">
        <v>0</v>
      </c>
      <c r="F20" s="70">
        <v>0</v>
      </c>
      <c r="G20" s="115">
        <v>23</v>
      </c>
      <c r="H20" s="70">
        <v>27</v>
      </c>
      <c r="I20" s="70">
        <v>60</v>
      </c>
      <c r="J20" s="70">
        <v>39</v>
      </c>
      <c r="K20" s="70">
        <v>6</v>
      </c>
      <c r="L20" s="70">
        <v>13</v>
      </c>
      <c r="M20" s="70">
        <v>25</v>
      </c>
      <c r="N20" s="70">
        <v>33</v>
      </c>
      <c r="O20" s="70">
        <v>13</v>
      </c>
      <c r="P20" s="73">
        <f t="shared" si="0"/>
        <v>239</v>
      </c>
      <c r="Q20" s="17"/>
    </row>
    <row r="21" spans="1:17" ht="15" customHeight="1" x14ac:dyDescent="0.25">
      <c r="A21" s="5"/>
      <c r="B21" s="72" t="s">
        <v>10</v>
      </c>
      <c r="C21" s="69"/>
      <c r="D21" s="115">
        <v>102</v>
      </c>
      <c r="E21" s="115">
        <v>76</v>
      </c>
      <c r="F21" s="115">
        <v>109</v>
      </c>
      <c r="G21" s="115">
        <v>101</v>
      </c>
      <c r="H21" s="115">
        <v>127</v>
      </c>
      <c r="I21" s="115">
        <v>95</v>
      </c>
      <c r="J21" s="115">
        <v>101</v>
      </c>
      <c r="K21" s="115">
        <v>104</v>
      </c>
      <c r="L21" s="115">
        <v>111</v>
      </c>
      <c r="M21" s="115">
        <v>105</v>
      </c>
      <c r="N21" s="115">
        <v>100</v>
      </c>
      <c r="O21" s="115">
        <v>67</v>
      </c>
      <c r="P21" s="73">
        <f t="shared" si="0"/>
        <v>1198</v>
      </c>
      <c r="Q21" s="16"/>
    </row>
    <row r="22" spans="1:17" ht="15" customHeight="1" x14ac:dyDescent="0.25">
      <c r="A22" s="5"/>
      <c r="B22" s="72" t="s">
        <v>11</v>
      </c>
      <c r="C22" s="69"/>
      <c r="D22" s="115">
        <v>224</v>
      </c>
      <c r="E22" s="115">
        <v>165</v>
      </c>
      <c r="F22" s="115">
        <v>169</v>
      </c>
      <c r="G22" s="115">
        <v>232</v>
      </c>
      <c r="H22" s="115">
        <v>345</v>
      </c>
      <c r="I22" s="115">
        <v>269</v>
      </c>
      <c r="J22" s="115">
        <v>205</v>
      </c>
      <c r="K22" s="115">
        <v>94</v>
      </c>
      <c r="L22" s="115">
        <v>332</v>
      </c>
      <c r="M22" s="115">
        <v>353</v>
      </c>
      <c r="N22" s="115">
        <v>226</v>
      </c>
      <c r="O22" s="115">
        <v>227</v>
      </c>
      <c r="P22" s="73">
        <f t="shared" si="0"/>
        <v>2841</v>
      </c>
      <c r="Q22" s="16"/>
    </row>
    <row r="23" spans="1:17" ht="6" customHeight="1" x14ac:dyDescent="0.25">
      <c r="A23" s="5"/>
      <c r="B23" s="7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16"/>
    </row>
    <row r="24" spans="1:17" ht="15" customHeight="1" x14ac:dyDescent="0.25">
      <c r="A24" s="5"/>
      <c r="B24" s="31" t="s">
        <v>44</v>
      </c>
      <c r="C24" s="32"/>
      <c r="D24" s="49">
        <f>SUM(D15:D22)</f>
        <v>580</v>
      </c>
      <c r="E24" s="49">
        <f>SUM(E15:E22)</f>
        <v>474</v>
      </c>
      <c r="F24" s="49">
        <f>SUM(F15:F22)</f>
        <v>525</v>
      </c>
      <c r="G24" s="49">
        <f t="shared" ref="G24:P24" si="1">SUM(G15:G22)</f>
        <v>654</v>
      </c>
      <c r="H24" s="49">
        <f t="shared" si="1"/>
        <v>788</v>
      </c>
      <c r="I24" s="49">
        <f t="shared" si="1"/>
        <v>684</v>
      </c>
      <c r="J24" s="49">
        <f t="shared" si="1"/>
        <v>556</v>
      </c>
      <c r="K24" s="49">
        <f t="shared" si="1"/>
        <v>292</v>
      </c>
      <c r="L24" s="49">
        <f t="shared" si="1"/>
        <v>786</v>
      </c>
      <c r="M24" s="49">
        <f t="shared" si="1"/>
        <v>693</v>
      </c>
      <c r="N24" s="49">
        <f t="shared" si="1"/>
        <v>579</v>
      </c>
      <c r="O24" s="49">
        <f t="shared" si="1"/>
        <v>428</v>
      </c>
      <c r="P24" s="49">
        <f t="shared" si="1"/>
        <v>7039</v>
      </c>
      <c r="Q24" s="16"/>
    </row>
    <row r="25" spans="1:17" ht="6" customHeight="1" thickBot="1" x14ac:dyDescent="0.3">
      <c r="A25" s="5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5"/>
    </row>
    <row r="26" spans="1:17" ht="12" customHeight="1" x14ac:dyDescent="0.2">
      <c r="A26" s="5"/>
      <c r="B26" s="35" t="s">
        <v>140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5"/>
    </row>
    <row r="27" spans="1:17" ht="12" customHeight="1" x14ac:dyDescent="0.2">
      <c r="A27" s="5"/>
      <c r="B27" s="34" t="s">
        <v>78</v>
      </c>
      <c r="C27" s="21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42"/>
    </row>
    <row r="28" spans="1:17" ht="12" customHeight="1" x14ac:dyDescent="0.25">
      <c r="A28" s="5"/>
      <c r="B28" s="132" t="s">
        <v>175</v>
      </c>
      <c r="C28" s="21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2"/>
    </row>
    <row r="29" spans="1:17" ht="15" customHeight="1" x14ac:dyDescent="0.2">
      <c r="A29" s="5"/>
      <c r="B29" s="3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5"/>
    </row>
    <row r="30" spans="1:17" ht="15" customHeight="1" x14ac:dyDescent="0.25">
      <c r="A30" s="5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5"/>
    </row>
    <row r="31" spans="1:17" ht="15" customHeight="1" x14ac:dyDescent="0.25">
      <c r="A31" s="5"/>
      <c r="B31" s="37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5"/>
    </row>
    <row r="32" spans="1:17" ht="15" customHeight="1" x14ac:dyDescent="0.25">
      <c r="A32" s="5"/>
      <c r="B32" s="3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5"/>
    </row>
    <row r="33" spans="1:17" ht="15" customHeight="1" x14ac:dyDescent="0.25">
      <c r="A33" s="5"/>
      <c r="B33" s="3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</row>
    <row r="34" spans="1:17" ht="15" customHeight="1" x14ac:dyDescent="0.25">
      <c r="A34" s="5"/>
      <c r="B34" s="3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5"/>
    </row>
    <row r="35" spans="1:17" ht="15" customHeight="1" x14ac:dyDescent="0.25">
      <c r="A35" s="5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5"/>
    </row>
    <row r="36" spans="1:17" ht="15" customHeight="1" x14ac:dyDescent="0.25">
      <c r="A36" s="5"/>
      <c r="B36" s="3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5"/>
    </row>
    <row r="37" spans="1:17" ht="15" customHeight="1" x14ac:dyDescent="0.25">
      <c r="A37" s="5"/>
      <c r="B37" s="3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5"/>
    </row>
    <row r="38" spans="1:17" ht="15" customHeight="1" x14ac:dyDescent="0.25">
      <c r="A38" s="5"/>
      <c r="B38" s="37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5"/>
    </row>
    <row r="39" spans="1:17" ht="15" customHeight="1" x14ac:dyDescent="0.25">
      <c r="A39" s="5"/>
      <c r="B39" s="3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5"/>
    </row>
    <row r="40" spans="1:17" ht="15" customHeight="1" x14ac:dyDescent="0.25">
      <c r="A40" s="5"/>
      <c r="B40" s="37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5"/>
    </row>
    <row r="41" spans="1:17" ht="15" customHeight="1" x14ac:dyDescent="0.25">
      <c r="A41" s="5"/>
      <c r="B41" s="3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5"/>
    </row>
    <row r="42" spans="1:17" ht="15" customHeight="1" x14ac:dyDescent="0.25">
      <c r="A42" s="5"/>
      <c r="B42" s="3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5"/>
    </row>
    <row r="43" spans="1:17" ht="15" customHeight="1" x14ac:dyDescent="0.25">
      <c r="A43" s="5"/>
      <c r="B43" s="3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5"/>
    </row>
    <row r="44" spans="1:17" ht="15" customHeight="1" x14ac:dyDescent="0.25">
      <c r="A44" s="5"/>
      <c r="B44" s="3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5"/>
    </row>
    <row r="45" spans="1:17" ht="15" customHeight="1" x14ac:dyDescent="0.25">
      <c r="A45" s="5"/>
      <c r="B45" s="3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5"/>
    </row>
    <row r="46" spans="1:17" ht="15" customHeight="1" x14ac:dyDescent="0.25">
      <c r="A46" s="5"/>
      <c r="B46" s="3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5"/>
    </row>
    <row r="47" spans="1:17" ht="15" customHeight="1" x14ac:dyDescent="0.25">
      <c r="A47" s="5"/>
      <c r="B47" s="3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5"/>
    </row>
    <row r="48" spans="1:17" ht="15" customHeight="1" x14ac:dyDescent="0.25">
      <c r="A48" s="5"/>
      <c r="B48" s="3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5"/>
    </row>
    <row r="49" spans="1:17" ht="15" customHeight="1" x14ac:dyDescent="0.25">
      <c r="A49" s="5"/>
      <c r="B49" s="37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5"/>
    </row>
    <row r="50" spans="1:17" ht="15" customHeight="1" x14ac:dyDescent="0.25">
      <c r="A50" s="5"/>
      <c r="B50" s="3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5"/>
    </row>
    <row r="51" spans="1:17" ht="15" customHeight="1" x14ac:dyDescent="0.25">
      <c r="A51" s="5"/>
      <c r="B51" s="3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5"/>
    </row>
    <row r="52" spans="1:17" ht="15" customHeight="1" x14ac:dyDescent="0.25">
      <c r="A52" s="5"/>
      <c r="B52" s="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5"/>
    </row>
    <row r="53" spans="1:17" ht="15" customHeight="1" x14ac:dyDescent="0.25">
      <c r="A53" s="5"/>
      <c r="B53" s="3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5"/>
    </row>
    <row r="54" spans="1:17" ht="15" customHeight="1" x14ac:dyDescent="0.25">
      <c r="A54" s="5"/>
      <c r="B54" s="37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5"/>
    </row>
    <row r="55" spans="1:17" ht="15" customHeight="1" x14ac:dyDescent="0.25">
      <c r="A55" s="5"/>
      <c r="B55" s="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5"/>
    </row>
    <row r="56" spans="1:17" ht="15" customHeight="1" x14ac:dyDescent="0.25">
      <c r="A56" s="5"/>
      <c r="B56" s="3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5"/>
    </row>
    <row r="57" spans="1:17" ht="15" customHeight="1" x14ac:dyDescent="0.25">
      <c r="A57" s="5"/>
      <c r="B57" s="3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5"/>
    </row>
    <row r="58" spans="1:17" ht="15" customHeight="1" x14ac:dyDescent="0.25">
      <c r="A58" s="5"/>
      <c r="B58" s="3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5"/>
    </row>
    <row r="59" spans="1:17" ht="15" customHeight="1" x14ac:dyDescent="0.25">
      <c r="A59" s="5"/>
      <c r="B59" s="37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5"/>
    </row>
    <row r="60" spans="1:17" ht="15" customHeight="1" x14ac:dyDescent="0.25">
      <c r="A60" s="5"/>
      <c r="B60" s="3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5"/>
    </row>
    <row r="61" spans="1:17" ht="12.95" customHeight="1" x14ac:dyDescent="0.25"/>
    <row r="191" spans="4:20" x14ac:dyDescent="0.25"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4:20" x14ac:dyDescent="0.25"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4:23" x14ac:dyDescent="0.25"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4:23" x14ac:dyDescent="0.25"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4:23" x14ac:dyDescent="0.25"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4:23" x14ac:dyDescent="0.25"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4:23" x14ac:dyDescent="0.25"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4:23" x14ac:dyDescent="0.25"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2"/>
    </row>
    <row r="199" spans="4:23" x14ac:dyDescent="0.25"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3"/>
      <c r="V199" s="13"/>
      <c r="W199" s="13"/>
    </row>
    <row r="200" spans="4:23" x14ac:dyDescent="0.25"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3"/>
      <c r="V200" s="13"/>
      <c r="W200" s="13"/>
    </row>
    <row r="201" spans="4:23" x14ac:dyDescent="0.25"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3"/>
      <c r="V201" s="13"/>
      <c r="W201" s="13"/>
    </row>
    <row r="202" spans="4:23" x14ac:dyDescent="0.25"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3"/>
      <c r="V202" s="13"/>
      <c r="W202" s="13"/>
    </row>
    <row r="203" spans="4:23" x14ac:dyDescent="0.25"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3"/>
      <c r="V203" s="13"/>
      <c r="W203" s="13"/>
    </row>
    <row r="204" spans="4:23" x14ac:dyDescent="0.25"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3"/>
      <c r="V204" s="13"/>
      <c r="W204" s="13"/>
    </row>
    <row r="205" spans="4:23" x14ac:dyDescent="0.25"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1"/>
      <c r="T205" s="11"/>
      <c r="U205" s="13"/>
      <c r="V205" s="13"/>
      <c r="W205" s="13"/>
    </row>
    <row r="206" spans="4:23" x14ac:dyDescent="0.2">
      <c r="D206" s="12"/>
      <c r="E206" s="39">
        <v>314585</v>
      </c>
      <c r="F206" s="39">
        <v>372586</v>
      </c>
      <c r="G206" s="39">
        <v>139342</v>
      </c>
      <c r="H206" s="39">
        <v>0</v>
      </c>
      <c r="I206" s="39"/>
      <c r="J206" s="39"/>
      <c r="K206" s="39"/>
      <c r="L206" s="39"/>
      <c r="M206" s="39"/>
      <c r="N206" s="39">
        <f>SUM(E206:H206)</f>
        <v>826513</v>
      </c>
      <c r="O206" s="39"/>
      <c r="P206" s="39"/>
      <c r="Q206" s="40"/>
      <c r="R206" s="12"/>
      <c r="S206" s="11"/>
      <c r="T206" s="11"/>
      <c r="U206" s="13"/>
      <c r="V206" s="13"/>
      <c r="W206" s="13"/>
    </row>
    <row r="207" spans="4:23" x14ac:dyDescent="0.25"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1"/>
      <c r="T207" s="11"/>
      <c r="U207" s="13"/>
      <c r="V207" s="13"/>
      <c r="W207" s="13"/>
    </row>
    <row r="208" spans="4:23" x14ac:dyDescent="0.25"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1"/>
      <c r="T208" s="11"/>
      <c r="U208" s="13"/>
      <c r="V208" s="13"/>
      <c r="W208" s="13"/>
    </row>
    <row r="209" spans="4:23" x14ac:dyDescent="0.25"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3"/>
      <c r="V209" s="13"/>
      <c r="W209" s="13"/>
    </row>
    <row r="210" spans="4:23" x14ac:dyDescent="0.25"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/>
      <c r="V210" s="13"/>
      <c r="W210" s="13"/>
    </row>
    <row r="211" spans="4:23" x14ac:dyDescent="0.25">
      <c r="D211" s="1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1"/>
    </row>
    <row r="212" spans="4:23" x14ac:dyDescent="0.25">
      <c r="D212" s="1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1"/>
      <c r="U212" s="11"/>
      <c r="V212" s="11"/>
    </row>
    <row r="213" spans="4:23" x14ac:dyDescent="0.25">
      <c r="D213" s="1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1"/>
      <c r="U213" s="11"/>
      <c r="V213" s="11"/>
    </row>
    <row r="214" spans="4:23" x14ac:dyDescent="0.25">
      <c r="D214" s="1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1"/>
      <c r="U214" s="11"/>
      <c r="V214" s="11"/>
    </row>
    <row r="215" spans="4:23" x14ac:dyDescent="0.25"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4:23" x14ac:dyDescent="0.25"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</sheetData>
  <mergeCells count="2">
    <mergeCell ref="D12:O12"/>
    <mergeCell ref="P12:P13"/>
  </mergeCells>
  <conditionalFormatting sqref="D20:F20">
    <cfRule type="cellIs" dxfId="57" priority="4" stopIfTrue="1" operator="equal">
      <formula>""</formula>
    </cfRule>
    <cfRule type="cellIs" dxfId="56" priority="5" stopIfTrue="1" operator="equal">
      <formula>""" """</formula>
    </cfRule>
    <cfRule type="cellIs" dxfId="55" priority="6" stopIfTrue="1" operator="equal">
      <formula>""""""</formula>
    </cfRule>
  </conditionalFormatting>
  <conditionalFormatting sqref="D15:J15 L15:N15 D16:O18 D19:G19 L19:O19 G20 D21:O22">
    <cfRule type="expression" dxfId="54" priority="16" stopIfTrue="1">
      <formula>D15=""</formula>
    </cfRule>
  </conditionalFormatting>
  <conditionalFormatting sqref="H19:K20">
    <cfRule type="cellIs" dxfId="53" priority="10" stopIfTrue="1" operator="equal">
      <formula>""</formula>
    </cfRule>
    <cfRule type="cellIs" dxfId="52" priority="11" stopIfTrue="1" operator="equal">
      <formula>""" """</formula>
    </cfRule>
    <cfRule type="cellIs" dxfId="51" priority="12" stopIfTrue="1" operator="equal">
      <formula>""""""</formula>
    </cfRule>
  </conditionalFormatting>
  <conditionalFormatting sqref="K15">
    <cfRule type="cellIs" dxfId="50" priority="13" stopIfTrue="1" operator="equal">
      <formula>""</formula>
    </cfRule>
    <cfRule type="cellIs" dxfId="49" priority="14" stopIfTrue="1" operator="equal">
      <formula>""" """</formula>
    </cfRule>
    <cfRule type="cellIs" dxfId="48" priority="15" stopIfTrue="1" operator="equal">
      <formula>""""""</formula>
    </cfRule>
  </conditionalFormatting>
  <conditionalFormatting sqref="L20:O20">
    <cfRule type="cellIs" dxfId="47" priority="7" stopIfTrue="1" operator="equal">
      <formula>""</formula>
    </cfRule>
    <cfRule type="cellIs" dxfId="46" priority="8" stopIfTrue="1" operator="equal">
      <formula>""" """</formula>
    </cfRule>
    <cfRule type="cellIs" dxfId="45" priority="9" stopIfTrue="1" operator="equal">
      <formula>""""""</formula>
    </cfRule>
  </conditionalFormatting>
  <conditionalFormatting sqref="O15">
    <cfRule type="cellIs" dxfId="44" priority="1" stopIfTrue="1" operator="equal">
      <formula>""</formula>
    </cfRule>
    <cfRule type="cellIs" dxfId="43" priority="2" stopIfTrue="1" operator="equal">
      <formula>""" """</formula>
    </cfRule>
    <cfRule type="cellIs" dxfId="42" priority="3" stopIfTrue="1" operator="equal">
      <formula>""""""</formula>
    </cfRule>
  </conditionalFormatting>
  <pageMargins left="0" right="0.15748031496062992" top="0" bottom="0.23622047244094491" header="0" footer="0.23622047244094491"/>
  <pageSetup paperSize="9" scale="9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12F9A-500C-4B72-BAE2-ACA6F86ADD7F}">
  <dimension ref="A1:R195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1.42578125" style="7" customWidth="1"/>
    <col min="3" max="3" width="7.85546875" style="7" customWidth="1"/>
    <col min="4" max="4" width="9.42578125" style="7" customWidth="1"/>
    <col min="5" max="5" width="20.85546875" style="7" customWidth="1"/>
    <col min="6" max="11" width="10.7109375" style="7" customWidth="1"/>
    <col min="12" max="12" width="5.140625" style="7" customWidth="1"/>
    <col min="13" max="13" width="5.28515625" style="7" customWidth="1"/>
    <col min="14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80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80"/>
      <c r="C7" s="59" t="s">
        <v>26</v>
      </c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80"/>
      <c r="C8" s="126">
        <v>2024</v>
      </c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80"/>
    </row>
    <row r="10" spans="1:16" ht="18.75" customHeight="1" x14ac:dyDescent="0.25">
      <c r="A10" s="5"/>
      <c r="B10" s="82"/>
      <c r="C10" s="26" t="s">
        <v>173</v>
      </c>
      <c r="D10" s="27"/>
      <c r="E10" s="27"/>
      <c r="F10" s="27"/>
      <c r="G10" s="27"/>
      <c r="H10" s="27"/>
      <c r="I10" s="27"/>
      <c r="J10" s="27"/>
      <c r="K10" s="27"/>
      <c r="L10" s="80"/>
    </row>
    <row r="11" spans="1:16" ht="6" customHeight="1" x14ac:dyDescent="0.25">
      <c r="A11" s="5"/>
      <c r="B11" s="83"/>
      <c r="C11" s="23"/>
      <c r="D11" s="23"/>
      <c r="E11" s="23"/>
      <c r="F11" s="23"/>
      <c r="G11" s="23"/>
      <c r="H11" s="23"/>
      <c r="I11" s="23"/>
      <c r="J11" s="23"/>
      <c r="K11" s="23"/>
      <c r="L11" s="80"/>
    </row>
    <row r="12" spans="1:16" ht="14.25" customHeight="1" x14ac:dyDescent="0.25">
      <c r="A12" s="5"/>
      <c r="B12" s="83"/>
      <c r="C12" s="23"/>
      <c r="D12" s="2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80"/>
    </row>
    <row r="13" spans="1:16" ht="14.25" customHeight="1" x14ac:dyDescent="0.25">
      <c r="A13" s="5"/>
      <c r="B13" s="5"/>
      <c r="C13" s="84" t="s">
        <v>50</v>
      </c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80"/>
    </row>
    <row r="14" spans="1:16" ht="6" customHeight="1" x14ac:dyDescent="0.25">
      <c r="A14" s="5"/>
      <c r="B14" s="5"/>
      <c r="C14" s="86"/>
      <c r="D14" s="17"/>
      <c r="E14" s="17"/>
      <c r="F14" s="17"/>
      <c r="G14" s="17"/>
      <c r="H14" s="17"/>
      <c r="I14" s="17"/>
      <c r="J14" s="17"/>
      <c r="K14" s="17"/>
      <c r="L14" s="80"/>
    </row>
    <row r="15" spans="1:16" ht="15" customHeight="1" x14ac:dyDescent="0.25">
      <c r="A15" s="5"/>
      <c r="B15" s="5"/>
      <c r="C15" s="66" t="s">
        <v>79</v>
      </c>
      <c r="D15" s="125"/>
      <c r="E15" s="125"/>
      <c r="F15" s="70">
        <v>2544</v>
      </c>
      <c r="G15" s="70">
        <v>1063</v>
      </c>
      <c r="H15" s="74">
        <f>SUM(F15:G15)</f>
        <v>3607</v>
      </c>
      <c r="I15" s="45">
        <f>F15/H15</f>
        <v>0.70529525921818681</v>
      </c>
      <c r="J15" s="45">
        <f>G15/H15</f>
        <v>0.29470474078181313</v>
      </c>
      <c r="K15" s="46">
        <f t="shared" ref="K15:K23" si="0">I15+J15</f>
        <v>1</v>
      </c>
      <c r="L15" s="80"/>
    </row>
    <row r="16" spans="1:16" ht="15" customHeight="1" x14ac:dyDescent="0.25">
      <c r="A16" s="5"/>
      <c r="B16" s="83"/>
      <c r="C16" s="66" t="s">
        <v>80</v>
      </c>
      <c r="D16" s="125"/>
      <c r="E16" s="125"/>
      <c r="F16" s="70">
        <v>832</v>
      </c>
      <c r="G16" s="70">
        <v>991</v>
      </c>
      <c r="H16" s="74">
        <f t="shared" ref="H16:H23" si="1">SUM(F16:G16)</f>
        <v>1823</v>
      </c>
      <c r="I16" s="45">
        <f t="shared" ref="I16:I23" si="2">F16/H16</f>
        <v>0.45639056500274272</v>
      </c>
      <c r="J16" s="45">
        <f t="shared" ref="J16:J23" si="3">G16/H16</f>
        <v>0.54360943499725722</v>
      </c>
      <c r="K16" s="46">
        <f t="shared" si="0"/>
        <v>1</v>
      </c>
      <c r="L16" s="80"/>
    </row>
    <row r="17" spans="1:12" ht="15" customHeight="1" x14ac:dyDescent="0.25">
      <c r="A17" s="5"/>
      <c r="B17" s="5"/>
      <c r="C17" s="66" t="s">
        <v>82</v>
      </c>
      <c r="D17" s="125"/>
      <c r="E17" s="125"/>
      <c r="F17" s="70">
        <v>205</v>
      </c>
      <c r="G17" s="70">
        <v>352</v>
      </c>
      <c r="H17" s="74">
        <f t="shared" si="1"/>
        <v>557</v>
      </c>
      <c r="I17" s="45">
        <f t="shared" si="2"/>
        <v>0.36804308797127466</v>
      </c>
      <c r="J17" s="45">
        <f t="shared" si="3"/>
        <v>0.63195691202872528</v>
      </c>
      <c r="K17" s="46">
        <f t="shared" si="0"/>
        <v>1</v>
      </c>
      <c r="L17" s="16"/>
    </row>
    <row r="18" spans="1:12" ht="15" customHeight="1" x14ac:dyDescent="0.25">
      <c r="A18" s="5"/>
      <c r="B18" s="5"/>
      <c r="C18" s="66" t="s">
        <v>83</v>
      </c>
      <c r="D18" s="125"/>
      <c r="E18" s="125"/>
      <c r="F18" s="70">
        <v>119</v>
      </c>
      <c r="G18" s="70">
        <v>146</v>
      </c>
      <c r="H18" s="74">
        <f t="shared" si="1"/>
        <v>265</v>
      </c>
      <c r="I18" s="45">
        <f t="shared" si="2"/>
        <v>0.44905660377358492</v>
      </c>
      <c r="J18" s="45">
        <f t="shared" si="3"/>
        <v>0.55094339622641508</v>
      </c>
      <c r="K18" s="46">
        <f t="shared" si="0"/>
        <v>1</v>
      </c>
      <c r="L18" s="16"/>
    </row>
    <row r="19" spans="1:12" ht="15" customHeight="1" x14ac:dyDescent="0.25">
      <c r="A19" s="5"/>
      <c r="B19" s="5"/>
      <c r="C19" s="66" t="s">
        <v>81</v>
      </c>
      <c r="D19" s="125"/>
      <c r="E19" s="125"/>
      <c r="F19" s="70">
        <v>151</v>
      </c>
      <c r="G19" s="70">
        <v>102</v>
      </c>
      <c r="H19" s="74">
        <f t="shared" si="1"/>
        <v>253</v>
      </c>
      <c r="I19" s="45">
        <f t="shared" si="2"/>
        <v>0.59683794466403162</v>
      </c>
      <c r="J19" s="45">
        <f t="shared" si="3"/>
        <v>0.40316205533596838</v>
      </c>
      <c r="K19" s="46">
        <f t="shared" si="0"/>
        <v>1</v>
      </c>
      <c r="L19" s="16"/>
    </row>
    <row r="20" spans="1:12" ht="15" customHeight="1" x14ac:dyDescent="0.25">
      <c r="A20" s="5"/>
      <c r="B20" s="5"/>
      <c r="C20" s="66" t="s">
        <v>84</v>
      </c>
      <c r="D20" s="124"/>
      <c r="E20" s="124"/>
      <c r="F20" s="70">
        <v>122</v>
      </c>
      <c r="G20" s="70">
        <v>65</v>
      </c>
      <c r="H20" s="74">
        <f t="shared" si="1"/>
        <v>187</v>
      </c>
      <c r="I20" s="45">
        <f t="shared" si="2"/>
        <v>0.65240641711229952</v>
      </c>
      <c r="J20" s="45">
        <f t="shared" si="3"/>
        <v>0.34759358288770054</v>
      </c>
      <c r="K20" s="46">
        <f t="shared" si="0"/>
        <v>1</v>
      </c>
      <c r="L20" s="16"/>
    </row>
    <row r="21" spans="1:12" ht="15" customHeight="1" x14ac:dyDescent="0.25">
      <c r="A21" s="5"/>
      <c r="B21" s="5"/>
      <c r="C21" s="66" t="s">
        <v>85</v>
      </c>
      <c r="D21" s="125"/>
      <c r="E21" s="125"/>
      <c r="F21" s="70">
        <v>119</v>
      </c>
      <c r="G21" s="70">
        <v>50</v>
      </c>
      <c r="H21" s="74">
        <f t="shared" si="1"/>
        <v>169</v>
      </c>
      <c r="I21" s="45">
        <f t="shared" si="2"/>
        <v>0.70414201183431957</v>
      </c>
      <c r="J21" s="45">
        <f t="shared" si="3"/>
        <v>0.29585798816568049</v>
      </c>
      <c r="K21" s="46">
        <f t="shared" si="0"/>
        <v>1</v>
      </c>
      <c r="L21" s="16"/>
    </row>
    <row r="22" spans="1:12" ht="15" customHeight="1" x14ac:dyDescent="0.25">
      <c r="A22" s="5"/>
      <c r="B22" s="83"/>
      <c r="C22" s="66" t="s">
        <v>88</v>
      </c>
      <c r="D22" s="125"/>
      <c r="E22" s="125"/>
      <c r="F22" s="70">
        <v>94</v>
      </c>
      <c r="G22" s="70">
        <v>42</v>
      </c>
      <c r="H22" s="74">
        <f t="shared" si="1"/>
        <v>136</v>
      </c>
      <c r="I22" s="45">
        <f t="shared" si="2"/>
        <v>0.69117647058823528</v>
      </c>
      <c r="J22" s="45">
        <f t="shared" si="3"/>
        <v>0.30882352941176472</v>
      </c>
      <c r="K22" s="46">
        <f t="shared" si="0"/>
        <v>1</v>
      </c>
      <c r="L22" s="16"/>
    </row>
    <row r="23" spans="1:12" ht="15" customHeight="1" x14ac:dyDescent="0.25">
      <c r="A23" s="5"/>
      <c r="B23" s="5"/>
      <c r="C23" s="66" t="s">
        <v>86</v>
      </c>
      <c r="D23" s="125"/>
      <c r="E23" s="125"/>
      <c r="F23" s="70">
        <v>21</v>
      </c>
      <c r="G23" s="70">
        <v>21</v>
      </c>
      <c r="H23" s="74">
        <f t="shared" si="1"/>
        <v>42</v>
      </c>
      <c r="I23" s="45">
        <f t="shared" si="2"/>
        <v>0.5</v>
      </c>
      <c r="J23" s="45">
        <f t="shared" si="3"/>
        <v>0.5</v>
      </c>
      <c r="K23" s="46">
        <f t="shared" si="0"/>
        <v>1</v>
      </c>
      <c r="L23" s="86"/>
    </row>
    <row r="24" spans="1:12" ht="6" customHeight="1" x14ac:dyDescent="0.25">
      <c r="A24" s="5"/>
      <c r="B24" s="5"/>
      <c r="C24" s="66"/>
      <c r="D24" s="65"/>
      <c r="E24" s="65"/>
      <c r="F24" s="88"/>
      <c r="G24" s="88"/>
      <c r="H24" s="88"/>
      <c r="I24" s="88"/>
      <c r="J24" s="88"/>
      <c r="K24" s="88"/>
      <c r="L24" s="16"/>
    </row>
    <row r="25" spans="1:12" ht="14.25" customHeight="1" x14ac:dyDescent="0.25">
      <c r="A25" s="5"/>
      <c r="B25" s="5"/>
      <c r="C25" s="90" t="s">
        <v>3</v>
      </c>
      <c r="D25" s="91"/>
      <c r="E25" s="32"/>
      <c r="F25" s="92">
        <f>SUM(F15:F23)</f>
        <v>4207</v>
      </c>
      <c r="G25" s="92">
        <f>SUM(G15:G23)</f>
        <v>2832</v>
      </c>
      <c r="H25" s="92">
        <f>SUM(H15:H23)</f>
        <v>7039</v>
      </c>
      <c r="I25" s="50">
        <f>F25/H25</f>
        <v>0.59767012359710181</v>
      </c>
      <c r="J25" s="50">
        <f t="shared" ref="J25" si="4">G25/H25</f>
        <v>0.40232987640289813</v>
      </c>
      <c r="K25" s="50">
        <f>SUM(I25:J25)</f>
        <v>1</v>
      </c>
      <c r="L25" s="86"/>
    </row>
    <row r="26" spans="1:12" ht="6" customHeight="1" thickBot="1" x14ac:dyDescent="0.3">
      <c r="A26" s="5"/>
      <c r="B26" s="5"/>
      <c r="C26" s="33"/>
      <c r="D26" s="33"/>
      <c r="E26" s="33"/>
      <c r="F26" s="33"/>
      <c r="G26" s="33"/>
      <c r="H26" s="33"/>
      <c r="I26" s="33"/>
      <c r="J26" s="33"/>
      <c r="K26" s="33"/>
      <c r="L26" s="16"/>
    </row>
    <row r="27" spans="1:12" ht="12" customHeight="1" x14ac:dyDescent="0.2">
      <c r="A27" s="5"/>
      <c r="B27" s="5"/>
      <c r="C27" s="35" t="s">
        <v>140</v>
      </c>
      <c r="D27" s="93"/>
      <c r="E27" s="93"/>
      <c r="F27" s="93"/>
      <c r="G27" s="93"/>
      <c r="H27" s="93"/>
      <c r="I27" s="93"/>
      <c r="J27" s="93"/>
      <c r="K27" s="93"/>
      <c r="L27" s="16"/>
    </row>
    <row r="28" spans="1:12" ht="12" customHeight="1" x14ac:dyDescent="0.2">
      <c r="A28" s="5"/>
      <c r="B28" s="5"/>
      <c r="C28" s="34" t="s">
        <v>78</v>
      </c>
      <c r="D28" s="93"/>
      <c r="E28" s="93"/>
      <c r="F28" s="93"/>
      <c r="G28" s="93"/>
      <c r="H28" s="93"/>
      <c r="I28" s="93"/>
      <c r="J28" s="93"/>
      <c r="K28" s="93"/>
      <c r="L28" s="16"/>
    </row>
    <row r="29" spans="1:12" ht="12" customHeight="1" x14ac:dyDescent="0.2">
      <c r="A29" s="5"/>
      <c r="B29" s="5"/>
      <c r="C29" s="34"/>
      <c r="D29" s="38"/>
      <c r="E29" s="38"/>
      <c r="F29" s="38"/>
      <c r="G29" s="38"/>
      <c r="H29" s="38"/>
      <c r="I29" s="38"/>
      <c r="J29" s="38"/>
      <c r="K29" s="38"/>
      <c r="L29" s="5"/>
    </row>
    <row r="30" spans="1:12" ht="12" customHeight="1" x14ac:dyDescent="0.15">
      <c r="A30" s="5"/>
      <c r="B30" s="5"/>
      <c r="C30" s="96"/>
      <c r="D30" s="5"/>
      <c r="E30" s="5"/>
      <c r="F30" s="5"/>
      <c r="G30" s="5"/>
      <c r="H30" s="5"/>
      <c r="I30" s="5"/>
      <c r="J30" s="5"/>
      <c r="K30" s="5"/>
      <c r="L30" s="42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97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98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98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98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98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98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98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98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98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98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98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98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98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98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98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98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98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98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98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98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98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98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98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98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98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98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98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98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98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5"/>
      <c r="C61" s="5"/>
      <c r="D61" s="98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5"/>
      <c r="C62" s="5"/>
      <c r="D62" s="98"/>
      <c r="E62" s="5"/>
      <c r="F62" s="5"/>
      <c r="G62" s="5"/>
      <c r="H62" s="5"/>
      <c r="I62" s="5"/>
      <c r="J62" s="5"/>
      <c r="K62" s="5"/>
      <c r="L62" s="5"/>
    </row>
    <row r="174" spans="12:14" x14ac:dyDescent="0.25">
      <c r="L174" s="12"/>
      <c r="M174" s="12"/>
      <c r="N174" s="12"/>
    </row>
    <row r="175" spans="12:14" x14ac:dyDescent="0.25">
      <c r="L175" s="12"/>
      <c r="M175" s="12"/>
      <c r="N175" s="12"/>
    </row>
    <row r="176" spans="12:14" x14ac:dyDescent="0.25">
      <c r="L176" s="12"/>
      <c r="M176" s="12"/>
      <c r="N176" s="12"/>
    </row>
    <row r="177" spans="6:18" x14ac:dyDescent="0.25">
      <c r="L177" s="12"/>
      <c r="M177" s="12"/>
      <c r="N177" s="12"/>
      <c r="O177" s="12"/>
      <c r="P177" s="12"/>
    </row>
    <row r="178" spans="6:18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6:18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6:18" x14ac:dyDescent="0.25"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6:18" x14ac:dyDescent="0.25"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6:18" x14ac:dyDescent="0.25"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6:18" x14ac:dyDescent="0.25"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6:18" x14ac:dyDescent="0.25"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6:18" x14ac:dyDescent="0.2">
      <c r="F185" s="13"/>
      <c r="G185" s="13"/>
      <c r="H185" s="13"/>
      <c r="I185" s="13"/>
      <c r="J185" s="13"/>
      <c r="K185" s="13"/>
      <c r="L185" s="99"/>
      <c r="M185" s="13"/>
      <c r="N185" s="13"/>
      <c r="O185" s="13"/>
      <c r="P185" s="13"/>
      <c r="Q185" s="13"/>
      <c r="R185" s="13"/>
    </row>
    <row r="186" spans="6:18" x14ac:dyDescent="0.25"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6:18" x14ac:dyDescent="0.25"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6:18" x14ac:dyDescent="0.25"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6:18" x14ac:dyDescent="0.25"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6:18" x14ac:dyDescent="0.25">
      <c r="L190" s="12"/>
      <c r="M190" s="12"/>
      <c r="N190" s="12"/>
      <c r="O190" s="12"/>
      <c r="P190" s="12"/>
      <c r="Q190" s="11"/>
    </row>
    <row r="191" spans="6:18" x14ac:dyDescent="0.25">
      <c r="L191" s="12"/>
      <c r="M191" s="12"/>
      <c r="N191" s="12"/>
      <c r="O191" s="11"/>
      <c r="P191" s="11"/>
      <c r="Q191" s="11"/>
    </row>
    <row r="192" spans="6:18" x14ac:dyDescent="0.25">
      <c r="L192" s="12"/>
      <c r="M192" s="12"/>
      <c r="N192" s="12"/>
      <c r="O192" s="11"/>
      <c r="P192" s="11"/>
      <c r="Q192" s="11"/>
    </row>
    <row r="193" spans="12:17" x14ac:dyDescent="0.25">
      <c r="L193" s="12"/>
      <c r="M193" s="12"/>
      <c r="N193" s="12"/>
      <c r="O193" s="11"/>
      <c r="P193" s="11"/>
      <c r="Q193" s="11"/>
    </row>
    <row r="194" spans="12:17" x14ac:dyDescent="0.25">
      <c r="L194" s="11"/>
      <c r="M194" s="11"/>
      <c r="N194" s="11"/>
      <c r="O194" s="11"/>
      <c r="P194" s="11"/>
      <c r="Q194" s="11"/>
    </row>
    <row r="195" spans="12:17" x14ac:dyDescent="0.25">
      <c r="L195" s="11"/>
      <c r="M195" s="11"/>
      <c r="N195" s="11"/>
      <c r="O195" s="11"/>
      <c r="P195" s="11"/>
      <c r="Q195" s="11"/>
    </row>
  </sheetData>
  <mergeCells count="2">
    <mergeCell ref="F12:H12"/>
    <mergeCell ref="I12:K12"/>
  </mergeCells>
  <conditionalFormatting sqref="F15:H23">
    <cfRule type="cellIs" dxfId="41" priority="2" stopIfTrue="1" operator="equal">
      <formula>""</formula>
    </cfRule>
    <cfRule type="cellIs" dxfId="40" priority="3" stopIfTrue="1" operator="equal">
      <formula>""" """</formula>
    </cfRule>
    <cfRule type="cellIs" dxfId="39" priority="4" stopIfTrue="1" operator="equal">
      <formula>""""""</formula>
    </cfRule>
  </conditionalFormatting>
  <conditionalFormatting sqref="I15:J23">
    <cfRule type="expression" dxfId="38" priority="1" stopIfTrue="1">
      <formula>I15=""</formula>
    </cfRule>
  </conditionalFormatting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H15:J23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217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24.7109375" style="7" customWidth="1"/>
    <col min="4" max="15" width="5.7109375" style="7" customWidth="1"/>
    <col min="16" max="16" width="6.7109375" style="7" customWidth="1"/>
    <col min="17" max="18" width="5.28515625" style="7" customWidth="1"/>
    <col min="19" max="16384" width="8.7109375" style="7"/>
  </cols>
  <sheetData>
    <row r="1" spans="1:21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S1" s="14"/>
      <c r="T1" s="14"/>
    </row>
    <row r="2" spans="1:21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14"/>
      <c r="T2" s="14"/>
    </row>
    <row r="3" spans="1:21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14"/>
      <c r="T3" s="14"/>
    </row>
    <row r="4" spans="1:21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U4" s="13"/>
    </row>
    <row r="5" spans="1:2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1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8"/>
    </row>
    <row r="7" spans="1:21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21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1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1" ht="18.75" customHeight="1" x14ac:dyDescent="0.25">
      <c r="A10" s="5"/>
      <c r="B10" s="26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19"/>
    </row>
    <row r="11" spans="1:21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6"/>
    </row>
    <row r="12" spans="1:21" ht="14.25" customHeight="1" x14ac:dyDescent="0.25">
      <c r="A12" s="5"/>
      <c r="B12" s="110"/>
      <c r="C12" s="110"/>
      <c r="D12" s="139" t="s">
        <v>53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53"/>
      <c r="P12" s="144" t="s">
        <v>3</v>
      </c>
      <c r="Q12" s="6"/>
    </row>
    <row r="13" spans="1:21" ht="14.25" customHeight="1" x14ac:dyDescent="0.25">
      <c r="A13" s="5"/>
      <c r="B13" s="47" t="s">
        <v>50</v>
      </c>
      <c r="C13" s="47"/>
      <c r="D13" s="64" t="s">
        <v>54</v>
      </c>
      <c r="E13" s="64" t="s">
        <v>55</v>
      </c>
      <c r="F13" s="64" t="s">
        <v>56</v>
      </c>
      <c r="G13" s="64" t="s">
        <v>12</v>
      </c>
      <c r="H13" s="64" t="s">
        <v>57</v>
      </c>
      <c r="I13" s="64" t="s">
        <v>58</v>
      </c>
      <c r="J13" s="64" t="s">
        <v>59</v>
      </c>
      <c r="K13" s="64" t="s">
        <v>60</v>
      </c>
      <c r="L13" s="64" t="s">
        <v>61</v>
      </c>
      <c r="M13" s="64" t="s">
        <v>62</v>
      </c>
      <c r="N13" s="64" t="s">
        <v>63</v>
      </c>
      <c r="O13" s="109" t="s">
        <v>64</v>
      </c>
      <c r="P13" s="154"/>
      <c r="Q13" s="20"/>
    </row>
    <row r="14" spans="1:21" ht="6" customHeight="1" x14ac:dyDescent="0.25">
      <c r="A14" s="5"/>
      <c r="B14" s="60"/>
      <c r="C14" s="60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20"/>
    </row>
    <row r="15" spans="1:21" ht="15" customHeight="1" x14ac:dyDescent="0.25">
      <c r="A15" s="5"/>
      <c r="B15" s="131" t="s">
        <v>79</v>
      </c>
      <c r="C15" s="30"/>
      <c r="D15" s="115">
        <v>289</v>
      </c>
      <c r="E15" s="115">
        <v>236</v>
      </c>
      <c r="F15" s="115">
        <v>273</v>
      </c>
      <c r="G15" s="115">
        <v>388</v>
      </c>
      <c r="H15" s="115">
        <v>446</v>
      </c>
      <c r="I15" s="115">
        <v>382</v>
      </c>
      <c r="J15" s="115">
        <v>295</v>
      </c>
      <c r="K15" s="115">
        <v>160</v>
      </c>
      <c r="L15" s="115">
        <v>413</v>
      </c>
      <c r="M15" s="115">
        <v>299</v>
      </c>
      <c r="N15" s="115">
        <v>258</v>
      </c>
      <c r="O15" s="115">
        <v>168</v>
      </c>
      <c r="P15" s="111">
        <f>SUM(D15:O15)</f>
        <v>3607</v>
      </c>
      <c r="Q15" s="16"/>
    </row>
    <row r="16" spans="1:21" ht="15" customHeight="1" x14ac:dyDescent="0.25">
      <c r="A16" s="5"/>
      <c r="B16" s="131" t="s">
        <v>80</v>
      </c>
      <c r="C16" s="30"/>
      <c r="D16" s="115">
        <v>175</v>
      </c>
      <c r="E16" s="115">
        <v>118</v>
      </c>
      <c r="F16" s="115">
        <v>131</v>
      </c>
      <c r="G16" s="115">
        <v>140</v>
      </c>
      <c r="H16" s="115">
        <v>191</v>
      </c>
      <c r="I16" s="115">
        <v>153</v>
      </c>
      <c r="J16" s="115">
        <v>144</v>
      </c>
      <c r="K16" s="115">
        <v>46</v>
      </c>
      <c r="L16" s="115">
        <v>156</v>
      </c>
      <c r="M16" s="115">
        <v>218</v>
      </c>
      <c r="N16" s="115">
        <v>185</v>
      </c>
      <c r="O16" s="115">
        <v>166</v>
      </c>
      <c r="P16" s="111">
        <f t="shared" ref="P16:P23" si="0">SUM(D16:O16)</f>
        <v>1823</v>
      </c>
      <c r="Q16" s="16"/>
    </row>
    <row r="17" spans="1:17" ht="15" customHeight="1" x14ac:dyDescent="0.25">
      <c r="A17" s="5"/>
      <c r="B17" s="131" t="s">
        <v>82</v>
      </c>
      <c r="C17" s="30"/>
      <c r="D17" s="115">
        <v>37</v>
      </c>
      <c r="E17" s="115">
        <v>31</v>
      </c>
      <c r="F17" s="115">
        <v>41</v>
      </c>
      <c r="G17" s="115">
        <v>38</v>
      </c>
      <c r="H17" s="115">
        <v>51</v>
      </c>
      <c r="I17" s="115">
        <v>25</v>
      </c>
      <c r="J17" s="115">
        <v>20</v>
      </c>
      <c r="K17" s="115">
        <v>76</v>
      </c>
      <c r="L17" s="115">
        <v>116</v>
      </c>
      <c r="M17" s="115">
        <v>73</v>
      </c>
      <c r="N17" s="115">
        <v>28</v>
      </c>
      <c r="O17" s="115">
        <v>21</v>
      </c>
      <c r="P17" s="111">
        <f t="shared" si="0"/>
        <v>557</v>
      </c>
      <c r="Q17" s="16"/>
    </row>
    <row r="18" spans="1:17" ht="24" customHeight="1" x14ac:dyDescent="0.25">
      <c r="A18" s="5"/>
      <c r="B18" s="155" t="s">
        <v>83</v>
      </c>
      <c r="C18" s="148"/>
      <c r="D18" s="115">
        <v>21</v>
      </c>
      <c r="E18" s="115">
        <v>30</v>
      </c>
      <c r="F18" s="115">
        <v>45</v>
      </c>
      <c r="G18" s="115">
        <v>38</v>
      </c>
      <c r="H18" s="115">
        <v>19</v>
      </c>
      <c r="I18" s="115">
        <v>13</v>
      </c>
      <c r="J18" s="115">
        <v>13</v>
      </c>
      <c r="K18" s="115">
        <v>3</v>
      </c>
      <c r="L18" s="115">
        <v>29</v>
      </c>
      <c r="M18" s="115">
        <v>11</v>
      </c>
      <c r="N18" s="115">
        <v>34</v>
      </c>
      <c r="O18" s="115">
        <v>9</v>
      </c>
      <c r="P18" s="111">
        <f t="shared" si="0"/>
        <v>265</v>
      </c>
      <c r="Q18" s="16"/>
    </row>
    <row r="19" spans="1:17" ht="15" customHeight="1" x14ac:dyDescent="0.25">
      <c r="A19" s="5"/>
      <c r="B19" s="131" t="s">
        <v>81</v>
      </c>
      <c r="C19" s="131"/>
      <c r="D19" s="115">
        <v>10</v>
      </c>
      <c r="E19" s="115">
        <v>8</v>
      </c>
      <c r="F19" s="115">
        <v>2</v>
      </c>
      <c r="G19" s="115">
        <v>12</v>
      </c>
      <c r="H19" s="115">
        <v>55</v>
      </c>
      <c r="I19" s="115">
        <v>36</v>
      </c>
      <c r="J19" s="115">
        <v>26</v>
      </c>
      <c r="K19" s="115">
        <v>5</v>
      </c>
      <c r="L19" s="115">
        <v>25</v>
      </c>
      <c r="M19" s="115">
        <v>18</v>
      </c>
      <c r="N19" s="115">
        <v>29</v>
      </c>
      <c r="O19" s="115">
        <v>27</v>
      </c>
      <c r="P19" s="111">
        <f t="shared" si="0"/>
        <v>253</v>
      </c>
      <c r="Q19" s="16"/>
    </row>
    <row r="20" spans="1:17" ht="15" customHeight="1" x14ac:dyDescent="0.25">
      <c r="A20" s="5"/>
      <c r="B20" s="131" t="s">
        <v>84</v>
      </c>
      <c r="C20" s="131"/>
      <c r="D20" s="70">
        <v>26</v>
      </c>
      <c r="E20" s="115">
        <v>25</v>
      </c>
      <c r="F20" s="115">
        <v>17</v>
      </c>
      <c r="G20" s="70">
        <v>24</v>
      </c>
      <c r="H20" s="115">
        <v>16</v>
      </c>
      <c r="I20" s="115">
        <v>5</v>
      </c>
      <c r="J20" s="115">
        <v>3</v>
      </c>
      <c r="K20" s="70">
        <v>1</v>
      </c>
      <c r="L20" s="115">
        <v>18</v>
      </c>
      <c r="M20" s="115">
        <v>36</v>
      </c>
      <c r="N20" s="115">
        <v>14</v>
      </c>
      <c r="O20" s="115">
        <v>2</v>
      </c>
      <c r="P20" s="111">
        <f t="shared" si="0"/>
        <v>187</v>
      </c>
      <c r="Q20" s="16"/>
    </row>
    <row r="21" spans="1:17" ht="15" customHeight="1" x14ac:dyDescent="0.25">
      <c r="A21" s="5"/>
      <c r="B21" s="131" t="s">
        <v>85</v>
      </c>
      <c r="C21" s="30"/>
      <c r="D21" s="115">
        <v>15</v>
      </c>
      <c r="E21" s="115">
        <v>8</v>
      </c>
      <c r="F21" s="115">
        <v>7</v>
      </c>
      <c r="G21" s="115">
        <v>4</v>
      </c>
      <c r="H21" s="115">
        <v>8</v>
      </c>
      <c r="I21" s="115">
        <v>14</v>
      </c>
      <c r="J21" s="115">
        <v>13</v>
      </c>
      <c r="K21" s="115">
        <v>1</v>
      </c>
      <c r="L21" s="115">
        <v>18</v>
      </c>
      <c r="M21" s="115">
        <v>33</v>
      </c>
      <c r="N21" s="115">
        <v>15</v>
      </c>
      <c r="O21" s="115">
        <v>33</v>
      </c>
      <c r="P21" s="111">
        <f t="shared" si="0"/>
        <v>169</v>
      </c>
      <c r="Q21" s="16"/>
    </row>
    <row r="22" spans="1:17" ht="15" customHeight="1" x14ac:dyDescent="0.25">
      <c r="A22" s="5"/>
      <c r="B22" s="131" t="s">
        <v>88</v>
      </c>
      <c r="C22" s="30"/>
      <c r="D22" s="115">
        <v>7</v>
      </c>
      <c r="E22" s="115">
        <v>17</v>
      </c>
      <c r="F22" s="115">
        <v>3</v>
      </c>
      <c r="G22" s="115">
        <v>5</v>
      </c>
      <c r="H22" s="70">
        <v>0</v>
      </c>
      <c r="I22" s="115">
        <v>52</v>
      </c>
      <c r="J22" s="115">
        <v>38</v>
      </c>
      <c r="K22" s="70">
        <v>0</v>
      </c>
      <c r="L22" s="115">
        <v>1</v>
      </c>
      <c r="M22" s="70">
        <v>0</v>
      </c>
      <c r="N22" s="115">
        <v>13</v>
      </c>
      <c r="O22" s="70">
        <v>0</v>
      </c>
      <c r="P22" s="111">
        <f t="shared" si="0"/>
        <v>136</v>
      </c>
      <c r="Q22" s="16"/>
    </row>
    <row r="23" spans="1:17" ht="15" customHeight="1" x14ac:dyDescent="0.25">
      <c r="A23" s="5"/>
      <c r="B23" s="131" t="s">
        <v>86</v>
      </c>
      <c r="C23" s="30"/>
      <c r="D23" s="70">
        <v>0</v>
      </c>
      <c r="E23" s="70">
        <v>1</v>
      </c>
      <c r="F23" s="115">
        <v>6</v>
      </c>
      <c r="G23" s="115">
        <v>5</v>
      </c>
      <c r="H23" s="115">
        <v>2</v>
      </c>
      <c r="I23" s="115">
        <v>4</v>
      </c>
      <c r="J23" s="115">
        <v>4</v>
      </c>
      <c r="K23" s="70">
        <v>0</v>
      </c>
      <c r="L23" s="115">
        <v>10</v>
      </c>
      <c r="M23" s="115">
        <v>5</v>
      </c>
      <c r="N23" s="115">
        <v>3</v>
      </c>
      <c r="O23" s="115">
        <v>2</v>
      </c>
      <c r="P23" s="111">
        <f t="shared" si="0"/>
        <v>42</v>
      </c>
      <c r="Q23" s="17"/>
    </row>
    <row r="24" spans="1:17" ht="6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111"/>
      <c r="Q24" s="16"/>
    </row>
    <row r="25" spans="1:17" ht="15" customHeight="1" x14ac:dyDescent="0.25">
      <c r="A25" s="5"/>
      <c r="B25" s="31" t="s">
        <v>3</v>
      </c>
      <c r="C25" s="32"/>
      <c r="D25" s="49">
        <f t="shared" ref="D25:P25" si="1">SUM(D15:D23)</f>
        <v>580</v>
      </c>
      <c r="E25" s="49">
        <f t="shared" si="1"/>
        <v>474</v>
      </c>
      <c r="F25" s="49">
        <f t="shared" si="1"/>
        <v>525</v>
      </c>
      <c r="G25" s="49">
        <f t="shared" si="1"/>
        <v>654</v>
      </c>
      <c r="H25" s="49">
        <f t="shared" si="1"/>
        <v>788</v>
      </c>
      <c r="I25" s="49">
        <f t="shared" si="1"/>
        <v>684</v>
      </c>
      <c r="J25" s="49">
        <f t="shared" si="1"/>
        <v>556</v>
      </c>
      <c r="K25" s="49">
        <f t="shared" si="1"/>
        <v>292</v>
      </c>
      <c r="L25" s="49">
        <f t="shared" si="1"/>
        <v>786</v>
      </c>
      <c r="M25" s="49">
        <f t="shared" si="1"/>
        <v>693</v>
      </c>
      <c r="N25" s="49">
        <f t="shared" si="1"/>
        <v>579</v>
      </c>
      <c r="O25" s="49">
        <f t="shared" si="1"/>
        <v>428</v>
      </c>
      <c r="P25" s="49">
        <f t="shared" si="1"/>
        <v>7039</v>
      </c>
      <c r="Q25" s="16"/>
    </row>
    <row r="26" spans="1:17" ht="6" customHeight="1" thickBot="1" x14ac:dyDescent="0.3">
      <c r="A26" s="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5"/>
    </row>
    <row r="27" spans="1:17" ht="12" customHeight="1" x14ac:dyDescent="0.2">
      <c r="A27" s="5"/>
      <c r="B27" s="35" t="s">
        <v>140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5"/>
    </row>
    <row r="28" spans="1:17" ht="12" customHeight="1" x14ac:dyDescent="0.2">
      <c r="A28" s="5"/>
      <c r="B28" s="34" t="s">
        <v>78</v>
      </c>
      <c r="C28" s="21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2"/>
    </row>
    <row r="29" spans="1:17" ht="15" customHeight="1" x14ac:dyDescent="0.2">
      <c r="A29" s="5"/>
      <c r="B29" s="3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5"/>
    </row>
    <row r="30" spans="1:17" ht="15" customHeight="1" x14ac:dyDescent="0.25">
      <c r="A30" s="5"/>
      <c r="B30" s="3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5"/>
    </row>
    <row r="31" spans="1:17" ht="15" customHeight="1" x14ac:dyDescent="0.25">
      <c r="A31" s="5"/>
      <c r="B31" s="37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5"/>
    </row>
    <row r="32" spans="1:17" ht="15" customHeight="1" x14ac:dyDescent="0.25">
      <c r="A32" s="5"/>
      <c r="B32" s="3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5"/>
    </row>
    <row r="33" spans="1:17" ht="15" customHeight="1" x14ac:dyDescent="0.25">
      <c r="A33" s="5"/>
      <c r="B33" s="3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"/>
    </row>
    <row r="34" spans="1:17" ht="15" customHeight="1" x14ac:dyDescent="0.25">
      <c r="A34" s="5"/>
      <c r="B34" s="3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5"/>
    </row>
    <row r="35" spans="1:17" ht="15" customHeight="1" x14ac:dyDescent="0.25">
      <c r="A35" s="5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5"/>
    </row>
    <row r="36" spans="1:17" ht="15" customHeight="1" x14ac:dyDescent="0.25">
      <c r="A36" s="5"/>
      <c r="B36" s="3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5"/>
    </row>
    <row r="37" spans="1:17" ht="15" customHeight="1" x14ac:dyDescent="0.25">
      <c r="A37" s="5"/>
      <c r="B37" s="3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5"/>
    </row>
    <row r="38" spans="1:17" ht="15" customHeight="1" x14ac:dyDescent="0.25">
      <c r="A38" s="5"/>
      <c r="B38" s="37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5"/>
    </row>
    <row r="39" spans="1:17" ht="15" customHeight="1" x14ac:dyDescent="0.25">
      <c r="A39" s="5"/>
      <c r="B39" s="3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5"/>
    </row>
    <row r="40" spans="1:17" ht="15" customHeight="1" x14ac:dyDescent="0.25">
      <c r="A40" s="5"/>
      <c r="B40" s="37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5"/>
    </row>
    <row r="41" spans="1:17" ht="15" customHeight="1" x14ac:dyDescent="0.25">
      <c r="A41" s="5"/>
      <c r="B41" s="3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5"/>
    </row>
    <row r="42" spans="1:17" ht="15" customHeight="1" x14ac:dyDescent="0.25">
      <c r="A42" s="5"/>
      <c r="B42" s="37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5"/>
    </row>
    <row r="43" spans="1:17" ht="15" customHeight="1" x14ac:dyDescent="0.25">
      <c r="A43" s="5"/>
      <c r="B43" s="37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5"/>
    </row>
    <row r="44" spans="1:17" ht="15" customHeight="1" x14ac:dyDescent="0.25">
      <c r="A44" s="5"/>
      <c r="B44" s="3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5"/>
    </row>
    <row r="45" spans="1:17" ht="15" customHeight="1" x14ac:dyDescent="0.25">
      <c r="A45" s="5"/>
      <c r="B45" s="3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5"/>
    </row>
    <row r="46" spans="1:17" ht="15" customHeight="1" x14ac:dyDescent="0.25">
      <c r="A46" s="5"/>
      <c r="B46" s="3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5"/>
    </row>
    <row r="47" spans="1:17" ht="15" customHeight="1" x14ac:dyDescent="0.25">
      <c r="A47" s="5"/>
      <c r="B47" s="3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5"/>
    </row>
    <row r="48" spans="1:17" ht="15" customHeight="1" x14ac:dyDescent="0.25">
      <c r="A48" s="5"/>
      <c r="B48" s="3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5"/>
    </row>
    <row r="49" spans="1:17" ht="15" customHeight="1" x14ac:dyDescent="0.25">
      <c r="A49" s="5"/>
      <c r="B49" s="37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5"/>
    </row>
    <row r="50" spans="1:17" ht="15" customHeight="1" x14ac:dyDescent="0.25">
      <c r="A50" s="5"/>
      <c r="B50" s="3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5"/>
    </row>
    <row r="51" spans="1:17" ht="15" customHeight="1" x14ac:dyDescent="0.25">
      <c r="A51" s="5"/>
      <c r="B51" s="3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5"/>
    </row>
    <row r="52" spans="1:17" ht="15" customHeight="1" x14ac:dyDescent="0.25">
      <c r="A52" s="5"/>
      <c r="B52" s="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5"/>
    </row>
    <row r="53" spans="1:17" ht="15" customHeight="1" x14ac:dyDescent="0.25">
      <c r="A53" s="5"/>
      <c r="B53" s="3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5"/>
    </row>
    <row r="54" spans="1:17" ht="15" customHeight="1" x14ac:dyDescent="0.25">
      <c r="A54" s="5"/>
      <c r="B54" s="37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5"/>
    </row>
    <row r="55" spans="1:17" ht="15" customHeight="1" x14ac:dyDescent="0.25">
      <c r="A55" s="5"/>
      <c r="B55" s="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5"/>
    </row>
    <row r="56" spans="1:17" ht="15" customHeight="1" x14ac:dyDescent="0.25">
      <c r="A56" s="5"/>
      <c r="B56" s="3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5"/>
    </row>
    <row r="57" spans="1:17" ht="15" customHeight="1" x14ac:dyDescent="0.25">
      <c r="A57" s="5"/>
      <c r="B57" s="3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5"/>
    </row>
    <row r="58" spans="1:17" ht="15" customHeight="1" x14ac:dyDescent="0.25">
      <c r="A58" s="5"/>
      <c r="B58" s="3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5"/>
    </row>
    <row r="59" spans="1:17" ht="15" customHeight="1" x14ac:dyDescent="0.25"/>
    <row r="60" spans="1:17" ht="15" customHeight="1" x14ac:dyDescent="0.25"/>
    <row r="61" spans="1:17" ht="15" customHeight="1" x14ac:dyDescent="0.25"/>
    <row r="62" spans="1:17" ht="12.95" customHeight="1" x14ac:dyDescent="0.25"/>
    <row r="189" spans="4:20" x14ac:dyDescent="0.25"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4:20" x14ac:dyDescent="0.25"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4:20" x14ac:dyDescent="0.25"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4:20" x14ac:dyDescent="0.25"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4:23" x14ac:dyDescent="0.25"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4:23" x14ac:dyDescent="0.25"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4:23" x14ac:dyDescent="0.25"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4:23" x14ac:dyDescent="0.25"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4:23" x14ac:dyDescent="0.25"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4:23" x14ac:dyDescent="0.25"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4:23" x14ac:dyDescent="0.25"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2"/>
    </row>
    <row r="200" spans="4:23" x14ac:dyDescent="0.25"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3"/>
      <c r="V200" s="13"/>
      <c r="W200" s="13"/>
    </row>
    <row r="201" spans="4:23" x14ac:dyDescent="0.25"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3"/>
      <c r="V201" s="13"/>
      <c r="W201" s="13"/>
    </row>
    <row r="202" spans="4:23" x14ac:dyDescent="0.25"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3"/>
      <c r="V202" s="13"/>
      <c r="W202" s="13"/>
    </row>
    <row r="203" spans="4:23" x14ac:dyDescent="0.25"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1"/>
      <c r="S203" s="11"/>
      <c r="T203" s="11"/>
      <c r="U203" s="13"/>
      <c r="V203" s="13"/>
      <c r="W203" s="13"/>
    </row>
    <row r="204" spans="4:23" x14ac:dyDescent="0.2">
      <c r="D204" s="12"/>
      <c r="E204" s="39">
        <v>314585</v>
      </c>
      <c r="F204" s="39">
        <v>372586</v>
      </c>
      <c r="G204" s="39">
        <v>139342</v>
      </c>
      <c r="H204" s="39">
        <v>0</v>
      </c>
      <c r="I204" s="39"/>
      <c r="J204" s="39"/>
      <c r="K204" s="39"/>
      <c r="L204" s="39"/>
      <c r="M204" s="39"/>
      <c r="N204" s="39">
        <f>SUM(E204:H204)</f>
        <v>826513</v>
      </c>
      <c r="O204" s="39"/>
      <c r="P204" s="39"/>
      <c r="Q204" s="40"/>
      <c r="R204" s="11"/>
      <c r="S204" s="11"/>
      <c r="T204" s="11"/>
      <c r="U204" s="13"/>
      <c r="V204" s="13"/>
      <c r="W204" s="13"/>
    </row>
    <row r="205" spans="4:23" x14ac:dyDescent="0.25"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1"/>
      <c r="S205" s="11"/>
      <c r="T205" s="11"/>
      <c r="U205" s="13"/>
      <c r="V205" s="13"/>
      <c r="W205" s="13"/>
    </row>
    <row r="206" spans="4:23" x14ac:dyDescent="0.25"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1"/>
      <c r="T206" s="11"/>
      <c r="U206" s="13"/>
      <c r="V206" s="13"/>
      <c r="W206" s="13"/>
    </row>
    <row r="207" spans="4:23" x14ac:dyDescent="0.25"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2"/>
      <c r="S207" s="11"/>
      <c r="T207" s="11"/>
      <c r="U207" s="13"/>
      <c r="V207" s="13"/>
      <c r="W207" s="13"/>
    </row>
    <row r="208" spans="4:23" x14ac:dyDescent="0.25"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1"/>
      <c r="T208" s="11"/>
      <c r="U208" s="13"/>
      <c r="V208" s="13"/>
      <c r="W208" s="13"/>
    </row>
    <row r="209" spans="4:23" x14ac:dyDescent="0.25">
      <c r="D209" s="1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1"/>
      <c r="T209" s="11"/>
      <c r="U209" s="13"/>
      <c r="V209" s="13"/>
      <c r="W209" s="13"/>
    </row>
    <row r="210" spans="4:23" x14ac:dyDescent="0.25">
      <c r="D210" s="1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1"/>
      <c r="S210" s="11"/>
      <c r="T210" s="11"/>
      <c r="U210" s="13"/>
      <c r="V210" s="13"/>
      <c r="W210" s="13"/>
    </row>
    <row r="211" spans="4:23" x14ac:dyDescent="0.25">
      <c r="D211" s="1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/>
      <c r="V211" s="13"/>
      <c r="W211" s="13"/>
    </row>
    <row r="212" spans="4:23" x14ac:dyDescent="0.25">
      <c r="D212" s="1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1"/>
    </row>
    <row r="213" spans="4:23" x14ac:dyDescent="0.25"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2"/>
      <c r="S213" s="12"/>
      <c r="T213" s="11"/>
      <c r="U213" s="11"/>
      <c r="V213" s="11"/>
    </row>
    <row r="214" spans="4:23" x14ac:dyDescent="0.25"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2"/>
      <c r="S214" s="12"/>
      <c r="T214" s="11"/>
      <c r="U214" s="11"/>
      <c r="V214" s="11"/>
    </row>
    <row r="215" spans="4:23" x14ac:dyDescent="0.25">
      <c r="R215" s="12"/>
      <c r="S215" s="12"/>
      <c r="T215" s="11"/>
      <c r="U215" s="11"/>
      <c r="V215" s="11"/>
    </row>
    <row r="216" spans="4:23" x14ac:dyDescent="0.25">
      <c r="R216" s="11"/>
      <c r="S216" s="11"/>
      <c r="T216" s="11"/>
      <c r="U216" s="11"/>
      <c r="V216" s="11"/>
    </row>
    <row r="217" spans="4:23" x14ac:dyDescent="0.25">
      <c r="R217" s="11"/>
      <c r="S217" s="11"/>
      <c r="T217" s="11"/>
      <c r="U217" s="11"/>
      <c r="V217" s="11"/>
    </row>
  </sheetData>
  <mergeCells count="3">
    <mergeCell ref="D12:O12"/>
    <mergeCell ref="P12:P13"/>
    <mergeCell ref="B18:C18"/>
  </mergeCells>
  <conditionalFormatting sqref="D20">
    <cfRule type="cellIs" dxfId="37" priority="34" stopIfTrue="1" operator="equal">
      <formula>""</formula>
    </cfRule>
    <cfRule type="cellIs" dxfId="36" priority="35" stopIfTrue="1" operator="equal">
      <formula>""" """</formula>
    </cfRule>
    <cfRule type="cellIs" dxfId="35" priority="36" stopIfTrue="1" operator="equal">
      <formula>""""""</formula>
    </cfRule>
  </conditionalFormatting>
  <conditionalFormatting sqref="D23:E23">
    <cfRule type="cellIs" dxfId="34" priority="16" stopIfTrue="1" operator="equal">
      <formula>""</formula>
    </cfRule>
    <cfRule type="cellIs" dxfId="33" priority="17" stopIfTrue="1" operator="equal">
      <formula>""" """</formula>
    </cfRule>
    <cfRule type="cellIs" dxfId="32" priority="18" stopIfTrue="1" operator="equal">
      <formula>""""""</formula>
    </cfRule>
  </conditionalFormatting>
  <conditionalFormatting sqref="D15:O19 E20:F20 H20:J20 L20:O20 D21:O21 D22:G22 I22:J22 L22 N22 F23:J23 L23:O23">
    <cfRule type="expression" dxfId="31" priority="37" stopIfTrue="1">
      <formula>D15=""</formula>
    </cfRule>
  </conditionalFormatting>
  <conditionalFormatting sqref="G20">
    <cfRule type="cellIs" dxfId="30" priority="31" stopIfTrue="1" operator="equal">
      <formula>""</formula>
    </cfRule>
    <cfRule type="cellIs" dxfId="29" priority="32" stopIfTrue="1" operator="equal">
      <formula>""" """</formula>
    </cfRule>
    <cfRule type="cellIs" dxfId="28" priority="33" stopIfTrue="1" operator="equal">
      <formula>""""""</formula>
    </cfRule>
  </conditionalFormatting>
  <conditionalFormatting sqref="H22">
    <cfRule type="cellIs" dxfId="27" priority="13" stopIfTrue="1" operator="equal">
      <formula>""</formula>
    </cfRule>
    <cfRule type="cellIs" dxfId="26" priority="14" stopIfTrue="1" operator="equal">
      <formula>""" """</formula>
    </cfRule>
    <cfRule type="cellIs" dxfId="25" priority="15" stopIfTrue="1" operator="equal">
      <formula>""""""</formula>
    </cfRule>
  </conditionalFormatting>
  <conditionalFormatting sqref="K20">
    <cfRule type="cellIs" dxfId="24" priority="28" stopIfTrue="1" operator="equal">
      <formula>""</formula>
    </cfRule>
    <cfRule type="cellIs" dxfId="23" priority="29" stopIfTrue="1" operator="equal">
      <formula>""" """</formula>
    </cfRule>
    <cfRule type="cellIs" dxfId="22" priority="30" stopIfTrue="1" operator="equal">
      <formula>""""""</formula>
    </cfRule>
  </conditionalFormatting>
  <conditionalFormatting sqref="K22:K23">
    <cfRule type="cellIs" dxfId="21" priority="1" stopIfTrue="1" operator="equal">
      <formula>""</formula>
    </cfRule>
    <cfRule type="cellIs" dxfId="20" priority="2" stopIfTrue="1" operator="equal">
      <formula>""" """</formula>
    </cfRule>
    <cfRule type="cellIs" dxfId="19" priority="3" stopIfTrue="1" operator="equal">
      <formula>""""""</formula>
    </cfRule>
  </conditionalFormatting>
  <conditionalFormatting sqref="M22">
    <cfRule type="cellIs" dxfId="18" priority="7" stopIfTrue="1" operator="equal">
      <formula>""</formula>
    </cfRule>
    <cfRule type="cellIs" dxfId="17" priority="8" stopIfTrue="1" operator="equal">
      <formula>""" """</formula>
    </cfRule>
    <cfRule type="cellIs" dxfId="16" priority="9" stopIfTrue="1" operator="equal">
      <formula>""""""</formula>
    </cfRule>
  </conditionalFormatting>
  <conditionalFormatting sqref="O22">
    <cfRule type="cellIs" dxfId="15" priority="4" stopIfTrue="1" operator="equal">
      <formula>""</formula>
    </cfRule>
    <cfRule type="cellIs" dxfId="14" priority="5" stopIfTrue="1" operator="equal">
      <formula>""" """</formula>
    </cfRule>
    <cfRule type="cellIs" dxfId="13" priority="6" stopIfTrue="1" operator="equal">
      <formula>""""""</formula>
    </cfRule>
  </conditionalFormatting>
  <pageMargins left="0" right="0.15748031496062992" top="0" bottom="0.23622047244094491" header="0" footer="0.23622047244094491"/>
  <pageSetup paperSize="9" scale="91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98"/>
  <sheetViews>
    <sheetView zoomScaleNormal="100" workbookViewId="0">
      <pane xSplit="1" ySplit="12" topLeftCell="B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12.7109375" style="7" customWidth="1"/>
    <col min="4" max="13" width="12" style="7" customWidth="1"/>
    <col min="14" max="15" width="5.28515625" style="7" customWidth="1"/>
    <col min="16" max="16384" width="8.7109375" style="7"/>
  </cols>
  <sheetData>
    <row r="1" spans="1:18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P1" s="14"/>
      <c r="Q1" s="14"/>
    </row>
    <row r="2" spans="1:18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P2" s="14"/>
      <c r="Q2" s="14"/>
    </row>
    <row r="3" spans="1:18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P3" s="14"/>
      <c r="Q3" s="14"/>
    </row>
    <row r="4" spans="1:18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R4" s="13"/>
    </row>
    <row r="5" spans="1:18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</row>
    <row r="7" spans="1:18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8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8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8" ht="18.75" customHeight="1" x14ac:dyDescent="0.25">
      <c r="A10" s="5"/>
      <c r="B10" s="26" t="s">
        <v>152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  <c r="N10" s="19"/>
    </row>
    <row r="11" spans="1:18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6"/>
    </row>
    <row r="12" spans="1:18" ht="45.75" customHeight="1" x14ac:dyDescent="0.25">
      <c r="A12" s="5"/>
      <c r="B12" s="47" t="s">
        <v>28</v>
      </c>
      <c r="C12" s="47"/>
      <c r="D12" s="64" t="s">
        <v>69</v>
      </c>
      <c r="E12" s="64" t="s">
        <v>68</v>
      </c>
      <c r="F12" s="64" t="s">
        <v>70</v>
      </c>
      <c r="G12" s="64" t="s">
        <v>71</v>
      </c>
      <c r="H12" s="64" t="s">
        <v>72</v>
      </c>
      <c r="I12" s="64" t="s">
        <v>73</v>
      </c>
      <c r="J12" s="64" t="s">
        <v>74</v>
      </c>
      <c r="K12" s="64" t="s">
        <v>75</v>
      </c>
      <c r="L12" s="64" t="s">
        <v>76</v>
      </c>
      <c r="M12" s="109" t="s">
        <v>3</v>
      </c>
      <c r="N12" s="20"/>
    </row>
    <row r="13" spans="1:18" ht="6" customHeight="1" x14ac:dyDescent="0.25">
      <c r="A13" s="5"/>
      <c r="B13" s="60"/>
      <c r="C13" s="60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20"/>
    </row>
    <row r="14" spans="1:18" ht="15" customHeight="1" x14ac:dyDescent="0.25">
      <c r="A14" s="5"/>
      <c r="B14" s="66" t="s">
        <v>4</v>
      </c>
      <c r="C14" s="65"/>
      <c r="D14" s="115">
        <v>58</v>
      </c>
      <c r="E14" s="70">
        <v>0</v>
      </c>
      <c r="F14" s="115">
        <v>189</v>
      </c>
      <c r="G14" s="70">
        <v>0</v>
      </c>
      <c r="H14" s="115">
        <v>189</v>
      </c>
      <c r="I14" s="115">
        <v>388</v>
      </c>
      <c r="J14" s="70">
        <v>0</v>
      </c>
      <c r="K14" s="70">
        <v>0</v>
      </c>
      <c r="L14" s="70">
        <v>0</v>
      </c>
      <c r="M14" s="112">
        <f t="shared" ref="M14:M21" si="0">SUM(D14:L14)</f>
        <v>824</v>
      </c>
      <c r="N14" s="16"/>
    </row>
    <row r="15" spans="1:18" ht="15" customHeight="1" x14ac:dyDescent="0.25">
      <c r="A15" s="5"/>
      <c r="B15" s="66" t="s">
        <v>5</v>
      </c>
      <c r="C15" s="65"/>
      <c r="D15" s="115">
        <v>425</v>
      </c>
      <c r="E15" s="70">
        <v>0</v>
      </c>
      <c r="F15" s="115">
        <v>721</v>
      </c>
      <c r="G15" s="70">
        <v>0</v>
      </c>
      <c r="H15" s="115">
        <v>507</v>
      </c>
      <c r="I15" s="115">
        <v>1187</v>
      </c>
      <c r="J15" s="70">
        <v>0</v>
      </c>
      <c r="K15" s="70">
        <v>0</v>
      </c>
      <c r="L15" s="70">
        <v>0</v>
      </c>
      <c r="M15" s="112">
        <f t="shared" si="0"/>
        <v>2840</v>
      </c>
      <c r="N15" s="16"/>
    </row>
    <row r="16" spans="1:18" ht="15" customHeight="1" x14ac:dyDescent="0.25">
      <c r="A16" s="5"/>
      <c r="B16" s="66" t="s">
        <v>6</v>
      </c>
      <c r="C16" s="65"/>
      <c r="D16" s="115">
        <v>23</v>
      </c>
      <c r="E16" s="70">
        <v>0</v>
      </c>
      <c r="F16" s="115">
        <v>731</v>
      </c>
      <c r="G16" s="70">
        <v>0</v>
      </c>
      <c r="H16" s="115">
        <v>246</v>
      </c>
      <c r="I16" s="115">
        <v>452</v>
      </c>
      <c r="J16" s="70">
        <v>0</v>
      </c>
      <c r="K16" s="70">
        <v>0</v>
      </c>
      <c r="L16" s="70">
        <v>0</v>
      </c>
      <c r="M16" s="112">
        <f t="shared" si="0"/>
        <v>1452</v>
      </c>
      <c r="N16" s="16"/>
    </row>
    <row r="17" spans="1:14" ht="15" customHeight="1" x14ac:dyDescent="0.25">
      <c r="A17" s="5"/>
      <c r="B17" s="66" t="s">
        <v>7</v>
      </c>
      <c r="C17" s="65"/>
      <c r="D17" s="115">
        <v>28</v>
      </c>
      <c r="E17" s="70">
        <v>27</v>
      </c>
      <c r="F17" s="115">
        <v>467</v>
      </c>
      <c r="G17" s="115">
        <v>196</v>
      </c>
      <c r="H17" s="115">
        <v>350</v>
      </c>
      <c r="I17" s="115">
        <v>539</v>
      </c>
      <c r="J17" s="70">
        <v>1</v>
      </c>
      <c r="K17" s="70">
        <v>0</v>
      </c>
      <c r="L17" s="70">
        <v>0</v>
      </c>
      <c r="M17" s="112">
        <f t="shared" si="0"/>
        <v>1608</v>
      </c>
      <c r="N17" s="16"/>
    </row>
    <row r="18" spans="1:14" ht="15" customHeight="1" x14ac:dyDescent="0.25">
      <c r="A18" s="5"/>
      <c r="B18" s="66" t="s">
        <v>8</v>
      </c>
      <c r="C18" s="65"/>
      <c r="D18" s="115">
        <v>136</v>
      </c>
      <c r="E18" s="70">
        <v>0</v>
      </c>
      <c r="F18" s="115">
        <v>15</v>
      </c>
      <c r="G18" s="70">
        <v>0</v>
      </c>
      <c r="H18" s="115">
        <v>231</v>
      </c>
      <c r="I18" s="115">
        <v>553</v>
      </c>
      <c r="J18" s="70">
        <v>0</v>
      </c>
      <c r="K18" s="70">
        <v>0</v>
      </c>
      <c r="L18" s="70">
        <v>0</v>
      </c>
      <c r="M18" s="112">
        <f t="shared" si="0"/>
        <v>935</v>
      </c>
      <c r="N18" s="16"/>
    </row>
    <row r="19" spans="1:14" ht="15" customHeight="1" x14ac:dyDescent="0.25">
      <c r="A19" s="5"/>
      <c r="B19" s="66" t="s">
        <v>9</v>
      </c>
      <c r="C19" s="65"/>
      <c r="D19" s="115">
        <v>57</v>
      </c>
      <c r="E19" s="70">
        <v>0</v>
      </c>
      <c r="F19" s="115">
        <v>225</v>
      </c>
      <c r="G19" s="70">
        <v>0</v>
      </c>
      <c r="H19" s="115">
        <v>191</v>
      </c>
      <c r="I19" s="115">
        <v>188</v>
      </c>
      <c r="J19" s="70">
        <v>0</v>
      </c>
      <c r="K19" s="70">
        <v>0</v>
      </c>
      <c r="L19" s="70">
        <v>0</v>
      </c>
      <c r="M19" s="112">
        <f t="shared" si="0"/>
        <v>661</v>
      </c>
      <c r="N19" s="16"/>
    </row>
    <row r="20" spans="1:14" ht="15" customHeight="1" x14ac:dyDescent="0.25">
      <c r="A20" s="5"/>
      <c r="B20" s="66" t="s">
        <v>10</v>
      </c>
      <c r="C20" s="65"/>
      <c r="D20" s="115">
        <v>141</v>
      </c>
      <c r="E20" s="70">
        <v>0</v>
      </c>
      <c r="F20" s="115">
        <v>233</v>
      </c>
      <c r="G20" s="115">
        <v>7</v>
      </c>
      <c r="H20" s="115">
        <v>390</v>
      </c>
      <c r="I20" s="115">
        <v>1367</v>
      </c>
      <c r="J20" s="70">
        <v>0</v>
      </c>
      <c r="K20" s="70">
        <v>0</v>
      </c>
      <c r="L20" s="115">
        <v>548</v>
      </c>
      <c r="M20" s="112">
        <f t="shared" si="0"/>
        <v>2686</v>
      </c>
      <c r="N20" s="16"/>
    </row>
    <row r="21" spans="1:14" ht="15" customHeight="1" x14ac:dyDescent="0.25">
      <c r="A21" s="5"/>
      <c r="B21" s="66" t="s">
        <v>11</v>
      </c>
      <c r="C21" s="65"/>
      <c r="D21" s="115">
        <v>485</v>
      </c>
      <c r="E21" s="115">
        <v>158</v>
      </c>
      <c r="F21" s="115">
        <v>211</v>
      </c>
      <c r="G21" s="115">
        <v>49</v>
      </c>
      <c r="H21" s="115">
        <v>292</v>
      </c>
      <c r="I21" s="115">
        <v>886</v>
      </c>
      <c r="J21" s="115">
        <v>44</v>
      </c>
      <c r="K21" s="115">
        <v>154</v>
      </c>
      <c r="L21" s="115">
        <v>1104</v>
      </c>
      <c r="M21" s="112">
        <f t="shared" si="0"/>
        <v>3383</v>
      </c>
      <c r="N21" s="16"/>
    </row>
    <row r="22" spans="1:14" ht="6" customHeight="1" x14ac:dyDescent="0.25">
      <c r="A22" s="5"/>
      <c r="B22" s="66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112"/>
      <c r="N22" s="16"/>
    </row>
    <row r="23" spans="1:14" ht="15" customHeight="1" x14ac:dyDescent="0.25">
      <c r="A23" s="5"/>
      <c r="B23" s="31" t="s">
        <v>44</v>
      </c>
      <c r="C23" s="32"/>
      <c r="D23" s="49">
        <f t="shared" ref="D23:M23" si="1">SUM(D14:D21)</f>
        <v>1353</v>
      </c>
      <c r="E23" s="49">
        <f t="shared" si="1"/>
        <v>185</v>
      </c>
      <c r="F23" s="49">
        <f t="shared" si="1"/>
        <v>2792</v>
      </c>
      <c r="G23" s="49">
        <f t="shared" si="1"/>
        <v>252</v>
      </c>
      <c r="H23" s="49">
        <f t="shared" si="1"/>
        <v>2396</v>
      </c>
      <c r="I23" s="49">
        <f t="shared" si="1"/>
        <v>5560</v>
      </c>
      <c r="J23" s="49">
        <f t="shared" si="1"/>
        <v>45</v>
      </c>
      <c r="K23" s="49">
        <f t="shared" si="1"/>
        <v>154</v>
      </c>
      <c r="L23" s="49">
        <f t="shared" si="1"/>
        <v>1652</v>
      </c>
      <c r="M23" s="49">
        <f t="shared" si="1"/>
        <v>14389</v>
      </c>
      <c r="N23" s="16"/>
    </row>
    <row r="24" spans="1:14" ht="6" customHeight="1" thickBot="1" x14ac:dyDescent="0.3">
      <c r="A24" s="5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5"/>
    </row>
    <row r="25" spans="1:14" ht="12" customHeight="1" x14ac:dyDescent="0.2">
      <c r="A25" s="5"/>
      <c r="B25" s="35" t="s">
        <v>140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"/>
    </row>
    <row r="26" spans="1:14" ht="12" customHeight="1" x14ac:dyDescent="0.2">
      <c r="A26" s="5"/>
      <c r="B26" s="34" t="s">
        <v>78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"/>
    </row>
    <row r="27" spans="1:14" ht="12" customHeight="1" x14ac:dyDescent="0.2">
      <c r="A27" s="5"/>
      <c r="B27" s="34" t="s">
        <v>176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"/>
    </row>
    <row r="28" spans="1:14" ht="12" customHeight="1" x14ac:dyDescent="0.2">
      <c r="A28" s="5"/>
      <c r="B28" s="34" t="s">
        <v>77</v>
      </c>
      <c r="C28" s="21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2"/>
    </row>
    <row r="29" spans="1:14" ht="15" customHeight="1" x14ac:dyDescent="0.2">
      <c r="A29" s="5"/>
      <c r="B29" s="3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5"/>
    </row>
    <row r="30" spans="1:14" ht="15" customHeight="1" x14ac:dyDescent="0.2">
      <c r="A30" s="5"/>
      <c r="B30" s="113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5"/>
    </row>
    <row r="31" spans="1:14" ht="15" customHeight="1" x14ac:dyDescent="0.2">
      <c r="A31" s="5"/>
      <c r="B31" s="11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5"/>
    </row>
    <row r="32" spans="1:14" ht="15" customHeight="1" x14ac:dyDescent="0.25">
      <c r="A32" s="5"/>
      <c r="B32" s="37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5"/>
    </row>
    <row r="33" spans="1:14" ht="15" customHeight="1" x14ac:dyDescent="0.25">
      <c r="A33" s="5"/>
      <c r="B33" s="3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5"/>
    </row>
    <row r="34" spans="1:14" ht="15" customHeight="1" x14ac:dyDescent="0.25">
      <c r="A34" s="5"/>
      <c r="B34" s="37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5"/>
    </row>
    <row r="35" spans="1:14" ht="15" customHeight="1" x14ac:dyDescent="0.25">
      <c r="A35" s="5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5"/>
    </row>
    <row r="36" spans="1:14" ht="15" customHeight="1" x14ac:dyDescent="0.25">
      <c r="A36" s="5"/>
      <c r="B36" s="3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5"/>
    </row>
    <row r="37" spans="1:14" ht="15" customHeight="1" x14ac:dyDescent="0.25">
      <c r="A37" s="5"/>
      <c r="B37" s="3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5"/>
    </row>
    <row r="38" spans="1:14" ht="15" customHeight="1" x14ac:dyDescent="0.25">
      <c r="A38" s="5"/>
      <c r="B38" s="37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"/>
    </row>
    <row r="39" spans="1:14" ht="15" customHeight="1" x14ac:dyDescent="0.25">
      <c r="A39" s="5"/>
      <c r="B39" s="3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"/>
    </row>
    <row r="40" spans="1:14" ht="15" customHeight="1" x14ac:dyDescent="0.25"/>
    <row r="41" spans="1:14" ht="15" customHeight="1" x14ac:dyDescent="0.25"/>
    <row r="42" spans="1:14" ht="15" customHeight="1" x14ac:dyDescent="0.25"/>
    <row r="43" spans="1:14" ht="12.95" customHeight="1" x14ac:dyDescent="0.25"/>
    <row r="170" spans="4:17" x14ac:dyDescent="0.25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</row>
    <row r="171" spans="4:17" x14ac:dyDescent="0.25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</row>
    <row r="172" spans="4:17" x14ac:dyDescent="0.25"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</row>
    <row r="173" spans="4:17" x14ac:dyDescent="0.25"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4:17" x14ac:dyDescent="0.25"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4:17" x14ac:dyDescent="0.25"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4:17" x14ac:dyDescent="0.25"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4:20" x14ac:dyDescent="0.25"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4:20" x14ac:dyDescent="0.25"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4:20" x14ac:dyDescent="0.25"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4:20" x14ac:dyDescent="0.25"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2"/>
    </row>
    <row r="181" spans="4:20" x14ac:dyDescent="0.25"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3"/>
      <c r="S181" s="13"/>
      <c r="T181" s="13"/>
    </row>
    <row r="182" spans="4:20" x14ac:dyDescent="0.25"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3"/>
      <c r="S182" s="13"/>
      <c r="T182" s="13"/>
    </row>
    <row r="183" spans="4:20" x14ac:dyDescent="0.25"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3"/>
      <c r="S183" s="13"/>
      <c r="T183" s="13"/>
    </row>
    <row r="184" spans="4:20" x14ac:dyDescent="0.25"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1"/>
      <c r="P184" s="11"/>
      <c r="Q184" s="11"/>
      <c r="R184" s="13"/>
      <c r="S184" s="13"/>
      <c r="T184" s="13"/>
    </row>
    <row r="185" spans="4:20" x14ac:dyDescent="0.2">
      <c r="D185" s="12"/>
      <c r="E185" s="39">
        <v>314585</v>
      </c>
      <c r="F185" s="39">
        <v>372586</v>
      </c>
      <c r="G185" s="39">
        <v>139342</v>
      </c>
      <c r="H185" s="39">
        <v>0</v>
      </c>
      <c r="I185" s="39"/>
      <c r="J185" s="39"/>
      <c r="K185" s="39"/>
      <c r="L185" s="39"/>
      <c r="M185" s="39"/>
      <c r="N185" s="40"/>
      <c r="O185" s="11"/>
      <c r="P185" s="11"/>
      <c r="Q185" s="11"/>
      <c r="R185" s="13"/>
      <c r="S185" s="13"/>
      <c r="T185" s="13"/>
    </row>
    <row r="186" spans="4:20" x14ac:dyDescent="0.25"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1"/>
      <c r="P186" s="11"/>
      <c r="Q186" s="11"/>
      <c r="R186" s="13"/>
      <c r="S186" s="13"/>
      <c r="T186" s="13"/>
    </row>
    <row r="187" spans="4:20" x14ac:dyDescent="0.25"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1"/>
      <c r="Q187" s="11"/>
      <c r="R187" s="13"/>
      <c r="S187" s="13"/>
      <c r="T187" s="13"/>
    </row>
    <row r="188" spans="4:20" x14ac:dyDescent="0.25"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2"/>
      <c r="P188" s="11"/>
      <c r="Q188" s="11"/>
      <c r="R188" s="13"/>
      <c r="S188" s="13"/>
      <c r="T188" s="13"/>
    </row>
    <row r="189" spans="4:20" x14ac:dyDescent="0.25"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1"/>
      <c r="Q189" s="11"/>
      <c r="R189" s="13"/>
      <c r="S189" s="13"/>
      <c r="T189" s="13"/>
    </row>
    <row r="190" spans="4:20" x14ac:dyDescent="0.25">
      <c r="D190" s="11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1"/>
      <c r="Q190" s="11"/>
      <c r="R190" s="13"/>
      <c r="S190" s="13"/>
      <c r="T190" s="13"/>
    </row>
    <row r="191" spans="4:20" x14ac:dyDescent="0.25">
      <c r="D191" s="11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1"/>
      <c r="P191" s="11"/>
      <c r="Q191" s="11"/>
      <c r="R191" s="13"/>
      <c r="S191" s="13"/>
      <c r="T191" s="13"/>
    </row>
    <row r="192" spans="4:20" x14ac:dyDescent="0.25">
      <c r="D192" s="11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3"/>
      <c r="S192" s="13"/>
      <c r="T192" s="13"/>
    </row>
    <row r="193" spans="4:19" x14ac:dyDescent="0.25">
      <c r="D193" s="11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1"/>
    </row>
    <row r="194" spans="4:19" x14ac:dyDescent="0.25"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2"/>
      <c r="P194" s="12"/>
      <c r="Q194" s="11"/>
      <c r="R194" s="11"/>
      <c r="S194" s="11"/>
    </row>
    <row r="195" spans="4:19" x14ac:dyDescent="0.25"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2"/>
      <c r="P195" s="12"/>
      <c r="Q195" s="11"/>
      <c r="R195" s="11"/>
      <c r="S195" s="11"/>
    </row>
    <row r="196" spans="4:19" x14ac:dyDescent="0.25">
      <c r="O196" s="12"/>
      <c r="P196" s="12"/>
      <c r="Q196" s="11"/>
      <c r="R196" s="11"/>
      <c r="S196" s="11"/>
    </row>
    <row r="197" spans="4:19" x14ac:dyDescent="0.25">
      <c r="O197" s="11"/>
      <c r="P197" s="11"/>
      <c r="Q197" s="11"/>
      <c r="R197" s="11"/>
      <c r="S197" s="11"/>
    </row>
    <row r="198" spans="4:19" x14ac:dyDescent="0.25">
      <c r="O198" s="11"/>
      <c r="P198" s="11"/>
      <c r="Q198" s="11"/>
      <c r="R198" s="11"/>
      <c r="S198" s="11"/>
    </row>
  </sheetData>
  <conditionalFormatting sqref="E14:E20">
    <cfRule type="cellIs" dxfId="12" priority="19" stopIfTrue="1" operator="equal">
      <formula>""</formula>
    </cfRule>
    <cfRule type="cellIs" dxfId="11" priority="20" stopIfTrue="1" operator="equal">
      <formula>""" """</formula>
    </cfRule>
    <cfRule type="cellIs" dxfId="10" priority="21" stopIfTrue="1" operator="equal">
      <formula>""""""</formula>
    </cfRule>
  </conditionalFormatting>
  <conditionalFormatting sqref="F14:F16 H14:I16 D14:D20 F17:I17 F18:F19 H18:I19 F20:I20 L20 D21:L21">
    <cfRule type="expression" dxfId="9" priority="22" stopIfTrue="1">
      <formula>D14=""</formula>
    </cfRule>
  </conditionalFormatting>
  <conditionalFormatting sqref="G14:G16">
    <cfRule type="cellIs" dxfId="8" priority="13" stopIfTrue="1" operator="equal">
      <formula>""</formula>
    </cfRule>
    <cfRule type="cellIs" dxfId="7" priority="14" stopIfTrue="1" operator="equal">
      <formula>""" """</formula>
    </cfRule>
    <cfRule type="cellIs" dxfId="6" priority="15" stopIfTrue="1" operator="equal">
      <formula>""""""</formula>
    </cfRule>
  </conditionalFormatting>
  <conditionalFormatting sqref="G18:G19">
    <cfRule type="cellIs" dxfId="5" priority="1" stopIfTrue="1" operator="equal">
      <formula>""</formula>
    </cfRule>
    <cfRule type="cellIs" dxfId="4" priority="2" stopIfTrue="1" operator="equal">
      <formula>""" """</formula>
    </cfRule>
    <cfRule type="cellIs" dxfId="3" priority="3" stopIfTrue="1" operator="equal">
      <formula>""""""</formula>
    </cfRule>
  </conditionalFormatting>
  <conditionalFormatting sqref="J14:L18 K19:L19 J19:J20 K20">
    <cfRule type="cellIs" dxfId="2" priority="7" stopIfTrue="1" operator="equal">
      <formula>""</formula>
    </cfRule>
    <cfRule type="cellIs" dxfId="1" priority="8" stopIfTrue="1" operator="equal">
      <formula>""" """</formula>
    </cfRule>
    <cfRule type="cellIs" dxfId="0" priority="9" stopIfTrue="1" operator="equal">
      <formula>""""""</formula>
    </cfRule>
  </conditionalFormatting>
  <pageMargins left="0" right="0.15748031496062992" top="0" bottom="0.23622047244094491" header="0" footer="0.23622047244094491"/>
  <pageSetup paperSize="9" orientation="landscape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zoomScaleNormal="100" zoomScalePageLayoutView="85" workbookViewId="0"/>
  </sheetViews>
  <sheetFormatPr baseColWidth="10" defaultColWidth="8.7109375" defaultRowHeight="15" x14ac:dyDescent="0.25"/>
  <cols>
    <col min="1" max="1" width="8.425781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1" width="8.7109375" style="4"/>
    <col min="12" max="12" width="8" style="4" customWidth="1"/>
    <col min="13" max="13" width="11.140625" style="4" customWidth="1"/>
    <col min="14" max="14" width="5.28515625" style="4" customWidth="1"/>
    <col min="15" max="16384" width="8.7109375" style="4"/>
  </cols>
  <sheetData>
    <row r="1" spans="1:13" ht="18.7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8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5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8.75" x14ac:dyDescent="0.25">
      <c r="A9" s="3"/>
      <c r="B9" s="22" t="s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22.5" customHeight="1" x14ac:dyDescent="0.25">
      <c r="A10" s="3"/>
      <c r="B10" s="2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x14ac:dyDescent="0.25">
      <c r="A11" s="3"/>
      <c r="B11" s="21"/>
      <c r="C11" s="135" t="s">
        <v>18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</row>
    <row r="12" spans="1:13" x14ac:dyDescent="0.25">
      <c r="A12" s="3"/>
      <c r="B12" s="21"/>
      <c r="C12" s="136" t="s">
        <v>137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</row>
    <row r="13" spans="1:13" x14ac:dyDescent="0.25">
      <c r="A13" s="3"/>
      <c r="B13" s="2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4.45" customHeight="1" x14ac:dyDescent="0.25">
      <c r="A14" s="3"/>
      <c r="B14" s="21"/>
      <c r="C14" s="136" t="s">
        <v>1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</row>
    <row r="15" spans="1:13" ht="14.45" customHeight="1" x14ac:dyDescent="0.25">
      <c r="A15" s="3"/>
      <c r="B15" s="2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43"/>
    </row>
    <row r="16" spans="1:13" ht="14.45" customHeight="1" x14ac:dyDescent="0.25">
      <c r="A16" s="3"/>
      <c r="B16" s="21"/>
      <c r="C16" s="24" t="s">
        <v>19</v>
      </c>
      <c r="D16" s="23"/>
      <c r="E16" s="23"/>
      <c r="F16" s="23"/>
      <c r="G16" s="23"/>
      <c r="H16" s="23"/>
      <c r="I16" s="23"/>
      <c r="J16" s="23"/>
      <c r="K16" s="23"/>
      <c r="L16" s="23"/>
      <c r="M16" s="43"/>
    </row>
    <row r="17" spans="1:13" ht="14.45" customHeight="1" x14ac:dyDescent="0.25">
      <c r="A17" s="3"/>
      <c r="B17" s="21"/>
      <c r="C17" s="25" t="s">
        <v>23</v>
      </c>
      <c r="D17" s="23"/>
      <c r="E17" s="23"/>
      <c r="F17" s="23"/>
      <c r="G17" s="23"/>
      <c r="H17" s="23"/>
      <c r="I17" s="23"/>
      <c r="J17" s="23"/>
      <c r="K17" s="23"/>
      <c r="L17" s="23"/>
      <c r="M17" s="51" t="s">
        <v>2</v>
      </c>
    </row>
    <row r="18" spans="1:13" ht="14.45" customHeight="1" x14ac:dyDescent="0.25">
      <c r="A18" s="3"/>
      <c r="B18" s="21"/>
      <c r="C18" s="25" t="s">
        <v>24</v>
      </c>
      <c r="D18" s="23"/>
      <c r="E18" s="23"/>
      <c r="F18" s="23"/>
      <c r="G18" s="23"/>
      <c r="H18" s="23"/>
      <c r="I18" s="23"/>
      <c r="J18" s="23"/>
      <c r="K18" s="23"/>
      <c r="L18" s="23"/>
      <c r="M18" s="51" t="s">
        <v>45</v>
      </c>
    </row>
    <row r="19" spans="1:13" ht="14.45" customHeight="1" x14ac:dyDescent="0.25">
      <c r="A19" s="3"/>
      <c r="B19" s="21"/>
      <c r="C19" s="58" t="s">
        <v>169</v>
      </c>
      <c r="D19" s="23"/>
      <c r="E19" s="23"/>
      <c r="F19" s="23"/>
      <c r="G19" s="23"/>
      <c r="H19" s="23"/>
      <c r="I19" s="23"/>
      <c r="J19" s="23"/>
      <c r="K19" s="23"/>
      <c r="L19" s="23"/>
      <c r="M19" s="51" t="s">
        <v>13</v>
      </c>
    </row>
    <row r="20" spans="1:13" ht="14.45" customHeight="1" x14ac:dyDescent="0.25">
      <c r="A20" s="3"/>
      <c r="B20" s="21"/>
      <c r="C20" s="25" t="s">
        <v>153</v>
      </c>
      <c r="D20" s="23"/>
      <c r="E20" s="23"/>
      <c r="F20" s="23"/>
      <c r="G20" s="23"/>
      <c r="H20" s="23"/>
      <c r="I20" s="23"/>
      <c r="J20" s="23"/>
      <c r="K20" s="23"/>
      <c r="L20" s="23"/>
      <c r="M20" s="51" t="s">
        <v>141</v>
      </c>
    </row>
    <row r="21" spans="1:13" ht="14.45" customHeight="1" x14ac:dyDescent="0.25">
      <c r="A21" s="3"/>
      <c r="B21" s="21"/>
      <c r="C21" s="25" t="s">
        <v>154</v>
      </c>
      <c r="D21" s="23"/>
      <c r="E21" s="23"/>
      <c r="F21" s="23"/>
      <c r="G21" s="23"/>
      <c r="H21" s="23"/>
      <c r="I21" s="23"/>
      <c r="J21" s="23"/>
      <c r="K21" s="23"/>
      <c r="L21" s="23"/>
      <c r="M21" s="51" t="s">
        <v>142</v>
      </c>
    </row>
    <row r="22" spans="1:13" ht="14.45" customHeight="1" x14ac:dyDescent="0.25">
      <c r="A22" s="3"/>
      <c r="B22" s="21"/>
      <c r="C22" s="25" t="s">
        <v>155</v>
      </c>
      <c r="D22" s="23"/>
      <c r="E22" s="23"/>
      <c r="F22" s="23"/>
      <c r="G22" s="23"/>
      <c r="H22" s="23"/>
      <c r="I22" s="23"/>
      <c r="J22" s="23"/>
      <c r="K22" s="23"/>
      <c r="L22" s="23"/>
      <c r="M22" s="51" t="s">
        <v>143</v>
      </c>
    </row>
    <row r="23" spans="1:13" ht="6.95" customHeight="1" x14ac:dyDescent="0.25">
      <c r="A23" s="3"/>
      <c r="B23" s="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51"/>
    </row>
    <row r="24" spans="1:13" ht="14.45" customHeight="1" x14ac:dyDescent="0.25">
      <c r="A24" s="3"/>
      <c r="B24" s="21"/>
      <c r="C24" s="24" t="s">
        <v>20</v>
      </c>
      <c r="D24" s="23"/>
      <c r="E24" s="23"/>
      <c r="F24" s="23"/>
      <c r="G24" s="23"/>
      <c r="H24" s="23"/>
      <c r="I24" s="23"/>
      <c r="J24" s="23"/>
      <c r="K24" s="23"/>
      <c r="L24" s="23"/>
      <c r="M24" s="51"/>
    </row>
    <row r="25" spans="1:13" ht="14.45" customHeight="1" x14ac:dyDescent="0.25">
      <c r="A25" s="3"/>
      <c r="B25" s="21"/>
      <c r="C25" s="25" t="s">
        <v>156</v>
      </c>
      <c r="D25" s="23"/>
      <c r="E25" s="23"/>
      <c r="F25" s="23"/>
      <c r="G25" s="23"/>
      <c r="H25" s="23"/>
      <c r="I25" s="23"/>
      <c r="J25" s="23"/>
      <c r="K25" s="23"/>
      <c r="L25" s="23"/>
      <c r="M25" s="51" t="s">
        <v>65</v>
      </c>
    </row>
    <row r="26" spans="1:13" ht="14.45" customHeight="1" x14ac:dyDescent="0.25">
      <c r="A26" s="3"/>
      <c r="B26" s="21"/>
      <c r="C26" s="25" t="s">
        <v>157</v>
      </c>
      <c r="D26" s="23"/>
      <c r="E26" s="23"/>
      <c r="F26" s="23"/>
      <c r="G26" s="23"/>
      <c r="H26" s="23"/>
      <c r="I26" s="23"/>
      <c r="J26" s="23"/>
      <c r="K26" s="23"/>
      <c r="L26" s="23"/>
      <c r="M26" s="51" t="s">
        <v>66</v>
      </c>
    </row>
    <row r="27" spans="1:13" ht="14.45" customHeight="1" x14ac:dyDescent="0.25">
      <c r="A27" s="3"/>
      <c r="B27" s="21"/>
      <c r="C27" s="58" t="s">
        <v>171</v>
      </c>
      <c r="D27" s="23"/>
      <c r="E27" s="23"/>
      <c r="F27" s="23"/>
      <c r="G27" s="23"/>
      <c r="H27" s="23"/>
      <c r="I27" s="23"/>
      <c r="J27" s="23"/>
      <c r="K27" s="23"/>
      <c r="L27" s="23"/>
      <c r="M27" s="51" t="s">
        <v>67</v>
      </c>
    </row>
    <row r="28" spans="1:13" ht="14.45" customHeight="1" x14ac:dyDescent="0.25">
      <c r="A28" s="3"/>
      <c r="B28" s="21"/>
      <c r="C28" s="25" t="s">
        <v>158</v>
      </c>
      <c r="D28" s="23"/>
      <c r="E28" s="23"/>
      <c r="F28" s="23"/>
      <c r="G28" s="23"/>
      <c r="H28" s="23"/>
      <c r="I28" s="23"/>
      <c r="J28" s="23"/>
      <c r="K28" s="23"/>
      <c r="L28" s="23"/>
      <c r="M28" s="51" t="s">
        <v>144</v>
      </c>
    </row>
    <row r="29" spans="1:13" ht="6.95" customHeight="1" x14ac:dyDescent="0.25">
      <c r="A29" s="3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48"/>
    </row>
    <row r="30" spans="1:13" ht="14.45" customHeight="1" x14ac:dyDescent="0.25">
      <c r="A30" s="3"/>
      <c r="B30" s="21"/>
      <c r="C30" s="24" t="s">
        <v>21</v>
      </c>
      <c r="D30" s="23"/>
      <c r="E30" s="23"/>
      <c r="F30" s="23"/>
      <c r="G30" s="23"/>
      <c r="H30" s="23"/>
      <c r="I30" s="23"/>
      <c r="J30" s="23"/>
      <c r="K30" s="23"/>
      <c r="L30" s="23"/>
      <c r="M30" s="48"/>
    </row>
    <row r="31" spans="1:13" ht="14.45" customHeight="1" x14ac:dyDescent="0.25">
      <c r="A31" s="3"/>
      <c r="B31" s="21"/>
      <c r="C31" s="25" t="s">
        <v>159</v>
      </c>
      <c r="D31" s="23"/>
      <c r="E31" s="23"/>
      <c r="F31" s="23"/>
      <c r="G31" s="23"/>
      <c r="H31" s="23"/>
      <c r="I31" s="23"/>
      <c r="J31" s="23"/>
      <c r="K31" s="23"/>
      <c r="L31" s="23"/>
      <c r="M31" s="51" t="s">
        <v>145</v>
      </c>
    </row>
    <row r="32" spans="1:13" ht="14.45" customHeight="1" x14ac:dyDescent="0.25">
      <c r="A32" s="3"/>
      <c r="B32" s="21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51"/>
    </row>
    <row r="33" spans="1:13" ht="14.45" customHeight="1" x14ac:dyDescent="0.25">
      <c r="A33" s="3"/>
      <c r="B33" s="21"/>
      <c r="C33" s="136" t="s">
        <v>22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</row>
    <row r="34" spans="1:13" ht="14.45" customHeight="1" x14ac:dyDescent="0.25">
      <c r="A34" s="3"/>
      <c r="B34" s="21"/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51"/>
    </row>
    <row r="35" spans="1:13" ht="14.45" customHeight="1" x14ac:dyDescent="0.25">
      <c r="A35" s="3"/>
      <c r="B35" s="21"/>
      <c r="C35" s="24" t="s">
        <v>19</v>
      </c>
      <c r="D35" s="23"/>
      <c r="E35" s="23"/>
      <c r="F35" s="23"/>
      <c r="G35" s="23"/>
      <c r="H35" s="23"/>
      <c r="I35" s="23"/>
      <c r="J35" s="23"/>
      <c r="K35" s="23"/>
      <c r="L35" s="23"/>
      <c r="M35" s="51"/>
    </row>
    <row r="36" spans="1:13" ht="14.45" customHeight="1" x14ac:dyDescent="0.25">
      <c r="A36" s="3"/>
      <c r="B36" s="21"/>
      <c r="C36" s="25" t="s">
        <v>138</v>
      </c>
      <c r="D36" s="23"/>
      <c r="E36" s="23"/>
      <c r="F36" s="23"/>
      <c r="G36" s="23"/>
      <c r="H36" s="23"/>
      <c r="I36" s="23"/>
      <c r="J36" s="23"/>
      <c r="K36" s="23"/>
      <c r="L36" s="23"/>
      <c r="M36" s="51" t="s">
        <v>2</v>
      </c>
    </row>
    <row r="37" spans="1:13" ht="14.45" customHeight="1" x14ac:dyDescent="0.25">
      <c r="A37" s="3"/>
      <c r="B37" s="21"/>
      <c r="C37" s="25" t="s">
        <v>139</v>
      </c>
      <c r="D37" s="23"/>
      <c r="E37" s="23"/>
      <c r="F37" s="23"/>
      <c r="G37" s="23"/>
      <c r="H37" s="23"/>
      <c r="I37" s="23"/>
      <c r="J37" s="23"/>
      <c r="K37" s="23"/>
      <c r="L37" s="23"/>
      <c r="M37" s="51" t="s">
        <v>2</v>
      </c>
    </row>
    <row r="38" spans="1:13" ht="14.45" customHeight="1" x14ac:dyDescent="0.25">
      <c r="A38" s="3"/>
      <c r="B38" s="3"/>
      <c r="C38" s="25" t="s">
        <v>132</v>
      </c>
      <c r="D38" s="23"/>
      <c r="E38" s="23"/>
      <c r="F38" s="23"/>
      <c r="G38" s="23"/>
      <c r="H38" s="23"/>
      <c r="I38" s="23"/>
      <c r="J38" s="23"/>
      <c r="K38" s="23"/>
      <c r="L38" s="23"/>
      <c r="M38" s="51" t="s">
        <v>45</v>
      </c>
    </row>
    <row r="39" spans="1:13" ht="14.45" customHeight="1" x14ac:dyDescent="0.25">
      <c r="A39" s="3"/>
      <c r="B39" s="3"/>
      <c r="C39" s="58" t="s">
        <v>46</v>
      </c>
      <c r="D39" s="23"/>
      <c r="E39" s="23"/>
      <c r="F39" s="23"/>
      <c r="G39" s="23"/>
      <c r="H39" s="23"/>
      <c r="I39" s="23"/>
      <c r="J39" s="23"/>
      <c r="K39" s="23"/>
      <c r="L39" s="23"/>
      <c r="M39" s="51" t="s">
        <v>49</v>
      </c>
    </row>
    <row r="40" spans="1:13" ht="14.45" customHeight="1" x14ac:dyDescent="0.25">
      <c r="A40" s="3"/>
      <c r="B40" s="3"/>
      <c r="C40" s="137" t="s">
        <v>170</v>
      </c>
      <c r="D40" s="138"/>
      <c r="E40" s="138"/>
      <c r="F40" s="138"/>
      <c r="G40" s="138"/>
      <c r="H40" s="138"/>
      <c r="I40" s="138"/>
      <c r="J40" s="138"/>
      <c r="K40" s="138"/>
      <c r="L40" s="23"/>
      <c r="M40" s="51" t="s">
        <v>13</v>
      </c>
    </row>
    <row r="41" spans="1:13" ht="14.45" customHeight="1" x14ac:dyDescent="0.25">
      <c r="A41" s="3"/>
      <c r="B41" s="3"/>
      <c r="C41" s="137" t="s">
        <v>160</v>
      </c>
      <c r="D41" s="134"/>
      <c r="E41" s="134"/>
      <c r="F41" s="134"/>
      <c r="G41" s="134"/>
      <c r="H41" s="134"/>
      <c r="I41" s="134"/>
      <c r="J41" s="134"/>
      <c r="K41" s="134"/>
      <c r="L41" s="23"/>
      <c r="M41" s="51" t="s">
        <v>141</v>
      </c>
    </row>
    <row r="42" spans="1:13" ht="14.45" customHeight="1" x14ac:dyDescent="0.25">
      <c r="A42" s="3"/>
      <c r="B42" s="3"/>
      <c r="C42" s="137" t="s">
        <v>161</v>
      </c>
      <c r="D42" s="134"/>
      <c r="E42" s="134"/>
      <c r="F42" s="134"/>
      <c r="G42" s="134"/>
      <c r="H42" s="134"/>
      <c r="I42" s="134"/>
      <c r="J42" s="134"/>
      <c r="K42" s="134"/>
      <c r="L42" s="23"/>
      <c r="M42" s="51" t="s">
        <v>141</v>
      </c>
    </row>
    <row r="43" spans="1:13" ht="6.95" customHeight="1" x14ac:dyDescent="0.25">
      <c r="A43" s="3"/>
      <c r="B43" s="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13" ht="14.45" customHeight="1" x14ac:dyDescent="0.25">
      <c r="A44" s="3"/>
      <c r="B44" s="3"/>
      <c r="C44" s="24" t="s">
        <v>20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4.45" customHeight="1" x14ac:dyDescent="0.25">
      <c r="A45" s="3"/>
      <c r="B45" s="3"/>
      <c r="C45" s="25" t="s">
        <v>162</v>
      </c>
      <c r="D45" s="23"/>
      <c r="E45" s="23"/>
      <c r="F45" s="23"/>
      <c r="G45" s="23"/>
      <c r="H45" s="23"/>
      <c r="I45" s="23"/>
      <c r="J45" s="23"/>
      <c r="K45" s="23"/>
      <c r="L45" s="23"/>
      <c r="M45" s="51" t="s">
        <v>65</v>
      </c>
    </row>
    <row r="46" spans="1:13" ht="14.45" customHeight="1" x14ac:dyDescent="0.25">
      <c r="A46" s="3"/>
      <c r="B46" s="3"/>
      <c r="C46" s="25" t="s">
        <v>163</v>
      </c>
      <c r="D46" s="23"/>
      <c r="E46" s="23"/>
      <c r="F46" s="23"/>
      <c r="G46" s="23"/>
      <c r="H46" s="23"/>
      <c r="I46" s="23"/>
      <c r="J46" s="23"/>
      <c r="K46" s="23"/>
      <c r="L46" s="23"/>
      <c r="M46" s="51" t="s">
        <v>65</v>
      </c>
    </row>
    <row r="47" spans="1:13" ht="14.45" customHeight="1" x14ac:dyDescent="0.25">
      <c r="A47" s="3"/>
      <c r="B47" s="3"/>
      <c r="C47" s="25" t="s">
        <v>164</v>
      </c>
      <c r="D47" s="23"/>
      <c r="E47" s="23"/>
      <c r="F47" s="23"/>
      <c r="G47" s="23"/>
      <c r="H47" s="23"/>
      <c r="I47" s="23"/>
      <c r="J47" s="23"/>
      <c r="K47" s="23"/>
      <c r="L47" s="23"/>
      <c r="M47" s="51" t="s">
        <v>66</v>
      </c>
    </row>
    <row r="48" spans="1:13" ht="14.45" customHeight="1" x14ac:dyDescent="0.25">
      <c r="A48" s="3"/>
      <c r="B48" s="3"/>
      <c r="C48" s="25" t="s">
        <v>165</v>
      </c>
      <c r="D48" s="23"/>
      <c r="E48" s="23"/>
      <c r="F48" s="23"/>
      <c r="G48" s="23"/>
      <c r="H48" s="23"/>
      <c r="I48" s="23"/>
      <c r="J48" s="23"/>
      <c r="K48" s="23"/>
      <c r="L48" s="23"/>
      <c r="M48" s="51" t="s">
        <v>66</v>
      </c>
    </row>
    <row r="49" spans="1:13" ht="14.45" customHeight="1" x14ac:dyDescent="0.25">
      <c r="A49" s="3"/>
      <c r="B49" s="3"/>
      <c r="C49" s="58" t="s">
        <v>172</v>
      </c>
      <c r="D49" s="23"/>
      <c r="E49" s="23"/>
      <c r="F49" s="23"/>
      <c r="G49" s="23"/>
      <c r="H49" s="23"/>
      <c r="I49" s="23"/>
      <c r="J49" s="23"/>
      <c r="K49" s="23"/>
      <c r="L49" s="23"/>
      <c r="M49" s="51" t="s">
        <v>67</v>
      </c>
    </row>
    <row r="50" spans="1:13" ht="14.45" customHeight="1" x14ac:dyDescent="0.25">
      <c r="A50" s="3"/>
      <c r="B50" s="3"/>
      <c r="C50" s="25" t="s">
        <v>166</v>
      </c>
      <c r="D50" s="23"/>
      <c r="E50" s="23"/>
      <c r="F50" s="23"/>
      <c r="G50" s="23"/>
      <c r="H50" s="23"/>
      <c r="I50" s="23"/>
      <c r="J50" s="23"/>
      <c r="K50" s="23"/>
      <c r="L50" s="23"/>
      <c r="M50" s="51" t="s">
        <v>144</v>
      </c>
    </row>
    <row r="51" spans="1:13" ht="6.95" customHeight="1" x14ac:dyDescent="0.25">
      <c r="A51" s="3"/>
      <c r="B51" s="3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51"/>
    </row>
    <row r="52" spans="1:13" ht="14.45" customHeight="1" x14ac:dyDescent="0.25">
      <c r="A52" s="3"/>
      <c r="B52" s="3"/>
      <c r="C52" s="24" t="s">
        <v>21</v>
      </c>
      <c r="D52" s="3"/>
      <c r="E52" s="3"/>
      <c r="F52" s="3"/>
      <c r="G52" s="3"/>
      <c r="H52" s="3"/>
      <c r="I52" s="3"/>
      <c r="J52" s="3"/>
      <c r="K52" s="3"/>
      <c r="L52" s="3"/>
      <c r="M52" s="51"/>
    </row>
    <row r="53" spans="1:13" ht="14.45" customHeight="1" x14ac:dyDescent="0.25">
      <c r="A53" s="3"/>
      <c r="B53" s="3"/>
      <c r="C53" s="133" t="s">
        <v>167</v>
      </c>
      <c r="D53" s="134"/>
      <c r="E53" s="134"/>
      <c r="F53" s="134"/>
      <c r="G53" s="134"/>
      <c r="H53" s="134"/>
      <c r="I53" s="134"/>
      <c r="J53" s="134"/>
      <c r="K53" s="134"/>
      <c r="L53" s="3"/>
      <c r="M53" s="51" t="s">
        <v>145</v>
      </c>
    </row>
    <row r="54" spans="1:13" ht="14.45" customHeight="1" x14ac:dyDescent="0.25">
      <c r="A54" s="3"/>
      <c r="B54" s="3"/>
      <c r="C54" s="133"/>
      <c r="D54" s="134"/>
      <c r="E54" s="134"/>
      <c r="F54" s="134"/>
      <c r="G54" s="134"/>
      <c r="H54" s="134"/>
      <c r="I54" s="134"/>
      <c r="J54" s="134"/>
      <c r="K54" s="134"/>
      <c r="L54" s="3"/>
      <c r="M54" s="51"/>
    </row>
    <row r="55" spans="1:13" ht="14.45" customHeight="1" x14ac:dyDescent="0.25">
      <c r="A55" s="3"/>
      <c r="B55" s="3"/>
      <c r="C55" s="25"/>
      <c r="D55" s="3"/>
      <c r="E55" s="3"/>
      <c r="F55" s="3"/>
      <c r="G55" s="3"/>
      <c r="H55" s="3"/>
      <c r="I55" s="3"/>
      <c r="J55" s="3"/>
      <c r="K55" s="3"/>
      <c r="L55" s="3"/>
      <c r="M55" s="51"/>
    </row>
    <row r="56" spans="1:13" ht="14.45" customHeight="1" x14ac:dyDescent="0.25">
      <c r="A56" s="3"/>
      <c r="B56" s="3"/>
      <c r="C56" s="25"/>
      <c r="D56" s="3"/>
      <c r="E56" s="3"/>
      <c r="F56" s="3"/>
      <c r="G56" s="3"/>
      <c r="H56" s="3"/>
      <c r="I56" s="3"/>
      <c r="J56" s="3"/>
      <c r="K56" s="3"/>
      <c r="L56" s="3"/>
      <c r="M56" s="51"/>
    </row>
    <row r="57" spans="1:13" ht="14.45" customHeight="1" x14ac:dyDescent="0.25">
      <c r="A57" s="3"/>
      <c r="B57" s="3"/>
      <c r="C57" s="25"/>
      <c r="D57" s="3"/>
      <c r="E57" s="3"/>
      <c r="F57" s="3"/>
      <c r="G57" s="3"/>
      <c r="H57" s="3"/>
      <c r="I57" s="3"/>
      <c r="J57" s="3"/>
      <c r="K57" s="3"/>
      <c r="L57" s="3"/>
      <c r="M57" s="51"/>
    </row>
    <row r="58" spans="1:13" ht="14.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</sheetData>
  <mergeCells count="9">
    <mergeCell ref="C53:K53"/>
    <mergeCell ref="C54:K54"/>
    <mergeCell ref="C11:M11"/>
    <mergeCell ref="C12:M12"/>
    <mergeCell ref="C14:M14"/>
    <mergeCell ref="C33:M33"/>
    <mergeCell ref="C41:K41"/>
    <mergeCell ref="C42:K42"/>
    <mergeCell ref="C40:K40"/>
  </mergeCells>
  <hyperlinks>
    <hyperlink ref="M17" location="'P3'!A1" display="Pág. 3" xr:uid="{00000000-0004-0000-0100-000000000000}"/>
    <hyperlink ref="M18" location="'P4'!A1" display="Pág. 4" xr:uid="{00000000-0004-0000-0100-000001000000}"/>
    <hyperlink ref="M20" location="'P8'!A1" display="Pág. 8" xr:uid="{00000000-0004-0000-0100-000002000000}"/>
    <hyperlink ref="M21" location="'P9'!A1" display="Pág. 9-10" xr:uid="{00000000-0004-0000-0100-000003000000}"/>
    <hyperlink ref="M22" location="'P11'!A1" display="Pág. 11-12" xr:uid="{00000000-0004-0000-0100-000004000000}"/>
    <hyperlink ref="M25" location="'P13'!A1" display="Pág. 13" xr:uid="{00000000-0004-0000-0100-000005000000}"/>
    <hyperlink ref="M26" location="'P14'!A1" display="Pág. 14" xr:uid="{00000000-0004-0000-0100-000006000000}"/>
    <hyperlink ref="M36" location="'P3'!A1" display="Pág. 3" xr:uid="{00000000-0004-0000-0100-000007000000}"/>
    <hyperlink ref="M38" location="'P4'!A1" display="Pág. 4" xr:uid="{00000000-0004-0000-0100-000008000000}"/>
    <hyperlink ref="M39" location="'P5'!A1" display="Pág. 5" xr:uid="{00000000-0004-0000-0100-000009000000}"/>
    <hyperlink ref="M28" location="'P16'!A1" display="Pág. 16" xr:uid="{00000000-0004-0000-0100-00000A000000}"/>
    <hyperlink ref="M37" location="'P3'!A1" display="Pág. 3" xr:uid="{00000000-0004-0000-0100-00000B000000}"/>
    <hyperlink ref="M41" location="'P8'!A1" display="Pág. 8" xr:uid="{00000000-0004-0000-0100-00000C000000}"/>
    <hyperlink ref="M42" location="'P8'!A1" display="Pág. 8" xr:uid="{00000000-0004-0000-0100-00000D000000}"/>
    <hyperlink ref="M45" location="'P13'!A1" display="Pág. 13" xr:uid="{00000000-0004-0000-0100-00000E000000}"/>
    <hyperlink ref="M46" location="'P13'!A1" display="Pág. 13" xr:uid="{00000000-0004-0000-0100-00000F000000}"/>
    <hyperlink ref="M47" location="'P14'!A1" display="Pág. 14" xr:uid="{00000000-0004-0000-0100-000010000000}"/>
    <hyperlink ref="M48" location="'P14'!A1" display="Pág. 14" xr:uid="{00000000-0004-0000-0100-000011000000}"/>
    <hyperlink ref="M50" location="'P16'!A1" display="Pág. 16" xr:uid="{00000000-0004-0000-0100-000012000000}"/>
    <hyperlink ref="M53" location="'P17'!A1" display="Pág. 17" xr:uid="{00000000-0004-0000-0100-000013000000}"/>
    <hyperlink ref="M19" location="'P7'!A1" display="Pág. 7" xr:uid="{72C16DC7-9FA4-4745-92CB-237B98638249}"/>
    <hyperlink ref="M40" location="'P7'!A1" display="Pág. 7" xr:uid="{0B9AE63E-1911-4C44-98D2-23703EC85EFA}"/>
    <hyperlink ref="M27" location="'P15'!A1" display="Pág. 15" xr:uid="{2E8D1592-8862-450D-8461-6EF0FA57A195}"/>
    <hyperlink ref="M49" location="'P15'!A1" display="Pág. 15" xr:uid="{FAEB5BCF-E426-4642-A4B8-974EA01F0D2B}"/>
    <hyperlink ref="M31" location="'P17'!A1" display="Pág. 17" xr:uid="{53DF5844-BE41-44A6-9BAE-2EF12C4500AE}"/>
  </hyperlinks>
  <pageMargins left="0" right="0.15748031496062992" top="0" bottom="0.23622047244094491" header="0" footer="0.23622047244094491"/>
  <pageSetup paperSize="9" scale="96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C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2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42578125" style="7" customWidth="1"/>
    <col min="6" max="11" width="10.7109375" style="7" customWidth="1"/>
    <col min="12" max="13" width="5.28515625" style="7" customWidth="1"/>
    <col min="14" max="14" width="9.140625" style="7" bestFit="1" customWidth="1"/>
    <col min="15" max="16" width="9.5703125" style="7" bestFit="1" customWidth="1"/>
    <col min="17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4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4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4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25">
      <c r="A10" s="5"/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8"/>
      <c r="L10" s="19"/>
    </row>
    <row r="11" spans="1:1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6"/>
    </row>
    <row r="12" spans="1:16" ht="14.25" customHeight="1" x14ac:dyDescent="0.25">
      <c r="A12" s="5"/>
      <c r="B12" s="23"/>
      <c r="C12" s="23"/>
      <c r="D12" s="2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6"/>
    </row>
    <row r="13" spans="1:16" x14ac:dyDescent="0.25">
      <c r="A13" s="5"/>
      <c r="B13" s="47" t="s">
        <v>28</v>
      </c>
      <c r="C13" s="29"/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20"/>
    </row>
    <row r="14" spans="1:16" ht="6" customHeight="1" x14ac:dyDescent="0.25">
      <c r="A14" s="5"/>
      <c r="B14" s="37"/>
      <c r="C14" s="37"/>
      <c r="D14" s="21"/>
      <c r="E14" s="21"/>
      <c r="F14" s="21"/>
      <c r="G14" s="21"/>
      <c r="H14" s="21"/>
      <c r="I14" s="21"/>
      <c r="J14" s="21"/>
      <c r="K14" s="21"/>
      <c r="L14" s="5"/>
    </row>
    <row r="15" spans="1:16" ht="15" customHeight="1" x14ac:dyDescent="0.25">
      <c r="A15" s="5"/>
      <c r="B15" s="66" t="s">
        <v>4</v>
      </c>
      <c r="C15" s="30"/>
      <c r="D15" s="30"/>
      <c r="E15" s="30"/>
      <c r="F15" s="115">
        <v>212</v>
      </c>
      <c r="G15" s="115">
        <v>76</v>
      </c>
      <c r="H15" s="44">
        <f>F15+G15</f>
        <v>288</v>
      </c>
      <c r="I15" s="45">
        <f t="shared" ref="I15:I22" si="0">F15/H15</f>
        <v>0.73611111111111116</v>
      </c>
      <c r="J15" s="45">
        <f t="shared" ref="J15:J24" si="1">G15/H15</f>
        <v>0.2638888888888889</v>
      </c>
      <c r="K15" s="46">
        <f t="shared" ref="K15:K22" si="2">I15+J15</f>
        <v>1</v>
      </c>
      <c r="L15" s="16"/>
      <c r="N15" s="56"/>
      <c r="O15" s="56"/>
      <c r="P15" s="56"/>
    </row>
    <row r="16" spans="1:16" ht="15" customHeight="1" x14ac:dyDescent="0.25">
      <c r="A16" s="5"/>
      <c r="B16" s="66" t="s">
        <v>5</v>
      </c>
      <c r="C16" s="30"/>
      <c r="D16" s="30"/>
      <c r="E16" s="30"/>
      <c r="F16" s="115">
        <v>432</v>
      </c>
      <c r="G16" s="115">
        <v>159</v>
      </c>
      <c r="H16" s="44">
        <f t="shared" ref="H16:H22" si="3">F16+G16</f>
        <v>591</v>
      </c>
      <c r="I16" s="45">
        <f t="shared" si="0"/>
        <v>0.73096446700507611</v>
      </c>
      <c r="J16" s="45">
        <f t="shared" si="1"/>
        <v>0.26903553299492383</v>
      </c>
      <c r="K16" s="46">
        <f t="shared" si="2"/>
        <v>1</v>
      </c>
      <c r="L16" s="16"/>
      <c r="N16" s="56"/>
      <c r="O16" s="56"/>
      <c r="P16" s="56"/>
    </row>
    <row r="17" spans="1:16" ht="15" customHeight="1" x14ac:dyDescent="0.25">
      <c r="A17" s="5"/>
      <c r="B17" s="66" t="s">
        <v>6</v>
      </c>
      <c r="C17" s="30"/>
      <c r="D17" s="30"/>
      <c r="E17" s="30"/>
      <c r="F17" s="115">
        <v>262</v>
      </c>
      <c r="G17" s="115">
        <v>110</v>
      </c>
      <c r="H17" s="44">
        <f t="shared" si="3"/>
        <v>372</v>
      </c>
      <c r="I17" s="45">
        <f t="shared" si="0"/>
        <v>0.70430107526881724</v>
      </c>
      <c r="J17" s="45">
        <f>G17/H17</f>
        <v>0.29569892473118281</v>
      </c>
      <c r="K17" s="46">
        <f t="shared" si="2"/>
        <v>1</v>
      </c>
      <c r="L17" s="16"/>
      <c r="N17" s="56"/>
      <c r="O17" s="56"/>
      <c r="P17" s="56"/>
    </row>
    <row r="18" spans="1:16" ht="15" customHeight="1" x14ac:dyDescent="0.25">
      <c r="A18" s="5"/>
      <c r="B18" s="66" t="s">
        <v>7</v>
      </c>
      <c r="C18" s="30"/>
      <c r="D18" s="30"/>
      <c r="E18" s="30"/>
      <c r="F18" s="115">
        <v>262</v>
      </c>
      <c r="G18" s="115">
        <v>156</v>
      </c>
      <c r="H18" s="44">
        <f t="shared" si="3"/>
        <v>418</v>
      </c>
      <c r="I18" s="45">
        <f t="shared" si="0"/>
        <v>0.62679425837320579</v>
      </c>
      <c r="J18" s="45">
        <f t="shared" si="1"/>
        <v>0.37320574162679426</v>
      </c>
      <c r="K18" s="46">
        <f t="shared" si="2"/>
        <v>1</v>
      </c>
      <c r="L18" s="16"/>
      <c r="N18" s="56"/>
      <c r="O18" s="56"/>
      <c r="P18" s="56"/>
    </row>
    <row r="19" spans="1:16" ht="15" customHeight="1" x14ac:dyDescent="0.25">
      <c r="A19" s="5"/>
      <c r="B19" s="66" t="s">
        <v>8</v>
      </c>
      <c r="C19" s="30"/>
      <c r="D19" s="30"/>
      <c r="E19" s="30"/>
      <c r="F19" s="115">
        <v>238</v>
      </c>
      <c r="G19" s="115">
        <v>113</v>
      </c>
      <c r="H19" s="44">
        <f t="shared" si="3"/>
        <v>351</v>
      </c>
      <c r="I19" s="45">
        <f t="shared" si="0"/>
        <v>0.67806267806267806</v>
      </c>
      <c r="J19" s="45">
        <f t="shared" si="1"/>
        <v>0.32193732193732194</v>
      </c>
      <c r="K19" s="46">
        <f t="shared" si="2"/>
        <v>1</v>
      </c>
      <c r="L19" s="16"/>
      <c r="N19" s="56"/>
      <c r="O19" s="56"/>
      <c r="P19" s="56"/>
    </row>
    <row r="20" spans="1:16" ht="15" customHeight="1" x14ac:dyDescent="0.25">
      <c r="A20" s="5"/>
      <c r="B20" s="66" t="s">
        <v>9</v>
      </c>
      <c r="C20" s="30"/>
      <c r="D20" s="30"/>
      <c r="E20" s="30"/>
      <c r="F20" s="115">
        <v>180</v>
      </c>
      <c r="G20" s="115">
        <v>43</v>
      </c>
      <c r="H20" s="44">
        <f t="shared" si="3"/>
        <v>223</v>
      </c>
      <c r="I20" s="45">
        <f t="shared" si="0"/>
        <v>0.80717488789237668</v>
      </c>
      <c r="J20" s="45">
        <f t="shared" si="1"/>
        <v>0.19282511210762332</v>
      </c>
      <c r="K20" s="46">
        <f t="shared" si="2"/>
        <v>1</v>
      </c>
      <c r="L20" s="16"/>
      <c r="N20" s="56"/>
      <c r="O20" s="56"/>
      <c r="P20" s="56"/>
    </row>
    <row r="21" spans="1:16" ht="15" customHeight="1" x14ac:dyDescent="0.25">
      <c r="A21" s="5"/>
      <c r="B21" s="66" t="s">
        <v>10</v>
      </c>
      <c r="C21" s="30"/>
      <c r="D21" s="30"/>
      <c r="E21" s="30"/>
      <c r="F21" s="116">
        <v>366</v>
      </c>
      <c r="G21" s="116">
        <v>187</v>
      </c>
      <c r="H21" s="44">
        <f>F21+G21</f>
        <v>553</v>
      </c>
      <c r="I21" s="45">
        <f t="shared" si="0"/>
        <v>0.66184448462929479</v>
      </c>
      <c r="J21" s="45">
        <f t="shared" si="1"/>
        <v>0.33815551537070526</v>
      </c>
      <c r="K21" s="46">
        <f t="shared" si="2"/>
        <v>1</v>
      </c>
      <c r="L21" s="16"/>
      <c r="N21" s="56"/>
      <c r="O21" s="56"/>
      <c r="P21" s="56"/>
    </row>
    <row r="22" spans="1:16" ht="15" customHeight="1" x14ac:dyDescent="0.25">
      <c r="A22" s="5"/>
      <c r="B22" s="66" t="s">
        <v>11</v>
      </c>
      <c r="C22" s="30"/>
      <c r="D22" s="30"/>
      <c r="E22" s="30"/>
      <c r="F22" s="115">
        <v>518</v>
      </c>
      <c r="G22" s="115">
        <v>314</v>
      </c>
      <c r="H22" s="44">
        <f t="shared" si="3"/>
        <v>832</v>
      </c>
      <c r="I22" s="45">
        <f t="shared" si="0"/>
        <v>0.62259615384615385</v>
      </c>
      <c r="J22" s="45">
        <f t="shared" si="1"/>
        <v>0.37740384615384615</v>
      </c>
      <c r="K22" s="46">
        <f t="shared" si="2"/>
        <v>1</v>
      </c>
      <c r="L22" s="16"/>
      <c r="N22" s="56"/>
      <c r="O22" s="56"/>
      <c r="P22" s="56"/>
    </row>
    <row r="23" spans="1:16" ht="6" customHeight="1" x14ac:dyDescent="0.25">
      <c r="A23" s="5"/>
      <c r="B23" s="66"/>
      <c r="C23" s="30"/>
      <c r="D23" s="30"/>
      <c r="E23" s="30"/>
      <c r="F23" s="30"/>
      <c r="G23" s="30"/>
      <c r="H23" s="30"/>
      <c r="I23" s="30"/>
      <c r="J23" s="30"/>
      <c r="K23" s="46"/>
      <c r="L23" s="16"/>
      <c r="N23" s="56"/>
      <c r="O23" s="56"/>
      <c r="P23" s="56"/>
    </row>
    <row r="24" spans="1:16" ht="15" customHeight="1" x14ac:dyDescent="0.25">
      <c r="A24" s="5"/>
      <c r="B24" s="31" t="s">
        <v>44</v>
      </c>
      <c r="C24" s="32"/>
      <c r="D24" s="32"/>
      <c r="E24" s="32"/>
      <c r="F24" s="49">
        <f>SUM(F15:F22)</f>
        <v>2470</v>
      </c>
      <c r="G24" s="49">
        <f>SUM(G15:G22)</f>
        <v>1158</v>
      </c>
      <c r="H24" s="49">
        <f>SUM(H15:H22)</f>
        <v>3628</v>
      </c>
      <c r="I24" s="50">
        <f>F24/H24</f>
        <v>0.68081587651598674</v>
      </c>
      <c r="J24" s="50">
        <f t="shared" si="1"/>
        <v>0.3191841234840132</v>
      </c>
      <c r="K24" s="50">
        <f>SUM(I24:J24)</f>
        <v>1</v>
      </c>
      <c r="L24" s="18"/>
      <c r="N24" s="56"/>
      <c r="O24" s="56"/>
      <c r="P24" s="56"/>
    </row>
    <row r="25" spans="1:16" ht="6" customHeight="1" thickBot="1" x14ac:dyDescent="0.3">
      <c r="A25" s="5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5"/>
      <c r="P25" s="56"/>
    </row>
    <row r="26" spans="1:16" ht="12" customHeight="1" x14ac:dyDescent="0.2">
      <c r="A26" s="5"/>
      <c r="B26" s="35" t="s">
        <v>140</v>
      </c>
      <c r="C26" s="21"/>
      <c r="D26" s="21"/>
      <c r="E26" s="21"/>
      <c r="F26" s="21"/>
      <c r="G26" s="21"/>
      <c r="H26" s="21"/>
      <c r="I26" s="21"/>
      <c r="J26" s="21"/>
      <c r="K26" s="21"/>
      <c r="L26" s="5"/>
    </row>
    <row r="27" spans="1:16" ht="12" customHeight="1" x14ac:dyDescent="0.2">
      <c r="A27" s="5"/>
      <c r="B27" s="34" t="s">
        <v>78</v>
      </c>
      <c r="C27" s="21"/>
      <c r="D27" s="21"/>
      <c r="E27" s="21"/>
      <c r="F27" s="21"/>
      <c r="G27" s="21"/>
      <c r="H27" s="21"/>
      <c r="I27" s="21"/>
      <c r="J27" s="21"/>
      <c r="K27" s="21"/>
      <c r="L27" s="5"/>
    </row>
    <row r="28" spans="1:16" ht="12" customHeight="1" x14ac:dyDescent="0.2">
      <c r="A28" s="5"/>
      <c r="B28" s="34"/>
      <c r="C28" s="21"/>
      <c r="D28" s="21"/>
      <c r="E28" s="21"/>
      <c r="F28" s="21"/>
      <c r="G28" s="21"/>
      <c r="H28" s="21"/>
      <c r="I28" s="21"/>
      <c r="J28" s="21"/>
      <c r="K28" s="21"/>
      <c r="L28" s="5"/>
    </row>
    <row r="29" spans="1:16" ht="12" customHeight="1" x14ac:dyDescent="0.2">
      <c r="A29" s="5"/>
      <c r="B29" s="57"/>
      <c r="C29" s="21"/>
      <c r="D29" s="21"/>
      <c r="E29" s="21"/>
      <c r="F29" s="21"/>
      <c r="G29" s="21"/>
      <c r="H29" s="21"/>
      <c r="I29" s="21"/>
      <c r="J29" s="21"/>
      <c r="K29" s="21"/>
      <c r="L29" s="5"/>
    </row>
    <row r="30" spans="1:16" ht="12" customHeight="1" x14ac:dyDescent="0.2">
      <c r="A30" s="5"/>
      <c r="B30" s="35"/>
      <c r="C30" s="21"/>
      <c r="D30" s="21"/>
      <c r="E30" s="21"/>
      <c r="F30" s="21"/>
      <c r="G30" s="21"/>
      <c r="H30" s="21"/>
      <c r="I30" s="21"/>
      <c r="J30" s="21"/>
      <c r="K30" s="21"/>
      <c r="L30" s="5"/>
    </row>
    <row r="31" spans="1:16" ht="12" customHeight="1" x14ac:dyDescent="0.2">
      <c r="A31" s="5"/>
      <c r="B31" s="35"/>
      <c r="C31" s="21"/>
      <c r="D31" s="21"/>
      <c r="E31" s="21"/>
      <c r="F31" s="36"/>
      <c r="G31" s="36"/>
      <c r="H31" s="36"/>
      <c r="I31" s="36"/>
      <c r="J31" s="36"/>
      <c r="K31" s="36"/>
      <c r="L31" s="42"/>
    </row>
    <row r="32" spans="1:16" ht="6" customHeight="1" x14ac:dyDescent="0.25">
      <c r="A32" s="5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5"/>
    </row>
    <row r="33" spans="1:12" ht="12" customHeight="1" x14ac:dyDescent="0.25">
      <c r="A33" s="5"/>
      <c r="B33" s="37"/>
      <c r="C33" s="37"/>
      <c r="D33" s="21"/>
      <c r="E33" s="21"/>
      <c r="F33" s="21"/>
      <c r="G33" s="21"/>
      <c r="H33" s="21"/>
      <c r="I33" s="21"/>
      <c r="J33" s="21"/>
      <c r="K33" s="21"/>
      <c r="L33" s="5"/>
    </row>
    <row r="34" spans="1:12" ht="12" customHeight="1" x14ac:dyDescent="0.25">
      <c r="A34" s="5"/>
      <c r="B34" s="37"/>
      <c r="C34" s="38"/>
      <c r="D34" s="21"/>
      <c r="E34" s="21"/>
      <c r="F34" s="21"/>
      <c r="G34" s="21"/>
      <c r="H34" s="21"/>
      <c r="I34" s="21"/>
      <c r="J34" s="21"/>
      <c r="K34" s="21"/>
      <c r="L34" s="5"/>
    </row>
    <row r="35" spans="1:12" ht="12" customHeight="1" x14ac:dyDescent="0.25">
      <c r="A35" s="5"/>
      <c r="B35" s="37"/>
      <c r="C35" s="37"/>
      <c r="D35" s="21"/>
      <c r="E35" s="21"/>
      <c r="F35" s="21"/>
      <c r="G35" s="21"/>
      <c r="H35" s="21"/>
      <c r="I35" s="21"/>
      <c r="J35" s="21"/>
      <c r="K35" s="21"/>
      <c r="L35" s="5"/>
    </row>
    <row r="36" spans="1:12" ht="12" customHeight="1" x14ac:dyDescent="0.25">
      <c r="A36" s="5"/>
      <c r="B36" s="37"/>
      <c r="C36" s="37"/>
      <c r="D36" s="21"/>
      <c r="E36" s="21"/>
      <c r="F36" s="21"/>
      <c r="G36" s="21"/>
      <c r="H36" s="21"/>
      <c r="I36" s="21"/>
      <c r="J36" s="21"/>
      <c r="K36" s="21"/>
      <c r="L36" s="5"/>
    </row>
    <row r="37" spans="1:12" ht="12" customHeight="1" x14ac:dyDescent="0.25">
      <c r="A37" s="5"/>
      <c r="B37" s="37"/>
      <c r="C37" s="37"/>
      <c r="D37" s="21"/>
      <c r="E37" s="21"/>
      <c r="F37" s="21"/>
      <c r="G37" s="21"/>
      <c r="H37" s="21"/>
      <c r="I37" s="21"/>
      <c r="J37" s="21"/>
      <c r="K37" s="21"/>
      <c r="L37" s="5"/>
    </row>
    <row r="38" spans="1:12" ht="12" customHeight="1" x14ac:dyDescent="0.25">
      <c r="A38" s="5"/>
      <c r="B38" s="37"/>
      <c r="C38" s="37"/>
      <c r="D38" s="21"/>
      <c r="E38" s="21"/>
      <c r="F38" s="21"/>
      <c r="G38" s="21"/>
      <c r="H38" s="21"/>
      <c r="I38" s="21"/>
      <c r="J38" s="21"/>
      <c r="K38" s="21"/>
      <c r="L38" s="5"/>
    </row>
    <row r="39" spans="1:12" ht="12" customHeight="1" x14ac:dyDescent="0.25">
      <c r="A39" s="5"/>
      <c r="B39" s="37"/>
      <c r="C39" s="37"/>
      <c r="D39" s="21"/>
      <c r="E39" s="21"/>
      <c r="F39" s="21"/>
      <c r="G39" s="21"/>
      <c r="H39" s="21"/>
      <c r="I39" s="21"/>
      <c r="J39" s="21"/>
      <c r="K39" s="21"/>
      <c r="L39" s="5"/>
    </row>
    <row r="40" spans="1:12" ht="12" customHeight="1" x14ac:dyDescent="0.25">
      <c r="A40" s="5"/>
      <c r="B40" s="37"/>
      <c r="C40" s="37"/>
      <c r="D40" s="21"/>
      <c r="E40" s="21"/>
      <c r="F40" s="21"/>
      <c r="G40" s="21"/>
      <c r="H40" s="21"/>
      <c r="I40" s="21"/>
      <c r="J40" s="21"/>
      <c r="K40" s="21"/>
      <c r="L40" s="5"/>
    </row>
    <row r="41" spans="1:12" ht="12" customHeight="1" x14ac:dyDescent="0.25">
      <c r="A41" s="5"/>
      <c r="B41" s="37"/>
      <c r="C41" s="37"/>
      <c r="D41" s="21"/>
      <c r="E41" s="21"/>
      <c r="F41" s="21"/>
      <c r="G41" s="21"/>
      <c r="H41" s="21"/>
      <c r="I41" s="21"/>
      <c r="J41" s="21"/>
      <c r="K41" s="21"/>
      <c r="L41" s="5"/>
    </row>
    <row r="42" spans="1:12" ht="12" customHeight="1" x14ac:dyDescent="0.25">
      <c r="A42" s="5"/>
      <c r="B42" s="37"/>
      <c r="C42" s="38"/>
      <c r="D42" s="21"/>
      <c r="E42" s="21"/>
      <c r="F42" s="21"/>
      <c r="G42" s="21"/>
      <c r="H42" s="21"/>
      <c r="I42" s="21"/>
      <c r="J42" s="21"/>
      <c r="K42" s="21"/>
      <c r="L42" s="5"/>
    </row>
    <row r="43" spans="1:12" ht="12" customHeight="1" x14ac:dyDescent="0.25">
      <c r="A43" s="5"/>
      <c r="B43" s="37"/>
      <c r="C43" s="38"/>
      <c r="D43" s="21"/>
      <c r="E43" s="21"/>
      <c r="F43" s="21"/>
      <c r="G43" s="21"/>
      <c r="H43" s="21"/>
      <c r="I43" s="21"/>
      <c r="J43" s="21"/>
      <c r="K43" s="21"/>
      <c r="L43" s="5"/>
    </row>
    <row r="44" spans="1:12" ht="12" customHeight="1" x14ac:dyDescent="0.25">
      <c r="A44" s="5"/>
      <c r="B44" s="37"/>
      <c r="C44" s="38"/>
      <c r="D44" s="21"/>
      <c r="E44" s="21"/>
      <c r="F44" s="21"/>
      <c r="G44" s="21"/>
      <c r="H44" s="21"/>
      <c r="I44" s="21"/>
      <c r="J44" s="21"/>
      <c r="K44" s="21"/>
      <c r="L44" s="5"/>
    </row>
    <row r="45" spans="1:12" ht="12" customHeight="1" x14ac:dyDescent="0.25">
      <c r="A45" s="5"/>
      <c r="B45" s="37"/>
      <c r="C45" s="38"/>
      <c r="D45" s="21"/>
      <c r="E45" s="21"/>
      <c r="F45" s="21"/>
      <c r="G45" s="21"/>
      <c r="H45" s="21"/>
      <c r="I45" s="21"/>
      <c r="J45" s="21"/>
      <c r="K45" s="21"/>
      <c r="L45" s="5"/>
    </row>
    <row r="46" spans="1:12" ht="12" customHeight="1" x14ac:dyDescent="0.25">
      <c r="A46" s="5"/>
      <c r="B46" s="37"/>
      <c r="C46" s="38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12.95" customHeight="1" x14ac:dyDescent="0.25">
      <c r="A47" s="5"/>
      <c r="B47" s="37"/>
      <c r="C47" s="38"/>
      <c r="D47" s="21"/>
      <c r="E47" s="21"/>
      <c r="F47" s="21"/>
      <c r="G47" s="21"/>
      <c r="H47" s="21"/>
      <c r="I47" s="21"/>
      <c r="J47" s="21"/>
      <c r="K47" s="21"/>
      <c r="L47" s="5"/>
    </row>
    <row r="48" spans="1:12" ht="15" x14ac:dyDescent="0.25">
      <c r="A48" s="5"/>
      <c r="B48" s="37"/>
      <c r="C48" s="38"/>
      <c r="D48" s="21"/>
      <c r="E48" s="21"/>
      <c r="F48" s="21"/>
      <c r="G48" s="21"/>
      <c r="H48" s="21"/>
      <c r="I48" s="21"/>
      <c r="J48" s="21"/>
      <c r="K48" s="21"/>
      <c r="L48" s="5"/>
    </row>
    <row r="49" spans="1:12" ht="15" x14ac:dyDescent="0.25">
      <c r="A49" s="5"/>
      <c r="B49" s="37"/>
      <c r="C49" s="38"/>
      <c r="D49" s="21"/>
      <c r="E49" s="21"/>
      <c r="F49" s="21"/>
      <c r="G49" s="21"/>
      <c r="H49" s="21"/>
      <c r="I49" s="21"/>
      <c r="J49" s="21"/>
      <c r="K49" s="21"/>
      <c r="L49" s="5"/>
    </row>
    <row r="50" spans="1:12" ht="15" x14ac:dyDescent="0.25">
      <c r="A50" s="5"/>
      <c r="B50" s="37"/>
      <c r="C50" s="38"/>
      <c r="D50" s="21"/>
      <c r="E50" s="21"/>
      <c r="F50" s="21"/>
      <c r="G50" s="21"/>
      <c r="H50" s="21"/>
      <c r="I50" s="21"/>
      <c r="J50" s="21"/>
      <c r="K50" s="21"/>
      <c r="L50" s="5"/>
    </row>
    <row r="51" spans="1:12" ht="15" x14ac:dyDescent="0.25">
      <c r="A51" s="5"/>
      <c r="B51" s="37"/>
      <c r="C51" s="38"/>
      <c r="D51" s="21"/>
      <c r="E51" s="21"/>
      <c r="F51" s="21"/>
      <c r="G51" s="21"/>
      <c r="H51" s="21"/>
      <c r="I51" s="21"/>
      <c r="J51" s="21"/>
      <c r="K51" s="21"/>
      <c r="L51" s="5"/>
    </row>
    <row r="52" spans="1:12" ht="15" x14ac:dyDescent="0.25">
      <c r="A52" s="5"/>
      <c r="B52" s="37"/>
      <c r="C52" s="38"/>
      <c r="D52" s="21"/>
      <c r="E52" s="21"/>
      <c r="F52" s="21"/>
      <c r="G52" s="21"/>
      <c r="H52" s="21"/>
      <c r="I52" s="21"/>
      <c r="J52" s="21"/>
      <c r="K52" s="21"/>
      <c r="L52" s="5"/>
    </row>
    <row r="53" spans="1:12" ht="15" x14ac:dyDescent="0.25">
      <c r="A53" s="5"/>
      <c r="B53" s="37"/>
      <c r="C53" s="38"/>
      <c r="D53" s="21"/>
      <c r="E53" s="21"/>
      <c r="F53" s="21"/>
      <c r="G53" s="21"/>
      <c r="H53" s="21"/>
      <c r="I53" s="21"/>
      <c r="J53" s="21"/>
      <c r="K53" s="21"/>
      <c r="L53" s="5"/>
    </row>
    <row r="54" spans="1:12" ht="15" x14ac:dyDescent="0.25">
      <c r="A54" s="5"/>
      <c r="B54" s="37"/>
      <c r="C54" s="38"/>
      <c r="D54" s="21"/>
      <c r="E54" s="21"/>
      <c r="F54" s="21"/>
      <c r="G54" s="21"/>
      <c r="H54" s="21"/>
      <c r="I54" s="21"/>
      <c r="J54" s="21"/>
      <c r="K54" s="21"/>
      <c r="L54" s="5"/>
    </row>
    <row r="55" spans="1:12" ht="15" x14ac:dyDescent="0.25">
      <c r="A55" s="5"/>
      <c r="B55" s="37"/>
      <c r="C55" s="38"/>
      <c r="D55" s="21"/>
      <c r="E55" s="21"/>
      <c r="F55" s="21"/>
      <c r="G55" s="21"/>
      <c r="H55" s="21"/>
      <c r="I55" s="21"/>
      <c r="J55" s="21"/>
      <c r="K55" s="21"/>
      <c r="L55" s="5"/>
    </row>
    <row r="56" spans="1:12" ht="15" x14ac:dyDescent="0.25">
      <c r="A56" s="5"/>
      <c r="B56" s="37"/>
      <c r="C56" s="38"/>
      <c r="D56" s="21"/>
      <c r="E56" s="21"/>
      <c r="F56" s="21"/>
      <c r="G56" s="21"/>
      <c r="H56" s="21"/>
      <c r="I56" s="21"/>
      <c r="J56" s="21"/>
      <c r="K56" s="21"/>
      <c r="L56" s="5"/>
    </row>
    <row r="57" spans="1:12" ht="15" x14ac:dyDescent="0.25">
      <c r="A57" s="5"/>
      <c r="B57" s="37"/>
      <c r="C57" s="38"/>
      <c r="D57" s="21"/>
      <c r="E57" s="21"/>
      <c r="F57" s="21"/>
      <c r="G57" s="21"/>
      <c r="H57" s="21"/>
      <c r="I57" s="21"/>
      <c r="J57" s="21"/>
      <c r="K57" s="21"/>
      <c r="L57" s="5"/>
    </row>
    <row r="58" spans="1:12" ht="15" x14ac:dyDescent="0.25">
      <c r="A58" s="5"/>
      <c r="B58" s="37"/>
      <c r="C58" s="38"/>
      <c r="D58" s="21"/>
      <c r="E58" s="21"/>
      <c r="F58" s="21"/>
      <c r="G58" s="21"/>
      <c r="H58" s="21"/>
      <c r="I58" s="21"/>
      <c r="J58" s="21"/>
      <c r="K58" s="21"/>
      <c r="L58" s="5"/>
    </row>
    <row r="59" spans="1:12" ht="15" x14ac:dyDescent="0.25">
      <c r="A59" s="5"/>
      <c r="B59" s="37"/>
      <c r="C59" s="38"/>
      <c r="D59" s="21"/>
      <c r="E59" s="21"/>
      <c r="F59" s="21"/>
      <c r="G59" s="21"/>
      <c r="H59" s="21"/>
      <c r="I59" s="21"/>
      <c r="J59" s="21"/>
      <c r="K59" s="21"/>
      <c r="L59" s="5"/>
    </row>
    <row r="60" spans="1:12" ht="15" x14ac:dyDescent="0.25">
      <c r="A60" s="5"/>
      <c r="B60" s="37"/>
      <c r="C60" s="38"/>
      <c r="D60" s="21"/>
      <c r="E60" s="21"/>
      <c r="F60" s="21"/>
      <c r="G60" s="21"/>
      <c r="H60" s="21"/>
      <c r="I60" s="21"/>
      <c r="J60" s="21"/>
      <c r="K60" s="21"/>
      <c r="L60" s="5"/>
    </row>
    <row r="61" spans="1:12" ht="15" x14ac:dyDescent="0.25">
      <c r="A61" s="5"/>
      <c r="B61" s="37"/>
      <c r="C61" s="38"/>
      <c r="D61" s="21"/>
      <c r="E61" s="21"/>
      <c r="F61" s="21"/>
      <c r="G61" s="21"/>
      <c r="H61" s="21"/>
      <c r="I61" s="21"/>
      <c r="J61" s="21"/>
      <c r="K61" s="21"/>
      <c r="L61" s="5"/>
    </row>
    <row r="62" spans="1:12" ht="15" x14ac:dyDescent="0.25">
      <c r="A62" s="5"/>
      <c r="B62" s="37"/>
      <c r="C62" s="38"/>
      <c r="D62" s="21"/>
      <c r="E62" s="21"/>
      <c r="F62" s="21"/>
      <c r="G62" s="21"/>
      <c r="H62" s="21"/>
      <c r="I62" s="21"/>
      <c r="J62" s="21"/>
      <c r="K62" s="21"/>
      <c r="L62" s="5"/>
    </row>
    <row r="63" spans="1:12" ht="15" x14ac:dyDescent="0.25">
      <c r="A63" s="5"/>
      <c r="B63" s="37"/>
      <c r="C63" s="38"/>
      <c r="D63" s="21"/>
      <c r="E63" s="21"/>
      <c r="F63" s="21"/>
      <c r="G63" s="21"/>
      <c r="H63" s="21"/>
      <c r="I63" s="21"/>
      <c r="J63" s="21"/>
      <c r="K63" s="21"/>
      <c r="L63" s="5"/>
    </row>
    <row r="64" spans="1:12" ht="15" x14ac:dyDescent="0.25">
      <c r="A64" s="5"/>
      <c r="B64" s="37"/>
      <c r="C64" s="38"/>
      <c r="D64" s="21"/>
      <c r="E64" s="21"/>
      <c r="F64" s="21"/>
      <c r="G64" s="21"/>
      <c r="H64" s="21"/>
      <c r="I64" s="21"/>
      <c r="J64" s="21"/>
      <c r="K64" s="21"/>
      <c r="L64" s="5"/>
    </row>
    <row r="65" spans="1:12" ht="15" x14ac:dyDescent="0.25">
      <c r="A65" s="5"/>
      <c r="B65" s="37"/>
      <c r="C65" s="38"/>
      <c r="D65" s="21"/>
      <c r="E65" s="21"/>
      <c r="F65" s="21"/>
      <c r="G65" s="21"/>
      <c r="H65" s="21"/>
      <c r="I65" s="21"/>
      <c r="J65" s="21"/>
      <c r="K65" s="21"/>
      <c r="L65" s="5"/>
    </row>
    <row r="66" spans="1:12" ht="15" x14ac:dyDescent="0.25">
      <c r="A66" s="5"/>
      <c r="B66" s="37"/>
      <c r="C66" s="38"/>
      <c r="D66" s="21"/>
      <c r="E66" s="21"/>
      <c r="F66" s="21"/>
      <c r="G66" s="21"/>
      <c r="H66" s="21"/>
      <c r="I66" s="21"/>
      <c r="J66" s="21"/>
      <c r="K66" s="21"/>
      <c r="L66" s="5"/>
    </row>
    <row r="177" spans="5:18" x14ac:dyDescent="0.25"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5:18" x14ac:dyDescent="0.25"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5:18" x14ac:dyDescent="0.25"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5:18" x14ac:dyDescent="0.25"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5:18" x14ac:dyDescent="0.25"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5:18" x14ac:dyDescent="0.25"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5:18" x14ac:dyDescent="0.25"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5:18" x14ac:dyDescent="0.25"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2"/>
    </row>
    <row r="185" spans="5:18" x14ac:dyDescent="0.25">
      <c r="E185" s="13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3"/>
      <c r="Q185" s="13"/>
      <c r="R185" s="13"/>
    </row>
    <row r="186" spans="5:18" x14ac:dyDescent="0.25">
      <c r="E186" s="1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3"/>
      <c r="Q186" s="13"/>
      <c r="R186" s="13"/>
    </row>
    <row r="187" spans="5:18" x14ac:dyDescent="0.25">
      <c r="E187" s="1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3"/>
      <c r="Q187" s="13"/>
      <c r="R187" s="13"/>
    </row>
    <row r="188" spans="5:18" x14ac:dyDescent="0.25">
      <c r="E188" s="13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3"/>
      <c r="Q188" s="13"/>
      <c r="R188" s="13"/>
    </row>
    <row r="189" spans="5:18" x14ac:dyDescent="0.25">
      <c r="E189" s="13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3"/>
      <c r="Q189" s="13"/>
      <c r="R189" s="13"/>
    </row>
    <row r="190" spans="5:18" x14ac:dyDescent="0.25">
      <c r="E190" s="13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3"/>
      <c r="Q190" s="13"/>
      <c r="R190" s="13"/>
    </row>
    <row r="191" spans="5:18" x14ac:dyDescent="0.25">
      <c r="E191" s="13"/>
      <c r="F191" s="12"/>
      <c r="G191" s="12"/>
      <c r="H191" s="12"/>
      <c r="I191" s="12"/>
      <c r="J191" s="12"/>
      <c r="K191" s="12"/>
      <c r="L191" s="12"/>
      <c r="M191" s="12"/>
      <c r="N191" s="11"/>
      <c r="O191" s="11"/>
      <c r="P191" s="13"/>
      <c r="Q191" s="13"/>
      <c r="R191" s="13"/>
    </row>
    <row r="192" spans="5:18" x14ac:dyDescent="0.2">
      <c r="E192" s="13"/>
      <c r="F192" s="12"/>
      <c r="G192" s="39">
        <v>314585</v>
      </c>
      <c r="H192" s="39">
        <v>372586</v>
      </c>
      <c r="I192" s="39">
        <v>139342</v>
      </c>
      <c r="J192" s="39">
        <v>0</v>
      </c>
      <c r="K192" s="39">
        <f>SUM(G192:J192)</f>
        <v>826513</v>
      </c>
      <c r="L192" s="40"/>
      <c r="M192" s="12"/>
      <c r="N192" s="11"/>
      <c r="O192" s="11"/>
      <c r="P192" s="13"/>
      <c r="Q192" s="13"/>
      <c r="R192" s="13"/>
    </row>
    <row r="193" spans="5:18" x14ac:dyDescent="0.25">
      <c r="E193" s="13"/>
      <c r="F193" s="12"/>
      <c r="G193" s="12"/>
      <c r="H193" s="12"/>
      <c r="I193" s="12"/>
      <c r="J193" s="12"/>
      <c r="K193" s="12"/>
      <c r="L193" s="12"/>
      <c r="M193" s="12"/>
      <c r="N193" s="11"/>
      <c r="O193" s="11"/>
      <c r="P193" s="13"/>
      <c r="Q193" s="13"/>
      <c r="R193" s="13"/>
    </row>
    <row r="194" spans="5:18" x14ac:dyDescent="0.25">
      <c r="E194" s="13"/>
      <c r="F194" s="12"/>
      <c r="G194" s="12"/>
      <c r="H194" s="12"/>
      <c r="I194" s="12"/>
      <c r="J194" s="12"/>
      <c r="K194" s="12"/>
      <c r="L194" s="12"/>
      <c r="M194" s="12"/>
      <c r="N194" s="11"/>
      <c r="O194" s="11"/>
      <c r="P194" s="13"/>
      <c r="Q194" s="13"/>
      <c r="R194" s="13"/>
    </row>
    <row r="195" spans="5:18" x14ac:dyDescent="0.25">
      <c r="E195" s="13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3"/>
      <c r="Q195" s="13"/>
      <c r="R195" s="13"/>
    </row>
    <row r="196" spans="5:18" x14ac:dyDescent="0.25">
      <c r="E196" s="13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3"/>
      <c r="Q196" s="13"/>
      <c r="R196" s="13"/>
    </row>
    <row r="197" spans="5:18" x14ac:dyDescent="0.25">
      <c r="F197" s="11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1"/>
    </row>
    <row r="198" spans="5:18" x14ac:dyDescent="0.25">
      <c r="F198" s="11"/>
      <c r="G198" s="12"/>
      <c r="H198" s="12"/>
      <c r="I198" s="12"/>
      <c r="J198" s="12"/>
      <c r="K198" s="12"/>
      <c r="L198" s="12"/>
      <c r="M198" s="12"/>
      <c r="N198" s="12"/>
      <c r="O198" s="11"/>
      <c r="P198" s="11"/>
      <c r="Q198" s="11"/>
    </row>
    <row r="199" spans="5:18" x14ac:dyDescent="0.25">
      <c r="F199" s="11"/>
      <c r="G199" s="12"/>
      <c r="H199" s="12"/>
      <c r="I199" s="12"/>
      <c r="J199" s="12"/>
      <c r="K199" s="12"/>
      <c r="L199" s="12"/>
      <c r="M199" s="12"/>
      <c r="N199" s="12"/>
      <c r="O199" s="11"/>
      <c r="P199" s="11"/>
      <c r="Q199" s="11"/>
    </row>
    <row r="200" spans="5:18" x14ac:dyDescent="0.25">
      <c r="F200" s="11"/>
      <c r="G200" s="12"/>
      <c r="H200" s="12"/>
      <c r="I200" s="12"/>
      <c r="J200" s="12"/>
      <c r="K200" s="12"/>
      <c r="L200" s="12"/>
      <c r="M200" s="12"/>
      <c r="N200" s="12"/>
      <c r="O200" s="11"/>
      <c r="P200" s="11"/>
      <c r="Q200" s="11"/>
    </row>
    <row r="201" spans="5:18" x14ac:dyDescent="0.25"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5:18" x14ac:dyDescent="0.25"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</sheetData>
  <mergeCells count="2">
    <mergeCell ref="F12:H12"/>
    <mergeCell ref="I12:K12"/>
  </mergeCells>
  <conditionalFormatting sqref="F15:J22">
    <cfRule type="expression" dxfId="538" priority="1" stopIfTrue="1">
      <formula>F15=""</formula>
    </cfRule>
  </conditionalFormatting>
  <pageMargins left="0" right="0.15748031496062992" top="0" bottom="0.23622047244094491" header="0" footer="0.23622047244094491"/>
  <pageSetup paperSize="9" scale="89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7:H19 H21:J22 H15 H16 H20 I18:J19 I15:J16 I20:J20 I17:J1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23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8.5703125" style="7" customWidth="1"/>
    <col min="4" max="4" width="2.5703125" style="7" customWidth="1"/>
    <col min="5" max="17" width="6.7109375" style="7" customWidth="1"/>
    <col min="18" max="19" width="5.28515625" style="7" customWidth="1"/>
    <col min="20" max="16384" width="8.7109375" style="7"/>
  </cols>
  <sheetData>
    <row r="1" spans="1:22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14"/>
      <c r="U1" s="14"/>
    </row>
    <row r="2" spans="1:22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4"/>
      <c r="U2" s="14"/>
    </row>
    <row r="3" spans="1:22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14"/>
      <c r="U3" s="14"/>
    </row>
    <row r="4" spans="1:22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3"/>
    </row>
    <row r="5" spans="1:22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"/>
    </row>
    <row r="7" spans="1:22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22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22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2" ht="18.75" customHeight="1" x14ac:dyDescent="0.25">
      <c r="A10" s="5"/>
      <c r="B10" s="26" t="s">
        <v>27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19"/>
    </row>
    <row r="11" spans="1:22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6"/>
    </row>
    <row r="12" spans="1:22" ht="14.25" customHeight="1" x14ac:dyDescent="0.25">
      <c r="A12" s="5"/>
      <c r="B12" s="23"/>
      <c r="C12" s="23"/>
      <c r="D12" s="23"/>
      <c r="E12" s="139" t="s">
        <v>30</v>
      </c>
      <c r="F12" s="140"/>
      <c r="G12" s="140"/>
      <c r="H12" s="142"/>
      <c r="I12" s="142"/>
      <c r="J12" s="142"/>
      <c r="K12" s="142"/>
      <c r="L12" s="142"/>
      <c r="M12" s="142"/>
      <c r="N12" s="142"/>
      <c r="O12" s="142"/>
      <c r="P12" s="143"/>
      <c r="Q12" s="144" t="s">
        <v>3</v>
      </c>
      <c r="R12" s="6"/>
    </row>
    <row r="13" spans="1:22" ht="14.25" customHeight="1" x14ac:dyDescent="0.25">
      <c r="A13" s="5"/>
      <c r="B13" s="47" t="s">
        <v>28</v>
      </c>
      <c r="C13" s="47" t="s">
        <v>29</v>
      </c>
      <c r="D13" s="52"/>
      <c r="E13" s="63" t="s">
        <v>32</v>
      </c>
      <c r="F13" s="64" t="s">
        <v>33</v>
      </c>
      <c r="G13" s="64" t="s">
        <v>34</v>
      </c>
      <c r="H13" s="64" t="s">
        <v>35</v>
      </c>
      <c r="I13" s="64" t="s">
        <v>36</v>
      </c>
      <c r="J13" s="64" t="s">
        <v>37</v>
      </c>
      <c r="K13" s="64" t="s">
        <v>38</v>
      </c>
      <c r="L13" s="64" t="s">
        <v>39</v>
      </c>
      <c r="M13" s="64" t="s">
        <v>40</v>
      </c>
      <c r="N13" s="64" t="s">
        <v>41</v>
      </c>
      <c r="O13" s="64" t="s">
        <v>42</v>
      </c>
      <c r="P13" s="64" t="s">
        <v>43</v>
      </c>
      <c r="Q13" s="145"/>
      <c r="R13" s="20"/>
    </row>
    <row r="14" spans="1:22" ht="6" customHeight="1" x14ac:dyDescent="0.25">
      <c r="A14" s="5"/>
      <c r="B14" s="60"/>
      <c r="C14" s="60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20"/>
    </row>
    <row r="15" spans="1:22" ht="12.95" customHeight="1" x14ac:dyDescent="0.25">
      <c r="A15" s="5"/>
      <c r="B15" s="68" t="s">
        <v>4</v>
      </c>
      <c r="C15" s="69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71"/>
      <c r="P15" s="71"/>
      <c r="Q15" s="71"/>
      <c r="R15" s="16"/>
    </row>
    <row r="16" spans="1:22" ht="12.95" customHeight="1" x14ac:dyDescent="0.25">
      <c r="A16" s="5"/>
      <c r="B16" s="72"/>
      <c r="C16" s="72" t="s">
        <v>16</v>
      </c>
      <c r="D16" s="69"/>
      <c r="E16" s="70">
        <v>5</v>
      </c>
      <c r="F16" s="70">
        <v>9</v>
      </c>
      <c r="G16" s="70">
        <v>16</v>
      </c>
      <c r="H16" s="70">
        <v>7</v>
      </c>
      <c r="I16" s="70">
        <v>13</v>
      </c>
      <c r="J16" s="70">
        <v>20</v>
      </c>
      <c r="K16" s="70">
        <v>16</v>
      </c>
      <c r="L16" s="70">
        <v>25</v>
      </c>
      <c r="M16" s="70">
        <v>39</v>
      </c>
      <c r="N16" s="71">
        <v>38</v>
      </c>
      <c r="O16" s="71">
        <v>12</v>
      </c>
      <c r="P16" s="71">
        <v>12</v>
      </c>
      <c r="Q16" s="73">
        <f>SUM(E16:P16)</f>
        <v>212</v>
      </c>
      <c r="R16" s="16"/>
    </row>
    <row r="17" spans="1:18" ht="12.95" customHeight="1" x14ac:dyDescent="0.25">
      <c r="A17" s="5"/>
      <c r="B17" s="72"/>
      <c r="C17" s="72" t="s">
        <v>17</v>
      </c>
      <c r="D17" s="69"/>
      <c r="E17" s="70">
        <v>2</v>
      </c>
      <c r="F17" s="70">
        <v>8</v>
      </c>
      <c r="G17" s="70">
        <v>10</v>
      </c>
      <c r="H17" s="70">
        <v>3</v>
      </c>
      <c r="I17" s="70">
        <v>3</v>
      </c>
      <c r="J17" s="70">
        <v>8</v>
      </c>
      <c r="K17" s="70">
        <v>18</v>
      </c>
      <c r="L17" s="70">
        <v>8</v>
      </c>
      <c r="M17" s="70">
        <v>4</v>
      </c>
      <c r="N17" s="71">
        <v>5</v>
      </c>
      <c r="O17" s="71">
        <v>4</v>
      </c>
      <c r="P17" s="71">
        <v>3</v>
      </c>
      <c r="Q17" s="73">
        <f>SUM(E17:P17)</f>
        <v>76</v>
      </c>
      <c r="R17" s="16"/>
    </row>
    <row r="18" spans="1:18" ht="12.95" customHeight="1" x14ac:dyDescent="0.25">
      <c r="A18" s="5"/>
      <c r="B18" s="72"/>
      <c r="C18" s="68" t="s">
        <v>31</v>
      </c>
      <c r="D18" s="69"/>
      <c r="E18" s="74">
        <f>SUM(E15:E17)</f>
        <v>7</v>
      </c>
      <c r="F18" s="74">
        <f t="shared" ref="F18:Q18" si="0">SUM(F15:F17)</f>
        <v>17</v>
      </c>
      <c r="G18" s="74">
        <f t="shared" si="0"/>
        <v>26</v>
      </c>
      <c r="H18" s="74">
        <f t="shared" si="0"/>
        <v>10</v>
      </c>
      <c r="I18" s="74">
        <f t="shared" si="0"/>
        <v>16</v>
      </c>
      <c r="J18" s="74">
        <f t="shared" si="0"/>
        <v>28</v>
      </c>
      <c r="K18" s="74">
        <f t="shared" si="0"/>
        <v>34</v>
      </c>
      <c r="L18" s="74">
        <f t="shared" si="0"/>
        <v>33</v>
      </c>
      <c r="M18" s="74">
        <f t="shared" si="0"/>
        <v>43</v>
      </c>
      <c r="N18" s="74">
        <f t="shared" si="0"/>
        <v>43</v>
      </c>
      <c r="O18" s="74">
        <f t="shared" si="0"/>
        <v>16</v>
      </c>
      <c r="P18" s="74">
        <f t="shared" si="0"/>
        <v>15</v>
      </c>
      <c r="Q18" s="74">
        <f t="shared" si="0"/>
        <v>288</v>
      </c>
      <c r="R18" s="16"/>
    </row>
    <row r="19" spans="1:18" ht="12.95" customHeight="1" x14ac:dyDescent="0.25">
      <c r="A19" s="5"/>
      <c r="B19" s="75" t="s">
        <v>5</v>
      </c>
      <c r="C19" s="76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8"/>
      <c r="O19" s="78"/>
      <c r="P19" s="78"/>
      <c r="Q19" s="79"/>
      <c r="R19" s="16"/>
    </row>
    <row r="20" spans="1:18" ht="12.95" customHeight="1" x14ac:dyDescent="0.25">
      <c r="A20" s="5"/>
      <c r="B20" s="72"/>
      <c r="C20" s="72" t="s">
        <v>16</v>
      </c>
      <c r="D20" s="69"/>
      <c r="E20" s="70">
        <v>2</v>
      </c>
      <c r="F20" s="70">
        <v>11</v>
      </c>
      <c r="G20" s="70">
        <v>81</v>
      </c>
      <c r="H20" s="70">
        <v>66</v>
      </c>
      <c r="I20" s="70">
        <v>51</v>
      </c>
      <c r="J20" s="70">
        <v>35</v>
      </c>
      <c r="K20" s="70">
        <v>30</v>
      </c>
      <c r="L20" s="70">
        <v>53</v>
      </c>
      <c r="M20" s="70">
        <v>44</v>
      </c>
      <c r="N20" s="71">
        <v>20</v>
      </c>
      <c r="O20" s="71">
        <v>19</v>
      </c>
      <c r="P20" s="71">
        <v>20</v>
      </c>
      <c r="Q20" s="73">
        <f>SUM(E20:P20)</f>
        <v>432</v>
      </c>
      <c r="R20" s="16"/>
    </row>
    <row r="21" spans="1:18" ht="12.95" customHeight="1" x14ac:dyDescent="0.25">
      <c r="A21" s="5"/>
      <c r="B21" s="72"/>
      <c r="C21" s="72" t="s">
        <v>17</v>
      </c>
      <c r="D21" s="69"/>
      <c r="E21" s="70">
        <v>2</v>
      </c>
      <c r="F21" s="70">
        <v>38</v>
      </c>
      <c r="G21" s="70">
        <v>55</v>
      </c>
      <c r="H21" s="70">
        <v>16</v>
      </c>
      <c r="I21" s="70">
        <v>3</v>
      </c>
      <c r="J21" s="70">
        <v>4</v>
      </c>
      <c r="K21" s="70">
        <v>11</v>
      </c>
      <c r="L21" s="70">
        <v>7</v>
      </c>
      <c r="M21" s="70">
        <v>10</v>
      </c>
      <c r="N21" s="71">
        <v>4</v>
      </c>
      <c r="O21" s="71">
        <v>5</v>
      </c>
      <c r="P21" s="71">
        <v>4</v>
      </c>
      <c r="Q21" s="73">
        <f>SUM(E21:P21)</f>
        <v>159</v>
      </c>
      <c r="R21" s="16"/>
    </row>
    <row r="22" spans="1:18" ht="12.95" customHeight="1" x14ac:dyDescent="0.25">
      <c r="A22" s="5"/>
      <c r="B22" s="72"/>
      <c r="C22" s="68" t="s">
        <v>31</v>
      </c>
      <c r="D22" s="69"/>
      <c r="E22" s="74">
        <f t="shared" ref="E22:Q22" si="1">SUM(E19:E21)</f>
        <v>4</v>
      </c>
      <c r="F22" s="74">
        <f t="shared" si="1"/>
        <v>49</v>
      </c>
      <c r="G22" s="74">
        <f t="shared" si="1"/>
        <v>136</v>
      </c>
      <c r="H22" s="74">
        <f t="shared" si="1"/>
        <v>82</v>
      </c>
      <c r="I22" s="74">
        <f t="shared" si="1"/>
        <v>54</v>
      </c>
      <c r="J22" s="74">
        <f t="shared" si="1"/>
        <v>39</v>
      </c>
      <c r="K22" s="74">
        <f t="shared" si="1"/>
        <v>41</v>
      </c>
      <c r="L22" s="74">
        <f t="shared" si="1"/>
        <v>60</v>
      </c>
      <c r="M22" s="74">
        <f t="shared" si="1"/>
        <v>54</v>
      </c>
      <c r="N22" s="74">
        <f t="shared" si="1"/>
        <v>24</v>
      </c>
      <c r="O22" s="74">
        <f t="shared" si="1"/>
        <v>24</v>
      </c>
      <c r="P22" s="74">
        <f t="shared" si="1"/>
        <v>24</v>
      </c>
      <c r="Q22" s="74">
        <f t="shared" si="1"/>
        <v>591</v>
      </c>
      <c r="R22" s="16"/>
    </row>
    <row r="23" spans="1:18" ht="12.95" customHeight="1" x14ac:dyDescent="0.25">
      <c r="A23" s="5"/>
      <c r="B23" s="75" t="s">
        <v>6</v>
      </c>
      <c r="C23" s="76"/>
      <c r="D23" s="76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78"/>
      <c r="P23" s="78"/>
      <c r="Q23" s="79"/>
      <c r="R23" s="16"/>
    </row>
    <row r="24" spans="1:18" ht="12.95" customHeight="1" x14ac:dyDescent="0.25">
      <c r="A24" s="5"/>
      <c r="B24" s="72"/>
      <c r="C24" s="72" t="s">
        <v>16</v>
      </c>
      <c r="D24" s="69"/>
      <c r="E24" s="70">
        <v>0</v>
      </c>
      <c r="F24" s="70">
        <v>6</v>
      </c>
      <c r="G24" s="70">
        <v>31</v>
      </c>
      <c r="H24" s="70">
        <v>21</v>
      </c>
      <c r="I24" s="70">
        <v>10</v>
      </c>
      <c r="J24" s="70">
        <v>14</v>
      </c>
      <c r="K24" s="70">
        <v>32</v>
      </c>
      <c r="L24" s="70">
        <v>40</v>
      </c>
      <c r="M24" s="70">
        <v>48</v>
      </c>
      <c r="N24" s="71">
        <v>27</v>
      </c>
      <c r="O24" s="71">
        <v>17</v>
      </c>
      <c r="P24" s="71">
        <v>16</v>
      </c>
      <c r="Q24" s="73">
        <f>SUM(E24:P24)</f>
        <v>262</v>
      </c>
      <c r="R24" s="16"/>
    </row>
    <row r="25" spans="1:18" ht="12.95" customHeight="1" x14ac:dyDescent="0.25">
      <c r="A25" s="5"/>
      <c r="B25" s="72"/>
      <c r="C25" s="72" t="s">
        <v>17</v>
      </c>
      <c r="D25" s="69"/>
      <c r="E25" s="70">
        <v>0</v>
      </c>
      <c r="F25" s="70">
        <v>41</v>
      </c>
      <c r="G25" s="70">
        <v>23</v>
      </c>
      <c r="H25" s="70">
        <v>7</v>
      </c>
      <c r="I25" s="70">
        <v>3</v>
      </c>
      <c r="J25" s="70">
        <v>5</v>
      </c>
      <c r="K25" s="70">
        <v>6</v>
      </c>
      <c r="L25" s="70">
        <v>12</v>
      </c>
      <c r="M25" s="70">
        <v>6</v>
      </c>
      <c r="N25" s="71">
        <v>3</v>
      </c>
      <c r="O25" s="71">
        <v>3</v>
      </c>
      <c r="P25" s="71">
        <v>1</v>
      </c>
      <c r="Q25" s="73">
        <f>SUM(E25:P25)</f>
        <v>110</v>
      </c>
      <c r="R25" s="16"/>
    </row>
    <row r="26" spans="1:18" ht="12.95" customHeight="1" x14ac:dyDescent="0.25">
      <c r="A26" s="5"/>
      <c r="B26" s="72"/>
      <c r="C26" s="68" t="s">
        <v>31</v>
      </c>
      <c r="D26" s="69"/>
      <c r="E26" s="74">
        <f t="shared" ref="E26:Q26" si="2">SUM(E23:E25)</f>
        <v>0</v>
      </c>
      <c r="F26" s="74">
        <f t="shared" si="2"/>
        <v>47</v>
      </c>
      <c r="G26" s="74">
        <f t="shared" si="2"/>
        <v>54</v>
      </c>
      <c r="H26" s="74">
        <f t="shared" si="2"/>
        <v>28</v>
      </c>
      <c r="I26" s="74">
        <f t="shared" si="2"/>
        <v>13</v>
      </c>
      <c r="J26" s="74">
        <f t="shared" si="2"/>
        <v>19</v>
      </c>
      <c r="K26" s="74">
        <f t="shared" si="2"/>
        <v>38</v>
      </c>
      <c r="L26" s="74">
        <f t="shared" si="2"/>
        <v>52</v>
      </c>
      <c r="M26" s="74">
        <f t="shared" si="2"/>
        <v>54</v>
      </c>
      <c r="N26" s="74">
        <f t="shared" si="2"/>
        <v>30</v>
      </c>
      <c r="O26" s="74">
        <f t="shared" si="2"/>
        <v>20</v>
      </c>
      <c r="P26" s="74">
        <f t="shared" si="2"/>
        <v>17</v>
      </c>
      <c r="Q26" s="74">
        <f t="shared" si="2"/>
        <v>372</v>
      </c>
      <c r="R26" s="16"/>
    </row>
    <row r="27" spans="1:18" ht="12.95" customHeight="1" x14ac:dyDescent="0.25">
      <c r="A27" s="5"/>
      <c r="B27" s="75" t="s">
        <v>7</v>
      </c>
      <c r="C27" s="76"/>
      <c r="D27" s="76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78"/>
      <c r="P27" s="78"/>
      <c r="Q27" s="79"/>
      <c r="R27" s="16"/>
    </row>
    <row r="28" spans="1:18" ht="12.95" customHeight="1" x14ac:dyDescent="0.25">
      <c r="A28" s="5"/>
      <c r="B28" s="72"/>
      <c r="C28" s="72" t="s">
        <v>16</v>
      </c>
      <c r="D28" s="69"/>
      <c r="E28" s="70">
        <v>2</v>
      </c>
      <c r="F28" s="70">
        <v>20</v>
      </c>
      <c r="G28" s="70">
        <v>35</v>
      </c>
      <c r="H28" s="70">
        <v>13</v>
      </c>
      <c r="I28" s="70">
        <v>16</v>
      </c>
      <c r="J28" s="70">
        <v>17</v>
      </c>
      <c r="K28" s="70">
        <v>25</v>
      </c>
      <c r="L28" s="70">
        <v>32</v>
      </c>
      <c r="M28" s="70">
        <v>31</v>
      </c>
      <c r="N28" s="71">
        <v>35</v>
      </c>
      <c r="O28" s="71">
        <v>17</v>
      </c>
      <c r="P28" s="71">
        <v>19</v>
      </c>
      <c r="Q28" s="73">
        <f>SUM(E28:P28)</f>
        <v>262</v>
      </c>
      <c r="R28" s="16"/>
    </row>
    <row r="29" spans="1:18" ht="12.95" customHeight="1" x14ac:dyDescent="0.25">
      <c r="A29" s="5"/>
      <c r="B29" s="72"/>
      <c r="C29" s="72" t="s">
        <v>17</v>
      </c>
      <c r="D29" s="69"/>
      <c r="E29" s="70">
        <v>2</v>
      </c>
      <c r="F29" s="70">
        <v>32</v>
      </c>
      <c r="G29" s="70">
        <v>33</v>
      </c>
      <c r="H29" s="70">
        <v>5</v>
      </c>
      <c r="I29" s="70">
        <v>7</v>
      </c>
      <c r="J29" s="70">
        <v>6</v>
      </c>
      <c r="K29" s="70">
        <v>2</v>
      </c>
      <c r="L29" s="70">
        <v>13</v>
      </c>
      <c r="M29" s="70">
        <v>26</v>
      </c>
      <c r="N29" s="71">
        <v>15</v>
      </c>
      <c r="O29" s="71">
        <v>7</v>
      </c>
      <c r="P29" s="71">
        <v>8</v>
      </c>
      <c r="Q29" s="73">
        <f>SUM(E29:P29)</f>
        <v>156</v>
      </c>
      <c r="R29" s="16"/>
    </row>
    <row r="30" spans="1:18" ht="12.95" customHeight="1" x14ac:dyDescent="0.25">
      <c r="A30" s="5"/>
      <c r="B30" s="72"/>
      <c r="C30" s="68" t="s">
        <v>31</v>
      </c>
      <c r="D30" s="69"/>
      <c r="E30" s="74">
        <f t="shared" ref="E30:Q30" si="3">SUM(E27:E29)</f>
        <v>4</v>
      </c>
      <c r="F30" s="74">
        <f t="shared" si="3"/>
        <v>52</v>
      </c>
      <c r="G30" s="74">
        <f t="shared" si="3"/>
        <v>68</v>
      </c>
      <c r="H30" s="74">
        <f t="shared" si="3"/>
        <v>18</v>
      </c>
      <c r="I30" s="74">
        <f t="shared" si="3"/>
        <v>23</v>
      </c>
      <c r="J30" s="74">
        <f t="shared" si="3"/>
        <v>23</v>
      </c>
      <c r="K30" s="74">
        <f t="shared" si="3"/>
        <v>27</v>
      </c>
      <c r="L30" s="74">
        <f t="shared" si="3"/>
        <v>45</v>
      </c>
      <c r="M30" s="74">
        <f t="shared" si="3"/>
        <v>57</v>
      </c>
      <c r="N30" s="74">
        <f t="shared" si="3"/>
        <v>50</v>
      </c>
      <c r="O30" s="74">
        <f t="shared" si="3"/>
        <v>24</v>
      </c>
      <c r="P30" s="74">
        <f t="shared" si="3"/>
        <v>27</v>
      </c>
      <c r="Q30" s="74">
        <f t="shared" si="3"/>
        <v>418</v>
      </c>
      <c r="R30" s="16"/>
    </row>
    <row r="31" spans="1:18" ht="12.95" customHeight="1" x14ac:dyDescent="0.25">
      <c r="A31" s="5"/>
      <c r="B31" s="75" t="s">
        <v>8</v>
      </c>
      <c r="C31" s="76"/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78"/>
      <c r="P31" s="78"/>
      <c r="Q31" s="79"/>
      <c r="R31" s="16"/>
    </row>
    <row r="32" spans="1:18" ht="12.95" customHeight="1" x14ac:dyDescent="0.25">
      <c r="A32" s="5"/>
      <c r="B32" s="72"/>
      <c r="C32" s="72" t="s">
        <v>16</v>
      </c>
      <c r="D32" s="69"/>
      <c r="E32" s="70">
        <v>4</v>
      </c>
      <c r="F32" s="70">
        <v>29</v>
      </c>
      <c r="G32" s="70">
        <v>62</v>
      </c>
      <c r="H32" s="70">
        <v>21</v>
      </c>
      <c r="I32" s="70">
        <v>19</v>
      </c>
      <c r="J32" s="70">
        <v>20</v>
      </c>
      <c r="K32" s="70">
        <v>16</v>
      </c>
      <c r="L32" s="70">
        <v>17</v>
      </c>
      <c r="M32" s="70">
        <v>21</v>
      </c>
      <c r="N32" s="71">
        <v>16</v>
      </c>
      <c r="O32" s="71">
        <v>3</v>
      </c>
      <c r="P32" s="71">
        <v>10</v>
      </c>
      <c r="Q32" s="73">
        <f>SUM(E32:P32)</f>
        <v>238</v>
      </c>
      <c r="R32" s="16"/>
    </row>
    <row r="33" spans="1:18" ht="12.95" customHeight="1" x14ac:dyDescent="0.25">
      <c r="A33" s="5"/>
      <c r="B33" s="72"/>
      <c r="C33" s="72" t="s">
        <v>17</v>
      </c>
      <c r="D33" s="69"/>
      <c r="E33" s="70">
        <v>1</v>
      </c>
      <c r="F33" s="70">
        <v>25</v>
      </c>
      <c r="G33" s="70">
        <v>30</v>
      </c>
      <c r="H33" s="70">
        <v>14</v>
      </c>
      <c r="I33" s="70">
        <v>6</v>
      </c>
      <c r="J33" s="70">
        <v>10</v>
      </c>
      <c r="K33" s="70">
        <v>5</v>
      </c>
      <c r="L33" s="70">
        <v>6</v>
      </c>
      <c r="M33" s="70">
        <v>9</v>
      </c>
      <c r="N33" s="71">
        <v>4</v>
      </c>
      <c r="O33" s="71">
        <v>2</v>
      </c>
      <c r="P33" s="71">
        <v>1</v>
      </c>
      <c r="Q33" s="73">
        <f>SUM(E33:P33)</f>
        <v>113</v>
      </c>
      <c r="R33" s="16"/>
    </row>
    <row r="34" spans="1:18" ht="12.95" customHeight="1" x14ac:dyDescent="0.25">
      <c r="A34" s="5"/>
      <c r="B34" s="72"/>
      <c r="C34" s="68" t="s">
        <v>31</v>
      </c>
      <c r="D34" s="69"/>
      <c r="E34" s="74">
        <f t="shared" ref="E34:Q34" si="4">SUM(E31:E33)</f>
        <v>5</v>
      </c>
      <c r="F34" s="74">
        <f t="shared" si="4"/>
        <v>54</v>
      </c>
      <c r="G34" s="74">
        <f t="shared" si="4"/>
        <v>92</v>
      </c>
      <c r="H34" s="74">
        <f t="shared" si="4"/>
        <v>35</v>
      </c>
      <c r="I34" s="74">
        <f t="shared" si="4"/>
        <v>25</v>
      </c>
      <c r="J34" s="74">
        <f t="shared" si="4"/>
        <v>30</v>
      </c>
      <c r="K34" s="74">
        <f t="shared" si="4"/>
        <v>21</v>
      </c>
      <c r="L34" s="74">
        <f t="shared" si="4"/>
        <v>23</v>
      </c>
      <c r="M34" s="74">
        <f t="shared" si="4"/>
        <v>30</v>
      </c>
      <c r="N34" s="74">
        <f t="shared" si="4"/>
        <v>20</v>
      </c>
      <c r="O34" s="74">
        <f t="shared" si="4"/>
        <v>5</v>
      </c>
      <c r="P34" s="74">
        <f t="shared" si="4"/>
        <v>11</v>
      </c>
      <c r="Q34" s="74">
        <f t="shared" si="4"/>
        <v>351</v>
      </c>
      <c r="R34" s="16"/>
    </row>
    <row r="35" spans="1:18" ht="12.95" customHeight="1" x14ac:dyDescent="0.25">
      <c r="A35" s="5"/>
      <c r="B35" s="75" t="s">
        <v>9</v>
      </c>
      <c r="C35" s="76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8"/>
      <c r="O35" s="78"/>
      <c r="P35" s="78"/>
      <c r="Q35" s="79"/>
      <c r="R35" s="17"/>
    </row>
    <row r="36" spans="1:18" ht="12.95" customHeight="1" x14ac:dyDescent="0.25">
      <c r="A36" s="5"/>
      <c r="B36" s="72"/>
      <c r="C36" s="72" t="s">
        <v>16</v>
      </c>
      <c r="D36" s="69"/>
      <c r="E36" s="70">
        <v>0</v>
      </c>
      <c r="F36" s="70">
        <v>6</v>
      </c>
      <c r="G36" s="70">
        <v>26</v>
      </c>
      <c r="H36" s="70">
        <v>3</v>
      </c>
      <c r="I36" s="70">
        <v>6</v>
      </c>
      <c r="J36" s="70">
        <v>7</v>
      </c>
      <c r="K36" s="70">
        <v>21</v>
      </c>
      <c r="L36" s="70">
        <v>28</v>
      </c>
      <c r="M36" s="70">
        <v>35</v>
      </c>
      <c r="N36" s="71">
        <v>28</v>
      </c>
      <c r="O36" s="71">
        <v>9</v>
      </c>
      <c r="P36" s="71">
        <v>11</v>
      </c>
      <c r="Q36" s="73">
        <f>SUM(E36:P36)</f>
        <v>180</v>
      </c>
      <c r="R36" s="17"/>
    </row>
    <row r="37" spans="1:18" ht="12.95" customHeight="1" x14ac:dyDescent="0.25">
      <c r="A37" s="5"/>
      <c r="B37" s="72"/>
      <c r="C37" s="72" t="s">
        <v>17</v>
      </c>
      <c r="D37" s="69"/>
      <c r="E37" s="70">
        <v>0</v>
      </c>
      <c r="F37" s="70">
        <v>0</v>
      </c>
      <c r="G37" s="70">
        <v>15</v>
      </c>
      <c r="H37" s="70">
        <v>0</v>
      </c>
      <c r="I37" s="70">
        <v>1</v>
      </c>
      <c r="J37" s="70">
        <v>2</v>
      </c>
      <c r="K37" s="70">
        <v>4</v>
      </c>
      <c r="L37" s="70">
        <v>3</v>
      </c>
      <c r="M37" s="70">
        <v>6</v>
      </c>
      <c r="N37" s="71">
        <v>8</v>
      </c>
      <c r="O37" s="71">
        <v>4</v>
      </c>
      <c r="P37" s="71">
        <v>0</v>
      </c>
      <c r="Q37" s="73">
        <f>SUM(E37:P37)</f>
        <v>43</v>
      </c>
      <c r="R37" s="17"/>
    </row>
    <row r="38" spans="1:18" ht="12.95" customHeight="1" x14ac:dyDescent="0.25">
      <c r="A38" s="5"/>
      <c r="B38" s="72"/>
      <c r="C38" s="68" t="s">
        <v>31</v>
      </c>
      <c r="D38" s="69"/>
      <c r="E38" s="74">
        <f t="shared" ref="E38:Q38" si="5">SUM(E35:E37)</f>
        <v>0</v>
      </c>
      <c r="F38" s="74">
        <f t="shared" si="5"/>
        <v>6</v>
      </c>
      <c r="G38" s="74">
        <f t="shared" si="5"/>
        <v>41</v>
      </c>
      <c r="H38" s="74">
        <f t="shared" si="5"/>
        <v>3</v>
      </c>
      <c r="I38" s="74">
        <f t="shared" si="5"/>
        <v>7</v>
      </c>
      <c r="J38" s="74">
        <f t="shared" si="5"/>
        <v>9</v>
      </c>
      <c r="K38" s="74">
        <f t="shared" si="5"/>
        <v>25</v>
      </c>
      <c r="L38" s="74">
        <f t="shared" si="5"/>
        <v>31</v>
      </c>
      <c r="M38" s="74">
        <f t="shared" si="5"/>
        <v>41</v>
      </c>
      <c r="N38" s="74">
        <f t="shared" si="5"/>
        <v>36</v>
      </c>
      <c r="O38" s="74">
        <f t="shared" si="5"/>
        <v>13</v>
      </c>
      <c r="P38" s="74">
        <f t="shared" si="5"/>
        <v>11</v>
      </c>
      <c r="Q38" s="74">
        <f t="shared" si="5"/>
        <v>223</v>
      </c>
      <c r="R38" s="17"/>
    </row>
    <row r="39" spans="1:18" ht="12.95" customHeight="1" x14ac:dyDescent="0.25">
      <c r="A39" s="5"/>
      <c r="B39" s="75" t="s">
        <v>10</v>
      </c>
      <c r="C39" s="76"/>
      <c r="D39" s="76"/>
      <c r="E39" s="77"/>
      <c r="F39" s="77"/>
      <c r="G39" s="77"/>
      <c r="H39" s="77"/>
      <c r="I39" s="77"/>
      <c r="J39" s="77"/>
      <c r="K39" s="77"/>
      <c r="L39" s="77"/>
      <c r="M39" s="77"/>
      <c r="N39" s="78"/>
      <c r="O39" s="78"/>
      <c r="P39" s="78"/>
      <c r="Q39" s="79"/>
      <c r="R39" s="16"/>
    </row>
    <row r="40" spans="1:18" ht="12.95" customHeight="1" x14ac:dyDescent="0.25">
      <c r="A40" s="5"/>
      <c r="B40" s="72"/>
      <c r="C40" s="72" t="s">
        <v>16</v>
      </c>
      <c r="D40" s="69"/>
      <c r="E40" s="70">
        <v>0</v>
      </c>
      <c r="F40" s="70">
        <v>28</v>
      </c>
      <c r="G40" s="70">
        <v>67</v>
      </c>
      <c r="H40" s="70">
        <v>39</v>
      </c>
      <c r="I40" s="70">
        <v>41</v>
      </c>
      <c r="J40" s="70">
        <v>23</v>
      </c>
      <c r="K40" s="70">
        <v>26</v>
      </c>
      <c r="L40" s="70">
        <v>37</v>
      </c>
      <c r="M40" s="70">
        <v>46</v>
      </c>
      <c r="N40" s="71">
        <v>32</v>
      </c>
      <c r="O40" s="71">
        <v>12</v>
      </c>
      <c r="P40" s="71">
        <v>15</v>
      </c>
      <c r="Q40" s="73">
        <f>SUM(E40:P40)</f>
        <v>366</v>
      </c>
      <c r="R40" s="16"/>
    </row>
    <row r="41" spans="1:18" ht="12.95" customHeight="1" x14ac:dyDescent="0.25">
      <c r="A41" s="5"/>
      <c r="B41" s="72"/>
      <c r="C41" s="72" t="s">
        <v>17</v>
      </c>
      <c r="D41" s="69"/>
      <c r="E41" s="70">
        <v>4</v>
      </c>
      <c r="F41" s="70">
        <v>43</v>
      </c>
      <c r="G41" s="70">
        <v>46</v>
      </c>
      <c r="H41" s="70">
        <v>28</v>
      </c>
      <c r="I41" s="70">
        <v>20</v>
      </c>
      <c r="J41" s="70">
        <v>16</v>
      </c>
      <c r="K41" s="70">
        <v>4</v>
      </c>
      <c r="L41" s="70">
        <v>7</v>
      </c>
      <c r="M41" s="70">
        <v>9</v>
      </c>
      <c r="N41" s="71">
        <v>4</v>
      </c>
      <c r="O41" s="71">
        <v>3</v>
      </c>
      <c r="P41" s="71">
        <v>3</v>
      </c>
      <c r="Q41" s="73">
        <f>SUM(E41:P41)</f>
        <v>187</v>
      </c>
      <c r="R41" s="16"/>
    </row>
    <row r="42" spans="1:18" ht="12.95" customHeight="1" x14ac:dyDescent="0.25">
      <c r="A42" s="5"/>
      <c r="B42" s="72"/>
      <c r="C42" s="68" t="s">
        <v>31</v>
      </c>
      <c r="D42" s="69"/>
      <c r="E42" s="74">
        <f t="shared" ref="E42:Q42" si="6">SUM(E39:E41)</f>
        <v>4</v>
      </c>
      <c r="F42" s="74">
        <f t="shared" si="6"/>
        <v>71</v>
      </c>
      <c r="G42" s="74">
        <f t="shared" si="6"/>
        <v>113</v>
      </c>
      <c r="H42" s="74">
        <f t="shared" si="6"/>
        <v>67</v>
      </c>
      <c r="I42" s="74">
        <f t="shared" si="6"/>
        <v>61</v>
      </c>
      <c r="J42" s="74">
        <f t="shared" si="6"/>
        <v>39</v>
      </c>
      <c r="K42" s="74">
        <f t="shared" si="6"/>
        <v>30</v>
      </c>
      <c r="L42" s="74">
        <f t="shared" si="6"/>
        <v>44</v>
      </c>
      <c r="M42" s="74">
        <f t="shared" si="6"/>
        <v>55</v>
      </c>
      <c r="N42" s="74">
        <f t="shared" si="6"/>
        <v>36</v>
      </c>
      <c r="O42" s="74">
        <f t="shared" si="6"/>
        <v>15</v>
      </c>
      <c r="P42" s="74">
        <f t="shared" si="6"/>
        <v>18</v>
      </c>
      <c r="Q42" s="74">
        <f t="shared" si="6"/>
        <v>553</v>
      </c>
      <c r="R42" s="16"/>
    </row>
    <row r="43" spans="1:18" ht="12.95" customHeight="1" x14ac:dyDescent="0.25">
      <c r="A43" s="5"/>
      <c r="B43" s="75" t="s">
        <v>11</v>
      </c>
      <c r="C43" s="76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78"/>
      <c r="P43" s="78"/>
      <c r="Q43" s="79"/>
      <c r="R43" s="16"/>
    </row>
    <row r="44" spans="1:18" ht="12.95" customHeight="1" x14ac:dyDescent="0.25">
      <c r="A44" s="5"/>
      <c r="B44" s="72"/>
      <c r="C44" s="72" t="s">
        <v>16</v>
      </c>
      <c r="D44" s="69"/>
      <c r="E44" s="70">
        <v>2</v>
      </c>
      <c r="F44" s="70">
        <v>44</v>
      </c>
      <c r="G44" s="70">
        <v>137</v>
      </c>
      <c r="H44" s="70">
        <v>72</v>
      </c>
      <c r="I44" s="70">
        <v>44</v>
      </c>
      <c r="J44" s="70">
        <v>26</v>
      </c>
      <c r="K44" s="70">
        <v>21</v>
      </c>
      <c r="L44" s="70">
        <v>30</v>
      </c>
      <c r="M44" s="70">
        <v>54</v>
      </c>
      <c r="N44" s="71">
        <v>38</v>
      </c>
      <c r="O44" s="71">
        <v>23</v>
      </c>
      <c r="P44" s="71">
        <v>27</v>
      </c>
      <c r="Q44" s="73">
        <f>SUM(E44:P44)</f>
        <v>518</v>
      </c>
      <c r="R44" s="16"/>
    </row>
    <row r="45" spans="1:18" ht="12.95" customHeight="1" x14ac:dyDescent="0.25">
      <c r="A45" s="5"/>
      <c r="B45" s="72"/>
      <c r="C45" s="72" t="s">
        <v>17</v>
      </c>
      <c r="D45" s="69"/>
      <c r="E45" s="70">
        <v>1</v>
      </c>
      <c r="F45" s="70">
        <v>32</v>
      </c>
      <c r="G45" s="70">
        <v>89</v>
      </c>
      <c r="H45" s="70">
        <v>74</v>
      </c>
      <c r="I45" s="70">
        <v>22</v>
      </c>
      <c r="J45" s="70">
        <v>20</v>
      </c>
      <c r="K45" s="70">
        <v>6</v>
      </c>
      <c r="L45" s="70">
        <v>13</v>
      </c>
      <c r="M45" s="70">
        <v>6</v>
      </c>
      <c r="N45" s="71">
        <v>27</v>
      </c>
      <c r="O45" s="71">
        <v>16</v>
      </c>
      <c r="P45" s="71">
        <v>8</v>
      </c>
      <c r="Q45" s="73">
        <f>SUM(E45:P45)</f>
        <v>314</v>
      </c>
      <c r="R45" s="16"/>
    </row>
    <row r="46" spans="1:18" ht="12.95" customHeight="1" x14ac:dyDescent="0.25">
      <c r="A46" s="5"/>
      <c r="B46" s="72"/>
      <c r="C46" s="68" t="s">
        <v>31</v>
      </c>
      <c r="D46" s="69"/>
      <c r="E46" s="74">
        <f t="shared" ref="E46:Q46" si="7">SUM(E43:E45)</f>
        <v>3</v>
      </c>
      <c r="F46" s="74">
        <f t="shared" si="7"/>
        <v>76</v>
      </c>
      <c r="G46" s="74">
        <f t="shared" si="7"/>
        <v>226</v>
      </c>
      <c r="H46" s="74">
        <f t="shared" si="7"/>
        <v>146</v>
      </c>
      <c r="I46" s="74">
        <f t="shared" si="7"/>
        <v>66</v>
      </c>
      <c r="J46" s="74">
        <f t="shared" si="7"/>
        <v>46</v>
      </c>
      <c r="K46" s="74">
        <f t="shared" si="7"/>
        <v>27</v>
      </c>
      <c r="L46" s="74">
        <f t="shared" si="7"/>
        <v>43</v>
      </c>
      <c r="M46" s="74">
        <f t="shared" si="7"/>
        <v>60</v>
      </c>
      <c r="N46" s="74">
        <f t="shared" si="7"/>
        <v>65</v>
      </c>
      <c r="O46" s="74">
        <f t="shared" si="7"/>
        <v>39</v>
      </c>
      <c r="P46" s="74">
        <f t="shared" si="7"/>
        <v>35</v>
      </c>
      <c r="Q46" s="74">
        <f t="shared" si="7"/>
        <v>832</v>
      </c>
      <c r="R46" s="16"/>
    </row>
    <row r="47" spans="1:18" ht="12.95" customHeight="1" x14ac:dyDescent="0.25">
      <c r="A47" s="5"/>
      <c r="B47" s="31" t="s">
        <v>44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16"/>
    </row>
    <row r="48" spans="1:18" ht="12.95" customHeight="1" x14ac:dyDescent="0.25">
      <c r="A48" s="5"/>
      <c r="B48" s="31"/>
      <c r="C48" s="31" t="s">
        <v>16</v>
      </c>
      <c r="D48" s="31"/>
      <c r="E48" s="114">
        <f>E16+E20+E24+E28+E32+E36+E40+E44</f>
        <v>15</v>
      </c>
      <c r="F48" s="114">
        <f t="shared" ref="F48:P48" si="8">F16+F20+F24+F28+F32+F36+F40+F44</f>
        <v>153</v>
      </c>
      <c r="G48" s="114">
        <f t="shared" si="8"/>
        <v>455</v>
      </c>
      <c r="H48" s="114">
        <f t="shared" si="8"/>
        <v>242</v>
      </c>
      <c r="I48" s="114">
        <f t="shared" si="8"/>
        <v>200</v>
      </c>
      <c r="J48" s="114">
        <f t="shared" si="8"/>
        <v>162</v>
      </c>
      <c r="K48" s="114">
        <f t="shared" si="8"/>
        <v>187</v>
      </c>
      <c r="L48" s="114">
        <f t="shared" si="8"/>
        <v>262</v>
      </c>
      <c r="M48" s="114">
        <f t="shared" si="8"/>
        <v>318</v>
      </c>
      <c r="N48" s="114">
        <f t="shared" si="8"/>
        <v>234</v>
      </c>
      <c r="O48" s="114">
        <f t="shared" si="8"/>
        <v>112</v>
      </c>
      <c r="P48" s="114">
        <f t="shared" si="8"/>
        <v>130</v>
      </c>
      <c r="Q48" s="114">
        <f>SUM(E48:P48)</f>
        <v>2470</v>
      </c>
      <c r="R48" s="16"/>
    </row>
    <row r="49" spans="1:18" ht="12.95" customHeight="1" x14ac:dyDescent="0.25">
      <c r="A49" s="5"/>
      <c r="B49" s="31"/>
      <c r="C49" s="31" t="s">
        <v>17</v>
      </c>
      <c r="D49" s="31"/>
      <c r="E49" s="114">
        <f>E17+E21+E25+E29+E33+E37+E41+E45</f>
        <v>12</v>
      </c>
      <c r="F49" s="114">
        <f t="shared" ref="F49:P49" si="9">F17+F21+F25+F29+F33+F37+F41+F45</f>
        <v>219</v>
      </c>
      <c r="G49" s="114">
        <f t="shared" si="9"/>
        <v>301</v>
      </c>
      <c r="H49" s="114">
        <f t="shared" si="9"/>
        <v>147</v>
      </c>
      <c r="I49" s="114">
        <f t="shared" si="9"/>
        <v>65</v>
      </c>
      <c r="J49" s="114">
        <f t="shared" si="9"/>
        <v>71</v>
      </c>
      <c r="K49" s="114">
        <f t="shared" si="9"/>
        <v>56</v>
      </c>
      <c r="L49" s="114">
        <f t="shared" si="9"/>
        <v>69</v>
      </c>
      <c r="M49" s="114">
        <f t="shared" si="9"/>
        <v>76</v>
      </c>
      <c r="N49" s="114">
        <f t="shared" si="9"/>
        <v>70</v>
      </c>
      <c r="O49" s="114">
        <f t="shared" si="9"/>
        <v>44</v>
      </c>
      <c r="P49" s="114">
        <f t="shared" si="9"/>
        <v>28</v>
      </c>
      <c r="Q49" s="114">
        <f>SUM(E49:P49)</f>
        <v>1158</v>
      </c>
      <c r="R49" s="16"/>
    </row>
    <row r="50" spans="1:18" ht="12.95" customHeight="1" x14ac:dyDescent="0.25">
      <c r="A50" s="5"/>
      <c r="B50" s="31"/>
      <c r="C50" s="31" t="s">
        <v>31</v>
      </c>
      <c r="D50" s="31"/>
      <c r="E50" s="114">
        <f t="shared" ref="E50:Q50" si="10">SUM(E47:E49)</f>
        <v>27</v>
      </c>
      <c r="F50" s="114">
        <f t="shared" si="10"/>
        <v>372</v>
      </c>
      <c r="G50" s="114">
        <f t="shared" si="10"/>
        <v>756</v>
      </c>
      <c r="H50" s="114">
        <f t="shared" si="10"/>
        <v>389</v>
      </c>
      <c r="I50" s="114">
        <f t="shared" si="10"/>
        <v>265</v>
      </c>
      <c r="J50" s="114">
        <f t="shared" si="10"/>
        <v>233</v>
      </c>
      <c r="K50" s="114">
        <f t="shared" si="10"/>
        <v>243</v>
      </c>
      <c r="L50" s="114">
        <f t="shared" si="10"/>
        <v>331</v>
      </c>
      <c r="M50" s="114">
        <f t="shared" si="10"/>
        <v>394</v>
      </c>
      <c r="N50" s="114">
        <f t="shared" si="10"/>
        <v>304</v>
      </c>
      <c r="O50" s="114">
        <f t="shared" si="10"/>
        <v>156</v>
      </c>
      <c r="P50" s="114">
        <f t="shared" si="10"/>
        <v>158</v>
      </c>
      <c r="Q50" s="114">
        <f t="shared" si="10"/>
        <v>3628</v>
      </c>
      <c r="R50" s="16"/>
    </row>
    <row r="51" spans="1:18" ht="6" customHeight="1" thickBot="1" x14ac:dyDescent="0.3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5"/>
    </row>
    <row r="52" spans="1:18" ht="12" customHeight="1" x14ac:dyDescent="0.2">
      <c r="A52" s="5"/>
      <c r="B52" s="35" t="s">
        <v>140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5"/>
    </row>
    <row r="53" spans="1:18" ht="12" customHeight="1" x14ac:dyDescent="0.2">
      <c r="A53" s="5"/>
      <c r="B53" s="34" t="s">
        <v>78</v>
      </c>
      <c r="C53" s="21"/>
      <c r="D53" s="21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42"/>
    </row>
    <row r="54" spans="1:18" ht="6" customHeight="1" x14ac:dyDescent="0.2">
      <c r="A54" s="5"/>
      <c r="B54" s="34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"/>
    </row>
    <row r="55" spans="1:18" ht="12" customHeight="1" x14ac:dyDescent="0.25">
      <c r="A55" s="5"/>
      <c r="B55" s="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"/>
    </row>
    <row r="56" spans="1:18" ht="12" customHeight="1" x14ac:dyDescent="0.25">
      <c r="A56" s="5"/>
      <c r="B56" s="37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5"/>
    </row>
    <row r="57" spans="1:18" ht="12" customHeight="1" x14ac:dyDescent="0.25">
      <c r="A57" s="5"/>
      <c r="B57" s="37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5"/>
    </row>
    <row r="58" spans="1:18" ht="12" customHeight="1" x14ac:dyDescent="0.25">
      <c r="A58" s="5"/>
      <c r="B58" s="3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5"/>
    </row>
    <row r="59" spans="1:18" ht="12" customHeight="1" x14ac:dyDescent="0.25">
      <c r="A59" s="5"/>
      <c r="B59" s="37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5"/>
    </row>
    <row r="60" spans="1:18" ht="12" customHeight="1" x14ac:dyDescent="0.25">
      <c r="A60" s="5"/>
      <c r="B60" s="3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5"/>
    </row>
    <row r="61" spans="1:18" ht="12" customHeight="1" x14ac:dyDescent="0.25">
      <c r="A61" s="5"/>
      <c r="B61" s="37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5"/>
    </row>
    <row r="62" spans="1:18" ht="12" customHeight="1" x14ac:dyDescent="0.25">
      <c r="A62" s="5"/>
      <c r="B62" s="37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5"/>
    </row>
    <row r="63" spans="1:18" ht="12" customHeight="1" x14ac:dyDescent="0.25">
      <c r="A63" s="5"/>
      <c r="B63" s="37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5"/>
    </row>
    <row r="64" spans="1:18" ht="12" customHeight="1" x14ac:dyDescent="0.25">
      <c r="A64" s="5"/>
      <c r="B64" s="37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5"/>
    </row>
    <row r="65" spans="1:18" ht="12" customHeight="1" x14ac:dyDescent="0.25">
      <c r="A65" s="5"/>
      <c r="B65" s="37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5"/>
    </row>
    <row r="66" spans="1:18" ht="12" customHeight="1" x14ac:dyDescent="0.25">
      <c r="A66" s="5"/>
      <c r="B66" s="3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5"/>
    </row>
    <row r="67" spans="1:18" ht="12" customHeight="1" x14ac:dyDescent="0.25"/>
    <row r="68" spans="1:18" ht="12.95" customHeight="1" x14ac:dyDescent="0.25"/>
    <row r="198" spans="4:24" x14ac:dyDescent="0.25"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</row>
    <row r="199" spans="4:24" x14ac:dyDescent="0.25"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</row>
    <row r="200" spans="4:24" x14ac:dyDescent="0.25"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</row>
    <row r="201" spans="4:24" x14ac:dyDescent="0.25"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</row>
    <row r="202" spans="4:24" x14ac:dyDescent="0.25"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</row>
    <row r="203" spans="4:24" x14ac:dyDescent="0.25"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</row>
    <row r="204" spans="4:24" x14ac:dyDescent="0.25"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</row>
    <row r="205" spans="4:24" x14ac:dyDescent="0.25"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2"/>
    </row>
    <row r="206" spans="4:24" x14ac:dyDescent="0.25">
      <c r="D206" s="13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3"/>
      <c r="W206" s="13"/>
      <c r="X206" s="13"/>
    </row>
    <row r="207" spans="4:24" x14ac:dyDescent="0.25">
      <c r="D207" s="13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3"/>
      <c r="W207" s="13"/>
      <c r="X207" s="13"/>
    </row>
    <row r="208" spans="4:24" x14ac:dyDescent="0.25">
      <c r="D208" s="13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3"/>
      <c r="W208" s="13"/>
      <c r="X208" s="13"/>
    </row>
    <row r="209" spans="4:24" x14ac:dyDescent="0.25">
      <c r="D209" s="13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3"/>
      <c r="W209" s="13"/>
      <c r="X209" s="13"/>
    </row>
    <row r="210" spans="4:24" x14ac:dyDescent="0.25">
      <c r="D210" s="13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3"/>
      <c r="W210" s="13"/>
      <c r="X210" s="13"/>
    </row>
    <row r="211" spans="4:24" x14ac:dyDescent="0.25">
      <c r="D211" s="13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3"/>
      <c r="W211" s="13"/>
      <c r="X211" s="13"/>
    </row>
    <row r="212" spans="4:24" x14ac:dyDescent="0.25"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1"/>
      <c r="U212" s="11"/>
      <c r="V212" s="13"/>
      <c r="W212" s="13"/>
      <c r="X212" s="13"/>
    </row>
    <row r="213" spans="4:24" x14ac:dyDescent="0.2">
      <c r="D213" s="13"/>
      <c r="E213" s="12"/>
      <c r="F213" s="39">
        <v>314585</v>
      </c>
      <c r="G213" s="39">
        <v>372586</v>
      </c>
      <c r="H213" s="39">
        <v>139342</v>
      </c>
      <c r="I213" s="39">
        <v>0</v>
      </c>
      <c r="J213" s="39"/>
      <c r="K213" s="39"/>
      <c r="L213" s="39"/>
      <c r="M213" s="39"/>
      <c r="N213" s="39"/>
      <c r="O213" s="39">
        <f>SUM(F213:I213)</f>
        <v>826513</v>
      </c>
      <c r="P213" s="39"/>
      <c r="Q213" s="39"/>
      <c r="R213" s="40"/>
      <c r="S213" s="12"/>
      <c r="T213" s="11"/>
      <c r="U213" s="11"/>
      <c r="V213" s="13"/>
      <c r="W213" s="13"/>
      <c r="X213" s="13"/>
    </row>
    <row r="214" spans="4:24" x14ac:dyDescent="0.25"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1"/>
      <c r="U214" s="11"/>
      <c r="V214" s="13"/>
      <c r="W214" s="13"/>
      <c r="X214" s="13"/>
    </row>
    <row r="215" spans="4:24" x14ac:dyDescent="0.25"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1"/>
      <c r="U215" s="11"/>
      <c r="V215" s="13"/>
      <c r="W215" s="13"/>
      <c r="X215" s="13"/>
    </row>
    <row r="216" spans="4:24" x14ac:dyDescent="0.25">
      <c r="D216" s="13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3"/>
      <c r="W216" s="13"/>
      <c r="X216" s="13"/>
    </row>
    <row r="217" spans="4:24" x14ac:dyDescent="0.25"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3"/>
      <c r="W217" s="13"/>
      <c r="X217" s="13"/>
    </row>
    <row r="218" spans="4:24" x14ac:dyDescent="0.25">
      <c r="E218" s="11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1"/>
    </row>
    <row r="219" spans="4:24" x14ac:dyDescent="0.25">
      <c r="E219" s="11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1"/>
      <c r="V219" s="11"/>
      <c r="W219" s="11"/>
    </row>
    <row r="220" spans="4:24" x14ac:dyDescent="0.25">
      <c r="E220" s="11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1"/>
      <c r="V220" s="11"/>
      <c r="W220" s="11"/>
    </row>
    <row r="221" spans="4:24" x14ac:dyDescent="0.25">
      <c r="E221" s="11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1"/>
      <c r="V221" s="11"/>
      <c r="W221" s="11"/>
    </row>
    <row r="222" spans="4:24" x14ac:dyDescent="0.25"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4:24" x14ac:dyDescent="0.25"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</sheetData>
  <mergeCells count="2">
    <mergeCell ref="E12:P12"/>
    <mergeCell ref="Q12:Q13"/>
  </mergeCells>
  <conditionalFormatting sqref="E16:P17">
    <cfRule type="cellIs" dxfId="537" priority="43" stopIfTrue="1" operator="equal">
      <formula>""</formula>
    </cfRule>
    <cfRule type="cellIs" dxfId="536" priority="44" stopIfTrue="1" operator="equal">
      <formula>""" """</formula>
    </cfRule>
    <cfRule type="cellIs" dxfId="535" priority="45" stopIfTrue="1" operator="equal">
      <formula>""""""</formula>
    </cfRule>
  </conditionalFormatting>
  <conditionalFormatting sqref="E20:P21">
    <cfRule type="cellIs" dxfId="534" priority="37" stopIfTrue="1" operator="equal">
      <formula>""</formula>
    </cfRule>
    <cfRule type="cellIs" dxfId="533" priority="38" stopIfTrue="1" operator="equal">
      <formula>""" """</formula>
    </cfRule>
    <cfRule type="cellIs" dxfId="532" priority="39" stopIfTrue="1" operator="equal">
      <formula>""""""</formula>
    </cfRule>
  </conditionalFormatting>
  <conditionalFormatting sqref="E24:P25">
    <cfRule type="cellIs" dxfId="531" priority="31" stopIfTrue="1" operator="equal">
      <formula>""</formula>
    </cfRule>
    <cfRule type="cellIs" dxfId="530" priority="32" stopIfTrue="1" operator="equal">
      <formula>""" """</formula>
    </cfRule>
    <cfRule type="cellIs" dxfId="529" priority="33" stopIfTrue="1" operator="equal">
      <formula>""""""</formula>
    </cfRule>
  </conditionalFormatting>
  <conditionalFormatting sqref="E28:P29">
    <cfRule type="cellIs" dxfId="528" priority="25" stopIfTrue="1" operator="equal">
      <formula>""</formula>
    </cfRule>
    <cfRule type="cellIs" dxfId="527" priority="26" stopIfTrue="1" operator="equal">
      <formula>""" """</formula>
    </cfRule>
    <cfRule type="cellIs" dxfId="526" priority="27" stopIfTrue="1" operator="equal">
      <formula>""""""</formula>
    </cfRule>
  </conditionalFormatting>
  <conditionalFormatting sqref="E32:P33">
    <cfRule type="cellIs" dxfId="525" priority="19" stopIfTrue="1" operator="equal">
      <formula>""</formula>
    </cfRule>
    <cfRule type="cellIs" dxfId="524" priority="20" stopIfTrue="1" operator="equal">
      <formula>""" """</formula>
    </cfRule>
    <cfRule type="cellIs" dxfId="523" priority="21" stopIfTrue="1" operator="equal">
      <formula>""""""</formula>
    </cfRule>
  </conditionalFormatting>
  <conditionalFormatting sqref="E36:P37">
    <cfRule type="cellIs" dxfId="522" priority="13" stopIfTrue="1" operator="equal">
      <formula>""</formula>
    </cfRule>
    <cfRule type="cellIs" dxfId="521" priority="14" stopIfTrue="1" operator="equal">
      <formula>""" """</formula>
    </cfRule>
    <cfRule type="cellIs" dxfId="520" priority="15" stopIfTrue="1" operator="equal">
      <formula>""""""</formula>
    </cfRule>
  </conditionalFormatting>
  <conditionalFormatting sqref="E40:P41">
    <cfRule type="cellIs" dxfId="519" priority="7" stopIfTrue="1" operator="equal">
      <formula>""</formula>
    </cfRule>
    <cfRule type="cellIs" dxfId="518" priority="8" stopIfTrue="1" operator="equal">
      <formula>""" """</formula>
    </cfRule>
    <cfRule type="cellIs" dxfId="517" priority="9" stopIfTrue="1" operator="equal">
      <formula>""""""</formula>
    </cfRule>
  </conditionalFormatting>
  <conditionalFormatting sqref="E44:P45">
    <cfRule type="cellIs" dxfId="516" priority="2" stopIfTrue="1" operator="equal">
      <formula>""" """</formula>
    </cfRule>
    <cfRule type="cellIs" dxfId="515" priority="3" stopIfTrue="1" operator="equal">
      <formula>""""""</formula>
    </cfRule>
    <cfRule type="cellIs" dxfId="514" priority="1" stopIfTrue="1" operator="equal">
      <formula>""</formula>
    </cfRule>
  </conditionalFormatting>
  <conditionalFormatting sqref="E18:Q18">
    <cfRule type="cellIs" dxfId="513" priority="163" stopIfTrue="1" operator="equal">
      <formula>""""""</formula>
    </cfRule>
    <cfRule type="cellIs" dxfId="512" priority="160" stopIfTrue="1" operator="equal">
      <formula>""</formula>
    </cfRule>
    <cfRule type="cellIs" dxfId="511" priority="162" stopIfTrue="1" operator="equal">
      <formula>""" """</formula>
    </cfRule>
  </conditionalFormatting>
  <conditionalFormatting sqref="E22:Q22">
    <cfRule type="cellIs" dxfId="510" priority="94" stopIfTrue="1" operator="equal">
      <formula>""</formula>
    </cfRule>
    <cfRule type="cellIs" dxfId="509" priority="95" stopIfTrue="1" operator="equal">
      <formula>""" """</formula>
    </cfRule>
    <cfRule type="cellIs" dxfId="508" priority="96" stopIfTrue="1" operator="equal">
      <formula>""""""</formula>
    </cfRule>
  </conditionalFormatting>
  <conditionalFormatting sqref="E26:Q26">
    <cfRule type="cellIs" dxfId="507" priority="89" stopIfTrue="1" operator="equal">
      <formula>""" """</formula>
    </cfRule>
    <cfRule type="cellIs" dxfId="506" priority="90" stopIfTrue="1" operator="equal">
      <formula>""""""</formula>
    </cfRule>
    <cfRule type="cellIs" dxfId="505" priority="88" stopIfTrue="1" operator="equal">
      <formula>""</formula>
    </cfRule>
  </conditionalFormatting>
  <conditionalFormatting sqref="E30:Q30">
    <cfRule type="cellIs" dxfId="504" priority="82" stopIfTrue="1" operator="equal">
      <formula>""</formula>
    </cfRule>
    <cfRule type="cellIs" dxfId="503" priority="83" stopIfTrue="1" operator="equal">
      <formula>""" """</formula>
    </cfRule>
    <cfRule type="cellIs" dxfId="502" priority="84" stopIfTrue="1" operator="equal">
      <formula>""""""</formula>
    </cfRule>
  </conditionalFormatting>
  <conditionalFormatting sqref="E34:Q34">
    <cfRule type="cellIs" dxfId="501" priority="76" stopIfTrue="1" operator="equal">
      <formula>""</formula>
    </cfRule>
    <cfRule type="cellIs" dxfId="500" priority="77" stopIfTrue="1" operator="equal">
      <formula>""" """</formula>
    </cfRule>
    <cfRule type="cellIs" dxfId="499" priority="78" stopIfTrue="1" operator="equal">
      <formula>""""""</formula>
    </cfRule>
  </conditionalFormatting>
  <conditionalFormatting sqref="E38:Q38">
    <cfRule type="cellIs" dxfId="498" priority="70" stopIfTrue="1" operator="equal">
      <formula>""</formula>
    </cfRule>
    <cfRule type="cellIs" dxfId="497" priority="71" stopIfTrue="1" operator="equal">
      <formula>""" """</formula>
    </cfRule>
    <cfRule type="cellIs" dxfId="496" priority="72" stopIfTrue="1" operator="equal">
      <formula>""""""</formula>
    </cfRule>
  </conditionalFormatting>
  <conditionalFormatting sqref="E42:Q42">
    <cfRule type="cellIs" dxfId="495" priority="64" stopIfTrue="1" operator="equal">
      <formula>""</formula>
    </cfRule>
    <cfRule type="cellIs" dxfId="494" priority="65" stopIfTrue="1" operator="equal">
      <formula>""" """</formula>
    </cfRule>
    <cfRule type="cellIs" dxfId="493" priority="66" stopIfTrue="1" operator="equal">
      <formula>""""""</formula>
    </cfRule>
  </conditionalFormatting>
  <conditionalFormatting sqref="E46:Q46">
    <cfRule type="cellIs" dxfId="492" priority="59" stopIfTrue="1" operator="equal">
      <formula>""" """</formula>
    </cfRule>
    <cfRule type="cellIs" dxfId="491" priority="60" stopIfTrue="1" operator="equal">
      <formula>""""""</formula>
    </cfRule>
    <cfRule type="cellIs" dxfId="490" priority="58" stopIfTrue="1" operator="equal">
      <formula>""</formula>
    </cfRule>
  </conditionalFormatting>
  <pageMargins left="0" right="0.15748031496062992" top="0" bottom="0.23622047244094491" header="0" footer="0.23622047244094491"/>
  <pageSetup paperSize="9" scale="93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E18:Q18 E22:Q23 E48:Q50 E26:Q27 Q24 Q25 E30:Q31 Q28 Q29 E34:Q35 Q32 Q33 E38:Q39 Q36 Q37 E42:Q43 Q40 Q41 E46:Q46 Q44 Q4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0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8.5703125" style="7" customWidth="1"/>
    <col min="4" max="4" width="2.5703125" style="7" customWidth="1"/>
    <col min="5" max="17" width="6.7109375" style="7" customWidth="1"/>
    <col min="18" max="19" width="5.28515625" style="7" customWidth="1"/>
    <col min="20" max="16384" width="8.7109375" style="7"/>
  </cols>
  <sheetData>
    <row r="1" spans="1:3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14"/>
      <c r="U1" s="14"/>
    </row>
    <row r="2" spans="1:3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4"/>
      <c r="U2" s="14"/>
    </row>
    <row r="3" spans="1:3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14"/>
      <c r="U3" s="14"/>
    </row>
    <row r="4" spans="1:3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3"/>
    </row>
    <row r="5" spans="1:3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3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"/>
    </row>
    <row r="7" spans="1:3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5"/>
      <c r="P7" s="5"/>
      <c r="Q7" s="5"/>
      <c r="R7" s="8"/>
    </row>
    <row r="8" spans="1:3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3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36" ht="18.75" customHeight="1" x14ac:dyDescent="0.25">
      <c r="A10" s="5"/>
      <c r="B10" s="26" t="s">
        <v>47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19"/>
    </row>
    <row r="11" spans="1:3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6"/>
    </row>
    <row r="12" spans="1:36" ht="14.25" customHeight="1" x14ac:dyDescent="0.25">
      <c r="A12" s="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6"/>
      <c r="T12" s="12"/>
      <c r="AI12" s="12"/>
      <c r="AJ12" s="12"/>
    </row>
    <row r="13" spans="1:36" ht="14.25" customHeight="1" x14ac:dyDescent="0.25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6"/>
      <c r="T13" s="121"/>
      <c r="U13" s="121" t="s">
        <v>28</v>
      </c>
      <c r="V13" s="121" t="s">
        <v>29</v>
      </c>
      <c r="W13" s="121"/>
      <c r="X13" s="122" t="s">
        <v>32</v>
      </c>
      <c r="Y13" s="122" t="s">
        <v>33</v>
      </c>
      <c r="Z13" s="122" t="s">
        <v>34</v>
      </c>
      <c r="AA13" s="122" t="s">
        <v>35</v>
      </c>
      <c r="AB13" s="122" t="s">
        <v>36</v>
      </c>
      <c r="AC13" s="122" t="s">
        <v>37</v>
      </c>
      <c r="AD13" s="122" t="s">
        <v>38</v>
      </c>
      <c r="AE13" s="122" t="s">
        <v>39</v>
      </c>
      <c r="AF13" s="122" t="s">
        <v>40</v>
      </c>
      <c r="AG13" s="122" t="s">
        <v>41</v>
      </c>
      <c r="AH13" s="122" t="s">
        <v>42</v>
      </c>
      <c r="AI13" s="122" t="s">
        <v>48</v>
      </c>
      <c r="AJ13" s="121"/>
    </row>
    <row r="14" spans="1:36" ht="14.25" customHeight="1" x14ac:dyDescent="0.25">
      <c r="A14" s="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6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</row>
    <row r="15" spans="1:36" ht="14.25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6"/>
      <c r="T15" s="121"/>
      <c r="U15" s="121" t="s">
        <v>4</v>
      </c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</row>
    <row r="16" spans="1:36" ht="14.25" customHeight="1" x14ac:dyDescent="0.25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6"/>
      <c r="T16" s="121"/>
      <c r="U16" s="121"/>
      <c r="V16" s="121" t="s">
        <v>16</v>
      </c>
      <c r="W16" s="121"/>
      <c r="X16" s="121">
        <f>-'P4'!E16</f>
        <v>-5</v>
      </c>
      <c r="Y16" s="121">
        <f>-'P4'!F16</f>
        <v>-9</v>
      </c>
      <c r="Z16" s="121">
        <f>-'P4'!G16</f>
        <v>-16</v>
      </c>
      <c r="AA16" s="121">
        <f>-'P4'!H16</f>
        <v>-7</v>
      </c>
      <c r="AB16" s="121">
        <f>-'P4'!I16</f>
        <v>-13</v>
      </c>
      <c r="AC16" s="121">
        <f>-'P4'!J16</f>
        <v>-20</v>
      </c>
      <c r="AD16" s="121">
        <f>-'P4'!K16</f>
        <v>-16</v>
      </c>
      <c r="AE16" s="121">
        <f>-'P4'!L16</f>
        <v>-25</v>
      </c>
      <c r="AF16" s="121">
        <f>-'P4'!M16</f>
        <v>-39</v>
      </c>
      <c r="AG16" s="121">
        <f>-'P4'!N16</f>
        <v>-38</v>
      </c>
      <c r="AH16" s="121">
        <f>-'P4'!O16</f>
        <v>-12</v>
      </c>
      <c r="AI16" s="121">
        <f>-'P4'!P16</f>
        <v>-12</v>
      </c>
      <c r="AJ16" s="121"/>
    </row>
    <row r="17" spans="1:36" ht="14.25" customHeight="1" x14ac:dyDescent="0.25">
      <c r="A17" s="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6"/>
      <c r="T17" s="121"/>
      <c r="U17" s="121"/>
      <c r="V17" s="121" t="s">
        <v>17</v>
      </c>
      <c r="W17" s="121"/>
      <c r="X17" s="121">
        <f>'P4'!E17</f>
        <v>2</v>
      </c>
      <c r="Y17" s="121">
        <f>'P4'!F17</f>
        <v>8</v>
      </c>
      <c r="Z17" s="121">
        <f>'P4'!G17</f>
        <v>10</v>
      </c>
      <c r="AA17" s="121">
        <f>'P4'!H17</f>
        <v>3</v>
      </c>
      <c r="AB17" s="121">
        <f>'P4'!I17</f>
        <v>3</v>
      </c>
      <c r="AC17" s="121">
        <f>'P4'!J17</f>
        <v>8</v>
      </c>
      <c r="AD17" s="121">
        <f>'P4'!K17</f>
        <v>18</v>
      </c>
      <c r="AE17" s="121">
        <f>'P4'!L17</f>
        <v>8</v>
      </c>
      <c r="AF17" s="121">
        <f>'P4'!M17</f>
        <v>4</v>
      </c>
      <c r="AG17" s="121">
        <f>'P4'!N17</f>
        <v>5</v>
      </c>
      <c r="AH17" s="121">
        <f>'P4'!O17</f>
        <v>4</v>
      </c>
      <c r="AI17" s="121">
        <f>'P4'!P17</f>
        <v>3</v>
      </c>
      <c r="AJ17" s="121"/>
    </row>
    <row r="18" spans="1:36" ht="14.25" customHeight="1" x14ac:dyDescent="0.2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6"/>
      <c r="T18" s="121"/>
      <c r="U18" s="121" t="s">
        <v>5</v>
      </c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</row>
    <row r="19" spans="1:36" ht="14.25" customHeight="1" x14ac:dyDescent="0.25">
      <c r="A19" s="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6"/>
      <c r="T19" s="121"/>
      <c r="U19" s="121"/>
      <c r="V19" s="121" t="s">
        <v>16</v>
      </c>
      <c r="W19" s="121"/>
      <c r="X19" s="121">
        <f>-'P4'!E20</f>
        <v>-2</v>
      </c>
      <c r="Y19" s="121">
        <f>-'P4'!F20</f>
        <v>-11</v>
      </c>
      <c r="Z19" s="121">
        <f>-'P4'!G20</f>
        <v>-81</v>
      </c>
      <c r="AA19" s="121">
        <f>-'P4'!H20</f>
        <v>-66</v>
      </c>
      <c r="AB19" s="121">
        <f>-'P4'!I20</f>
        <v>-51</v>
      </c>
      <c r="AC19" s="121">
        <f>-'P4'!J20</f>
        <v>-35</v>
      </c>
      <c r="AD19" s="121">
        <f>-'P4'!K20</f>
        <v>-30</v>
      </c>
      <c r="AE19" s="121">
        <f>-'P4'!L20</f>
        <v>-53</v>
      </c>
      <c r="AF19" s="121">
        <f>-'P4'!M20</f>
        <v>-44</v>
      </c>
      <c r="AG19" s="121">
        <f>-'P4'!N20</f>
        <v>-20</v>
      </c>
      <c r="AH19" s="121">
        <f>-'P4'!O20</f>
        <v>-19</v>
      </c>
      <c r="AI19" s="121">
        <f>-'P4'!P20</f>
        <v>-20</v>
      </c>
      <c r="AJ19" s="121"/>
    </row>
    <row r="20" spans="1:36" ht="14.25" customHeight="1" x14ac:dyDescent="0.25">
      <c r="A20" s="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6"/>
      <c r="T20" s="121"/>
      <c r="U20" s="121"/>
      <c r="V20" s="121" t="s">
        <v>17</v>
      </c>
      <c r="W20" s="121"/>
      <c r="X20" s="121">
        <f>'P4'!E21</f>
        <v>2</v>
      </c>
      <c r="Y20" s="121">
        <f>'P4'!F21</f>
        <v>38</v>
      </c>
      <c r="Z20" s="121">
        <f>'P4'!G21</f>
        <v>55</v>
      </c>
      <c r="AA20" s="121">
        <f>'P4'!H21</f>
        <v>16</v>
      </c>
      <c r="AB20" s="121">
        <f>'P4'!I21</f>
        <v>3</v>
      </c>
      <c r="AC20" s="121">
        <f>'P4'!J21</f>
        <v>4</v>
      </c>
      <c r="AD20" s="121">
        <f>'P4'!K21</f>
        <v>11</v>
      </c>
      <c r="AE20" s="121">
        <f>'P4'!L21</f>
        <v>7</v>
      </c>
      <c r="AF20" s="121">
        <f>'P4'!M21</f>
        <v>10</v>
      </c>
      <c r="AG20" s="121">
        <f>'P4'!N21</f>
        <v>4</v>
      </c>
      <c r="AH20" s="121">
        <f>'P4'!O21</f>
        <v>5</v>
      </c>
      <c r="AI20" s="121">
        <f>'P4'!P21</f>
        <v>4</v>
      </c>
      <c r="AJ20" s="121"/>
    </row>
    <row r="21" spans="1:36" ht="14.25" customHeight="1" x14ac:dyDescent="0.25">
      <c r="A21" s="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6"/>
      <c r="T21" s="121"/>
      <c r="U21" s="121" t="s">
        <v>6</v>
      </c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</row>
    <row r="22" spans="1:36" ht="14.25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6"/>
      <c r="T22" s="121"/>
      <c r="U22" s="121"/>
      <c r="V22" s="121" t="s">
        <v>16</v>
      </c>
      <c r="W22" s="121"/>
      <c r="X22" s="121">
        <f>-'P4'!E24</f>
        <v>0</v>
      </c>
      <c r="Y22" s="121">
        <f>-'P4'!F24</f>
        <v>-6</v>
      </c>
      <c r="Z22" s="121">
        <f>-'P4'!G24</f>
        <v>-31</v>
      </c>
      <c r="AA22" s="121">
        <f>-'P4'!H24</f>
        <v>-21</v>
      </c>
      <c r="AB22" s="121">
        <f>-'P4'!I24</f>
        <v>-10</v>
      </c>
      <c r="AC22" s="121">
        <f>-'P4'!J24</f>
        <v>-14</v>
      </c>
      <c r="AD22" s="121">
        <f>-'P4'!K24</f>
        <v>-32</v>
      </c>
      <c r="AE22" s="121">
        <f>-'P4'!L24</f>
        <v>-40</v>
      </c>
      <c r="AF22" s="121">
        <f>-'P4'!M24</f>
        <v>-48</v>
      </c>
      <c r="AG22" s="121">
        <f>-'P4'!N24</f>
        <v>-27</v>
      </c>
      <c r="AH22" s="121">
        <f>-'P4'!O24</f>
        <v>-17</v>
      </c>
      <c r="AI22" s="121">
        <f>-'P4'!P24</f>
        <v>-16</v>
      </c>
      <c r="AJ22" s="121"/>
    </row>
    <row r="23" spans="1:36" ht="14.25" customHeight="1" x14ac:dyDescent="0.25">
      <c r="A23" s="5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6"/>
      <c r="T23" s="121"/>
      <c r="U23" s="121"/>
      <c r="V23" s="121" t="s">
        <v>17</v>
      </c>
      <c r="W23" s="121"/>
      <c r="X23" s="121">
        <f>'P4'!E25</f>
        <v>0</v>
      </c>
      <c r="Y23" s="121">
        <f>'P4'!F25</f>
        <v>41</v>
      </c>
      <c r="Z23" s="121">
        <f>'P4'!G25</f>
        <v>23</v>
      </c>
      <c r="AA23" s="121">
        <f>'P4'!H25</f>
        <v>7</v>
      </c>
      <c r="AB23" s="121">
        <f>'P4'!I25</f>
        <v>3</v>
      </c>
      <c r="AC23" s="121">
        <f>'P4'!J25</f>
        <v>5</v>
      </c>
      <c r="AD23" s="121">
        <f>'P4'!K25</f>
        <v>6</v>
      </c>
      <c r="AE23" s="121">
        <f>'P4'!L25</f>
        <v>12</v>
      </c>
      <c r="AF23" s="121">
        <f>'P4'!M25</f>
        <v>6</v>
      </c>
      <c r="AG23" s="121">
        <f>'P4'!N25</f>
        <v>3</v>
      </c>
      <c r="AH23" s="121">
        <f>'P4'!O25</f>
        <v>3</v>
      </c>
      <c r="AI23" s="121">
        <f>'P4'!P25</f>
        <v>1</v>
      </c>
      <c r="AJ23" s="121"/>
    </row>
    <row r="24" spans="1:36" ht="14.25" customHeight="1" x14ac:dyDescent="0.25">
      <c r="A24" s="5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6"/>
      <c r="T24" s="121"/>
      <c r="U24" s="121" t="s">
        <v>7</v>
      </c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</row>
    <row r="25" spans="1:36" ht="14.25" customHeight="1" x14ac:dyDescent="0.25">
      <c r="A25" s="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6"/>
      <c r="T25" s="121"/>
      <c r="U25" s="121"/>
      <c r="V25" s="121" t="s">
        <v>16</v>
      </c>
      <c r="W25" s="121"/>
      <c r="X25" s="121">
        <f>-'P4'!E28</f>
        <v>-2</v>
      </c>
      <c r="Y25" s="121">
        <f>-'P4'!F28</f>
        <v>-20</v>
      </c>
      <c r="Z25" s="121">
        <f>-'P4'!G28</f>
        <v>-35</v>
      </c>
      <c r="AA25" s="121">
        <f>-'P4'!H28</f>
        <v>-13</v>
      </c>
      <c r="AB25" s="121">
        <f>-'P4'!I28</f>
        <v>-16</v>
      </c>
      <c r="AC25" s="121">
        <f>-'P4'!J28</f>
        <v>-17</v>
      </c>
      <c r="AD25" s="121">
        <f>-'P4'!K28</f>
        <v>-25</v>
      </c>
      <c r="AE25" s="121">
        <f>-'P4'!L28</f>
        <v>-32</v>
      </c>
      <c r="AF25" s="121">
        <f>-'P4'!M28</f>
        <v>-31</v>
      </c>
      <c r="AG25" s="121">
        <f>-'P4'!N28</f>
        <v>-35</v>
      </c>
      <c r="AH25" s="121">
        <f>-'P4'!O28</f>
        <v>-17</v>
      </c>
      <c r="AI25" s="121">
        <f>-'P4'!P28</f>
        <v>-19</v>
      </c>
      <c r="AJ25" s="121"/>
    </row>
    <row r="26" spans="1:36" ht="14.25" customHeight="1" x14ac:dyDescent="0.25">
      <c r="A26" s="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6"/>
      <c r="T26" s="121"/>
      <c r="U26" s="121"/>
      <c r="V26" s="121" t="s">
        <v>17</v>
      </c>
      <c r="W26" s="121"/>
      <c r="X26" s="121">
        <f>'P4'!E29</f>
        <v>2</v>
      </c>
      <c r="Y26" s="121">
        <f>'P4'!F29</f>
        <v>32</v>
      </c>
      <c r="Z26" s="121">
        <f>'P4'!G29</f>
        <v>33</v>
      </c>
      <c r="AA26" s="121">
        <f>'P4'!H29</f>
        <v>5</v>
      </c>
      <c r="AB26" s="121">
        <f>'P4'!I29</f>
        <v>7</v>
      </c>
      <c r="AC26" s="121">
        <f>'P4'!J29</f>
        <v>6</v>
      </c>
      <c r="AD26" s="121">
        <f>'P4'!K29</f>
        <v>2</v>
      </c>
      <c r="AE26" s="121">
        <f>'P4'!L29</f>
        <v>13</v>
      </c>
      <c r="AF26" s="121">
        <f>'P4'!M29</f>
        <v>26</v>
      </c>
      <c r="AG26" s="121">
        <f>'P4'!N29</f>
        <v>15</v>
      </c>
      <c r="AH26" s="121">
        <f>'P4'!O29</f>
        <v>7</v>
      </c>
      <c r="AI26" s="121">
        <f>'P4'!P29</f>
        <v>8</v>
      </c>
      <c r="AJ26" s="121"/>
    </row>
    <row r="27" spans="1:36" ht="14.25" customHeight="1" x14ac:dyDescent="0.25">
      <c r="A27" s="5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6"/>
      <c r="T27" s="121"/>
      <c r="U27" s="121" t="s">
        <v>8</v>
      </c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</row>
    <row r="28" spans="1:36" ht="14.25" customHeight="1" x14ac:dyDescent="0.25">
      <c r="A28" s="5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6"/>
      <c r="T28" s="121"/>
      <c r="U28" s="121"/>
      <c r="V28" s="121" t="s">
        <v>16</v>
      </c>
      <c r="W28" s="121"/>
      <c r="X28" s="121">
        <f>-'P4'!E32</f>
        <v>-4</v>
      </c>
      <c r="Y28" s="121">
        <f>-'P4'!F32</f>
        <v>-29</v>
      </c>
      <c r="Z28" s="121">
        <f>-'P4'!G32</f>
        <v>-62</v>
      </c>
      <c r="AA28" s="121">
        <f>-'P4'!H32</f>
        <v>-21</v>
      </c>
      <c r="AB28" s="121">
        <f>-'P4'!I32</f>
        <v>-19</v>
      </c>
      <c r="AC28" s="121">
        <f>-'P4'!J32</f>
        <v>-20</v>
      </c>
      <c r="AD28" s="121">
        <f>-'P4'!K32</f>
        <v>-16</v>
      </c>
      <c r="AE28" s="121">
        <f>-'P4'!L32</f>
        <v>-17</v>
      </c>
      <c r="AF28" s="121">
        <f>-'P4'!M32</f>
        <v>-21</v>
      </c>
      <c r="AG28" s="121">
        <f>-'P4'!N32</f>
        <v>-16</v>
      </c>
      <c r="AH28" s="121">
        <f>-'P4'!O32</f>
        <v>-3</v>
      </c>
      <c r="AI28" s="121">
        <f>-'P4'!P32</f>
        <v>-10</v>
      </c>
      <c r="AJ28" s="121"/>
    </row>
    <row r="29" spans="1:36" ht="14.25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6"/>
      <c r="T29" s="121"/>
      <c r="U29" s="121"/>
      <c r="V29" s="121" t="s">
        <v>17</v>
      </c>
      <c r="W29" s="121"/>
      <c r="X29" s="121">
        <f>'P4'!E33</f>
        <v>1</v>
      </c>
      <c r="Y29" s="121">
        <f>'P4'!F33</f>
        <v>25</v>
      </c>
      <c r="Z29" s="121">
        <f>'P4'!G33</f>
        <v>30</v>
      </c>
      <c r="AA29" s="121">
        <f>'P4'!H33</f>
        <v>14</v>
      </c>
      <c r="AB29" s="121">
        <f>'P4'!I33</f>
        <v>6</v>
      </c>
      <c r="AC29" s="121">
        <f>'P4'!J33</f>
        <v>10</v>
      </c>
      <c r="AD29" s="121">
        <f>'P4'!K33</f>
        <v>5</v>
      </c>
      <c r="AE29" s="121">
        <f>'P4'!L33</f>
        <v>6</v>
      </c>
      <c r="AF29" s="121">
        <f>'P4'!M33</f>
        <v>9</v>
      </c>
      <c r="AG29" s="121">
        <f>'P4'!N33</f>
        <v>4</v>
      </c>
      <c r="AH29" s="121">
        <f>'P4'!O33</f>
        <v>2</v>
      </c>
      <c r="AI29" s="121">
        <f>'P4'!P33</f>
        <v>1</v>
      </c>
      <c r="AJ29" s="121"/>
    </row>
    <row r="30" spans="1:36" ht="14.25" customHeight="1" x14ac:dyDescent="0.25">
      <c r="A30" s="5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6"/>
      <c r="T30" s="121"/>
      <c r="U30" s="121" t="s">
        <v>9</v>
      </c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</row>
    <row r="31" spans="1:36" ht="14.25" customHeight="1" x14ac:dyDescent="0.2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6"/>
      <c r="T31" s="121"/>
      <c r="U31" s="121"/>
      <c r="V31" s="121" t="s">
        <v>16</v>
      </c>
      <c r="W31" s="121"/>
      <c r="X31" s="121">
        <f>-'P4'!E36</f>
        <v>0</v>
      </c>
      <c r="Y31" s="121">
        <f>-'P4'!F36</f>
        <v>-6</v>
      </c>
      <c r="Z31" s="121">
        <f>-'P4'!G36</f>
        <v>-26</v>
      </c>
      <c r="AA31" s="121">
        <f>-'P4'!H36</f>
        <v>-3</v>
      </c>
      <c r="AB31" s="121">
        <f>-'P4'!I36</f>
        <v>-6</v>
      </c>
      <c r="AC31" s="121">
        <f>-'P4'!J36</f>
        <v>-7</v>
      </c>
      <c r="AD31" s="121">
        <f>-'P4'!K36</f>
        <v>-21</v>
      </c>
      <c r="AE31" s="121">
        <f>-'P4'!L36</f>
        <v>-28</v>
      </c>
      <c r="AF31" s="121">
        <f>-'P4'!M36</f>
        <v>-35</v>
      </c>
      <c r="AG31" s="121">
        <f>-'P4'!N36</f>
        <v>-28</v>
      </c>
      <c r="AH31" s="121">
        <f>-'P4'!O36</f>
        <v>-9</v>
      </c>
      <c r="AI31" s="121">
        <f>-'P4'!P36</f>
        <v>-11</v>
      </c>
      <c r="AJ31" s="121"/>
    </row>
    <row r="32" spans="1:36" ht="14.25" customHeight="1" x14ac:dyDescent="0.2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6"/>
      <c r="T32" s="121"/>
      <c r="U32" s="121"/>
      <c r="V32" s="121" t="s">
        <v>17</v>
      </c>
      <c r="W32" s="121"/>
      <c r="X32" s="121">
        <f>'P4'!E37</f>
        <v>0</v>
      </c>
      <c r="Y32" s="121">
        <f>'P4'!F37</f>
        <v>0</v>
      </c>
      <c r="Z32" s="121">
        <f>'P4'!G37</f>
        <v>15</v>
      </c>
      <c r="AA32" s="121">
        <f>'P4'!H37</f>
        <v>0</v>
      </c>
      <c r="AB32" s="121">
        <f>'P4'!I37</f>
        <v>1</v>
      </c>
      <c r="AC32" s="121">
        <f>'P4'!J37</f>
        <v>2</v>
      </c>
      <c r="AD32" s="121">
        <f>'P4'!K37</f>
        <v>4</v>
      </c>
      <c r="AE32" s="121">
        <f>'P4'!L37</f>
        <v>3</v>
      </c>
      <c r="AF32" s="121">
        <f>'P4'!M37</f>
        <v>6</v>
      </c>
      <c r="AG32" s="121">
        <f>'P4'!N37</f>
        <v>8</v>
      </c>
      <c r="AH32" s="121">
        <f>'P4'!O37</f>
        <v>4</v>
      </c>
      <c r="AI32" s="121">
        <f>'P4'!P37</f>
        <v>0</v>
      </c>
      <c r="AJ32" s="121"/>
    </row>
    <row r="33" spans="1:36" ht="14.25" customHeight="1" x14ac:dyDescent="0.25">
      <c r="A33" s="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6"/>
      <c r="T33" s="121"/>
      <c r="U33" s="121" t="s">
        <v>10</v>
      </c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</row>
    <row r="34" spans="1:36" ht="14.25" customHeight="1" x14ac:dyDescent="0.25">
      <c r="A34" s="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6"/>
      <c r="T34" s="121"/>
      <c r="U34" s="121"/>
      <c r="V34" s="121" t="s">
        <v>16</v>
      </c>
      <c r="W34" s="121"/>
      <c r="X34" s="121">
        <f>-'P4'!E40</f>
        <v>0</v>
      </c>
      <c r="Y34" s="121">
        <f>-'P4'!F40</f>
        <v>-28</v>
      </c>
      <c r="Z34" s="121">
        <f>-'P4'!G40</f>
        <v>-67</v>
      </c>
      <c r="AA34" s="121">
        <f>-'P4'!H40</f>
        <v>-39</v>
      </c>
      <c r="AB34" s="121">
        <f>-'P4'!I40</f>
        <v>-41</v>
      </c>
      <c r="AC34" s="121">
        <f>-'P4'!J40</f>
        <v>-23</v>
      </c>
      <c r="AD34" s="121">
        <f>-'P4'!K40</f>
        <v>-26</v>
      </c>
      <c r="AE34" s="121">
        <f>-'P4'!L40</f>
        <v>-37</v>
      </c>
      <c r="AF34" s="121">
        <f>-'P4'!M40</f>
        <v>-46</v>
      </c>
      <c r="AG34" s="121">
        <f>-'P4'!N40</f>
        <v>-32</v>
      </c>
      <c r="AH34" s="121">
        <f>-'P4'!O40</f>
        <v>-12</v>
      </c>
      <c r="AI34" s="121">
        <f>-'P4'!P40</f>
        <v>-15</v>
      </c>
      <c r="AJ34" s="121"/>
    </row>
    <row r="35" spans="1:36" ht="14.25" customHeight="1" x14ac:dyDescent="0.25">
      <c r="A35" s="5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6"/>
      <c r="T35" s="121"/>
      <c r="U35" s="121"/>
      <c r="V35" s="121" t="s">
        <v>17</v>
      </c>
      <c r="W35" s="121"/>
      <c r="X35" s="121">
        <f>'P4'!E41</f>
        <v>4</v>
      </c>
      <c r="Y35" s="121">
        <f>'P4'!F41</f>
        <v>43</v>
      </c>
      <c r="Z35" s="121">
        <f>'P4'!G41</f>
        <v>46</v>
      </c>
      <c r="AA35" s="121">
        <f>'P4'!H41</f>
        <v>28</v>
      </c>
      <c r="AB35" s="121">
        <f>'P4'!I41</f>
        <v>20</v>
      </c>
      <c r="AC35" s="121">
        <f>'P4'!J41</f>
        <v>16</v>
      </c>
      <c r="AD35" s="121">
        <f>'P4'!K41</f>
        <v>4</v>
      </c>
      <c r="AE35" s="121">
        <f>'P4'!L41</f>
        <v>7</v>
      </c>
      <c r="AF35" s="121">
        <f>'P4'!M41</f>
        <v>9</v>
      </c>
      <c r="AG35" s="121">
        <f>'P4'!N41</f>
        <v>4</v>
      </c>
      <c r="AH35" s="121">
        <f>'P4'!O41</f>
        <v>3</v>
      </c>
      <c r="AI35" s="121">
        <f>'P4'!P41</f>
        <v>3</v>
      </c>
      <c r="AJ35" s="121"/>
    </row>
    <row r="36" spans="1:36" ht="14.25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6"/>
      <c r="T36" s="121"/>
      <c r="U36" s="121" t="s">
        <v>11</v>
      </c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</row>
    <row r="37" spans="1:36" ht="14.25" customHeight="1" x14ac:dyDescent="0.25">
      <c r="A37" s="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6"/>
      <c r="T37" s="121"/>
      <c r="U37" s="121"/>
      <c r="V37" s="121" t="s">
        <v>16</v>
      </c>
      <c r="W37" s="121"/>
      <c r="X37" s="121">
        <f>-'P4'!E44</f>
        <v>-2</v>
      </c>
      <c r="Y37" s="121">
        <f>-'P4'!F44</f>
        <v>-44</v>
      </c>
      <c r="Z37" s="121">
        <f>-'P4'!G44</f>
        <v>-137</v>
      </c>
      <c r="AA37" s="121">
        <f>-'P4'!H44</f>
        <v>-72</v>
      </c>
      <c r="AB37" s="121">
        <f>-'P4'!I44</f>
        <v>-44</v>
      </c>
      <c r="AC37" s="121">
        <f>-'P4'!J44</f>
        <v>-26</v>
      </c>
      <c r="AD37" s="121">
        <f>-'P4'!K44</f>
        <v>-21</v>
      </c>
      <c r="AE37" s="121">
        <f>-'P4'!L44</f>
        <v>-30</v>
      </c>
      <c r="AF37" s="121">
        <f>-'P4'!M44</f>
        <v>-54</v>
      </c>
      <c r="AG37" s="121">
        <f>-'P4'!N44</f>
        <v>-38</v>
      </c>
      <c r="AH37" s="121">
        <f>-'P4'!O44</f>
        <v>-23</v>
      </c>
      <c r="AI37" s="121">
        <f>-'P4'!P44</f>
        <v>-27</v>
      </c>
      <c r="AJ37" s="121"/>
    </row>
    <row r="38" spans="1:36" ht="14.25" customHeight="1" x14ac:dyDescent="0.25">
      <c r="A38" s="5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6"/>
      <c r="T38" s="121"/>
      <c r="U38" s="121"/>
      <c r="V38" s="121" t="s">
        <v>17</v>
      </c>
      <c r="W38" s="121"/>
      <c r="X38" s="121">
        <f>'P4'!E45</f>
        <v>1</v>
      </c>
      <c r="Y38" s="121">
        <f>'P4'!F45</f>
        <v>32</v>
      </c>
      <c r="Z38" s="121">
        <f>'P4'!G45</f>
        <v>89</v>
      </c>
      <c r="AA38" s="121">
        <f>'P4'!H45</f>
        <v>74</v>
      </c>
      <c r="AB38" s="121">
        <f>'P4'!I45</f>
        <v>22</v>
      </c>
      <c r="AC38" s="121">
        <f>'P4'!J45</f>
        <v>20</v>
      </c>
      <c r="AD38" s="121">
        <f>'P4'!K45</f>
        <v>6</v>
      </c>
      <c r="AE38" s="121">
        <f>'P4'!L45</f>
        <v>13</v>
      </c>
      <c r="AF38" s="121">
        <f>'P4'!M45</f>
        <v>6</v>
      </c>
      <c r="AG38" s="121">
        <f>'P4'!N45</f>
        <v>27</v>
      </c>
      <c r="AH38" s="121">
        <f>'P4'!O45</f>
        <v>16</v>
      </c>
      <c r="AI38" s="121">
        <f>'P4'!P45</f>
        <v>8</v>
      </c>
      <c r="AJ38" s="121"/>
    </row>
    <row r="39" spans="1:36" ht="14.25" customHeight="1" x14ac:dyDescent="0.25">
      <c r="A39" s="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6"/>
      <c r="T39" s="121"/>
      <c r="U39" s="121" t="s">
        <v>44</v>
      </c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</row>
    <row r="40" spans="1:36" ht="14.25" customHeight="1" x14ac:dyDescent="0.25">
      <c r="A40" s="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6"/>
      <c r="T40" s="121"/>
      <c r="U40" s="121"/>
      <c r="V40" s="121" t="s">
        <v>16</v>
      </c>
      <c r="W40" s="121"/>
      <c r="X40" s="121">
        <f>-'P4'!E48</f>
        <v>-15</v>
      </c>
      <c r="Y40" s="121">
        <f>-'P4'!F48</f>
        <v>-153</v>
      </c>
      <c r="Z40" s="121">
        <f>-'P4'!G48</f>
        <v>-455</v>
      </c>
      <c r="AA40" s="121">
        <f>-'P4'!H48</f>
        <v>-242</v>
      </c>
      <c r="AB40" s="121">
        <f>-'P4'!I48</f>
        <v>-200</v>
      </c>
      <c r="AC40" s="121">
        <f>-'P4'!J48</f>
        <v>-162</v>
      </c>
      <c r="AD40" s="121">
        <f>-'P4'!K48</f>
        <v>-187</v>
      </c>
      <c r="AE40" s="121">
        <f>-'P4'!L48</f>
        <v>-262</v>
      </c>
      <c r="AF40" s="121">
        <f>-'P4'!M48</f>
        <v>-318</v>
      </c>
      <c r="AG40" s="121">
        <f>-'P4'!N48</f>
        <v>-234</v>
      </c>
      <c r="AH40" s="121">
        <f>-'P4'!O48</f>
        <v>-112</v>
      </c>
      <c r="AI40" s="121">
        <f>-'P4'!P48</f>
        <v>-130</v>
      </c>
      <c r="AJ40" s="121"/>
    </row>
    <row r="41" spans="1:36" ht="14.25" customHeight="1" x14ac:dyDescent="0.25">
      <c r="A41" s="5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6"/>
      <c r="T41" s="121"/>
      <c r="U41" s="121"/>
      <c r="V41" s="121" t="s">
        <v>17</v>
      </c>
      <c r="W41" s="121"/>
      <c r="X41" s="121">
        <f>'P4'!E49</f>
        <v>12</v>
      </c>
      <c r="Y41" s="121">
        <f>'P4'!F49</f>
        <v>219</v>
      </c>
      <c r="Z41" s="121">
        <f>'P4'!G49</f>
        <v>301</v>
      </c>
      <c r="AA41" s="121">
        <f>'P4'!H49</f>
        <v>147</v>
      </c>
      <c r="AB41" s="121">
        <f>'P4'!I49</f>
        <v>65</v>
      </c>
      <c r="AC41" s="121">
        <f>'P4'!J49</f>
        <v>71</v>
      </c>
      <c r="AD41" s="121">
        <f>'P4'!K49</f>
        <v>56</v>
      </c>
      <c r="AE41" s="121">
        <f>'P4'!L49</f>
        <v>69</v>
      </c>
      <c r="AF41" s="121">
        <f>'P4'!M49</f>
        <v>76</v>
      </c>
      <c r="AG41" s="121">
        <f>'P4'!N49</f>
        <v>70</v>
      </c>
      <c r="AH41" s="121">
        <f>'P4'!O49</f>
        <v>44</v>
      </c>
      <c r="AI41" s="121">
        <f>'P4'!P49</f>
        <v>28</v>
      </c>
      <c r="AJ41" s="121"/>
    </row>
    <row r="42" spans="1:36" ht="14.25" customHeight="1" x14ac:dyDescent="0.25">
      <c r="A42" s="5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6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</row>
    <row r="43" spans="1:36" ht="14.25" customHeight="1" x14ac:dyDescent="0.25">
      <c r="A43" s="5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</row>
    <row r="44" spans="1:36" ht="14.25" customHeight="1" x14ac:dyDescent="0.25">
      <c r="A44" s="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6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</row>
    <row r="45" spans="1:36" ht="14.25" customHeight="1" x14ac:dyDescent="0.25">
      <c r="A45" s="5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6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</row>
    <row r="46" spans="1:36" ht="14.25" customHeight="1" x14ac:dyDescent="0.25">
      <c r="A46" s="5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6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</row>
    <row r="47" spans="1:36" ht="14.25" customHeight="1" x14ac:dyDescent="0.25">
      <c r="A47" s="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6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</row>
    <row r="48" spans="1:36" ht="14.25" customHeight="1" x14ac:dyDescent="0.25">
      <c r="A48" s="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</row>
    <row r="49" spans="1:35" ht="14.25" customHeight="1" x14ac:dyDescent="0.25">
      <c r="A49" s="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6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1:35" ht="14.25" customHeight="1" x14ac:dyDescent="0.25">
      <c r="A50" s="5"/>
      <c r="B50" s="3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5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4.25" customHeight="1" x14ac:dyDescent="0.25">
      <c r="A51" s="5"/>
      <c r="B51" s="3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5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1:35" ht="12" customHeight="1" x14ac:dyDescent="0.25">
      <c r="A52" s="5"/>
      <c r="B52" s="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5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1:35" ht="12" customHeight="1" x14ac:dyDescent="0.25">
      <c r="A53" s="5"/>
      <c r="B53" s="3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1:35" ht="12.95" customHeight="1" x14ac:dyDescent="0.25">
      <c r="A54" s="5"/>
      <c r="B54" s="37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1:35" ht="15" x14ac:dyDescent="0.25">
      <c r="A55" s="5"/>
      <c r="B55" s="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"/>
    </row>
    <row r="176" spans="21:21" x14ac:dyDescent="0.25">
      <c r="U176" s="11"/>
    </row>
    <row r="177" spans="4:24" x14ac:dyDescent="0.25">
      <c r="U177" s="11"/>
    </row>
    <row r="178" spans="4:24" x14ac:dyDescent="0.25">
      <c r="U178" s="11"/>
    </row>
    <row r="179" spans="4:24" x14ac:dyDescent="0.25">
      <c r="U179" s="11"/>
    </row>
    <row r="180" spans="4:24" x14ac:dyDescent="0.25">
      <c r="U180" s="11"/>
    </row>
    <row r="181" spans="4:24" x14ac:dyDescent="0.25">
      <c r="U181" s="11"/>
    </row>
    <row r="182" spans="4:24" x14ac:dyDescent="0.25">
      <c r="U182" s="11"/>
    </row>
    <row r="183" spans="4:24" x14ac:dyDescent="0.25">
      <c r="U183" s="11"/>
      <c r="V183" s="12"/>
    </row>
    <row r="184" spans="4:24" x14ac:dyDescent="0.25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3"/>
      <c r="W184" s="13"/>
      <c r="X184" s="13"/>
    </row>
    <row r="185" spans="4:24" x14ac:dyDescent="0.25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3"/>
      <c r="W185" s="13"/>
      <c r="X185" s="13"/>
    </row>
    <row r="186" spans="4:24" x14ac:dyDescent="0.25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3"/>
      <c r="W186" s="13"/>
      <c r="X186" s="13"/>
    </row>
    <row r="187" spans="4:24" x14ac:dyDescent="0.25"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3"/>
      <c r="W187" s="13"/>
      <c r="X187" s="13"/>
    </row>
    <row r="188" spans="4:24" x14ac:dyDescent="0.25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3"/>
      <c r="W188" s="13"/>
      <c r="X188" s="13"/>
    </row>
    <row r="189" spans="4:24" x14ac:dyDescent="0.25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3"/>
      <c r="W189" s="13"/>
      <c r="X189" s="13"/>
    </row>
    <row r="190" spans="4:24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3"/>
      <c r="W190" s="13"/>
      <c r="X190" s="13"/>
    </row>
    <row r="191" spans="4:24" x14ac:dyDescent="0.2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3"/>
      <c r="W191" s="13"/>
      <c r="X191" s="13"/>
    </row>
    <row r="192" spans="4:24" x14ac:dyDescent="0.25">
      <c r="D192" s="13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3"/>
      <c r="W192" s="13"/>
      <c r="X192" s="13"/>
    </row>
    <row r="193" spans="4:24" x14ac:dyDescent="0.25">
      <c r="D193" s="13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3"/>
      <c r="W193" s="13"/>
      <c r="X193" s="13"/>
    </row>
    <row r="194" spans="4:24" x14ac:dyDescent="0.25">
      <c r="D194" s="13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3"/>
      <c r="W194" s="13"/>
      <c r="X194" s="13"/>
    </row>
    <row r="195" spans="4:24" x14ac:dyDescent="0.25">
      <c r="D195" s="13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3"/>
      <c r="W195" s="13"/>
      <c r="X195" s="13"/>
    </row>
    <row r="196" spans="4:24" x14ac:dyDescent="0.25">
      <c r="D196" s="13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1"/>
    </row>
    <row r="197" spans="4:24" x14ac:dyDescent="0.25">
      <c r="D197" s="13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4:24" x14ac:dyDescent="0.25"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1"/>
      <c r="U198" s="11"/>
      <c r="V198" s="11"/>
      <c r="W198" s="11"/>
    </row>
    <row r="199" spans="4:24" x14ac:dyDescent="0.2">
      <c r="D199" s="13"/>
      <c r="E199" s="12"/>
      <c r="F199" s="39">
        <v>314585</v>
      </c>
      <c r="G199" s="39">
        <v>372586</v>
      </c>
      <c r="H199" s="39">
        <v>139342</v>
      </c>
      <c r="I199" s="39">
        <v>0</v>
      </c>
      <c r="J199" s="39"/>
      <c r="K199" s="39"/>
      <c r="L199" s="39"/>
      <c r="M199" s="39"/>
      <c r="N199" s="39"/>
      <c r="O199" s="39">
        <f>SUM(F199:I199)</f>
        <v>826513</v>
      </c>
      <c r="P199" s="39"/>
      <c r="Q199" s="39"/>
      <c r="R199" s="40"/>
      <c r="S199" s="12"/>
      <c r="T199" s="11"/>
      <c r="U199" s="11"/>
      <c r="V199" s="11"/>
      <c r="W199" s="11"/>
    </row>
    <row r="200" spans="4:24" x14ac:dyDescent="0.25"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1"/>
      <c r="U200" s="11"/>
      <c r="V200" s="11"/>
      <c r="W200" s="11"/>
    </row>
    <row r="201" spans="4:24" x14ac:dyDescent="0.25"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1"/>
      <c r="U201" s="11"/>
      <c r="V201" s="11"/>
      <c r="W201" s="11"/>
    </row>
    <row r="202" spans="4:24" x14ac:dyDescent="0.25">
      <c r="D202" s="13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4:24" x14ac:dyDescent="0.25"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4:24" x14ac:dyDescent="0.25">
      <c r="E204" s="11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4:24" x14ac:dyDescent="0.25">
      <c r="E205" s="1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4:24" x14ac:dyDescent="0.25">
      <c r="E206" s="11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4:24" x14ac:dyDescent="0.25">
      <c r="E207" s="11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4:24" x14ac:dyDescent="0.25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5:20" x14ac:dyDescent="0.25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</sheetData>
  <pageMargins left="0" right="0.15748031496062992" top="0" bottom="0.23622047244094491" header="0" footer="0.23622047244094491"/>
  <pageSetup paperSize="9" scale="93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209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baseColWidth="10" defaultColWidth="8.7109375" defaultRowHeight="14.25" x14ac:dyDescent="0.25"/>
  <cols>
    <col min="1" max="1" width="3.7109375" style="7" customWidth="1"/>
    <col min="2" max="2" width="6.140625" style="7" customWidth="1"/>
    <col min="3" max="3" width="8.5703125" style="7" customWidth="1"/>
    <col min="4" max="4" width="2.5703125" style="7" customWidth="1"/>
    <col min="5" max="17" width="6.7109375" style="7" customWidth="1"/>
    <col min="18" max="19" width="5.28515625" style="7" customWidth="1"/>
    <col min="20" max="16384" width="8.7109375" style="7"/>
  </cols>
  <sheetData>
    <row r="1" spans="1:3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T1" s="14"/>
      <c r="U1" s="14"/>
    </row>
    <row r="2" spans="1:3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4"/>
      <c r="U2" s="14"/>
    </row>
    <row r="3" spans="1:3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s="14"/>
      <c r="U3" s="14"/>
    </row>
    <row r="4" spans="1:3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V4" s="13"/>
    </row>
    <row r="5" spans="1:3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3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8"/>
    </row>
    <row r="7" spans="1:3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5"/>
      <c r="P7" s="5"/>
      <c r="Q7" s="5"/>
      <c r="R7" s="8"/>
    </row>
    <row r="8" spans="1:3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3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36" ht="18.75" customHeight="1" x14ac:dyDescent="0.25">
      <c r="A10" s="5"/>
      <c r="B10" s="26" t="s">
        <v>47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19"/>
    </row>
    <row r="11" spans="1:3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6"/>
    </row>
    <row r="12" spans="1:36" ht="14.25" customHeight="1" x14ac:dyDescent="0.25">
      <c r="A12" s="5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6"/>
    </row>
    <row r="13" spans="1:36" ht="14.25" customHeight="1" x14ac:dyDescent="0.25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6"/>
      <c r="T13" s="12"/>
      <c r="U13" s="121" t="s">
        <v>28</v>
      </c>
      <c r="V13" s="121" t="s">
        <v>29</v>
      </c>
      <c r="W13" s="121"/>
      <c r="X13" s="122" t="s">
        <v>32</v>
      </c>
      <c r="Y13" s="122" t="s">
        <v>33</v>
      </c>
      <c r="Z13" s="122" t="s">
        <v>34</v>
      </c>
      <c r="AA13" s="122" t="s">
        <v>35</v>
      </c>
      <c r="AB13" s="122" t="s">
        <v>36</v>
      </c>
      <c r="AC13" s="122" t="s">
        <v>37</v>
      </c>
      <c r="AD13" s="122" t="s">
        <v>38</v>
      </c>
      <c r="AE13" s="122" t="s">
        <v>39</v>
      </c>
      <c r="AF13" s="122" t="s">
        <v>40</v>
      </c>
      <c r="AG13" s="122" t="s">
        <v>41</v>
      </c>
      <c r="AH13" s="122" t="s">
        <v>42</v>
      </c>
      <c r="AI13" s="122" t="s">
        <v>48</v>
      </c>
      <c r="AJ13" s="12"/>
    </row>
    <row r="14" spans="1:36" ht="14.25" customHeight="1" x14ac:dyDescent="0.25">
      <c r="A14" s="5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6"/>
      <c r="T14" s="12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"/>
    </row>
    <row r="15" spans="1:36" ht="14.25" customHeight="1" x14ac:dyDescent="0.25">
      <c r="A15" s="5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6"/>
      <c r="T15" s="12"/>
      <c r="U15" s="121" t="s">
        <v>4</v>
      </c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"/>
    </row>
    <row r="16" spans="1:36" ht="14.25" customHeight="1" x14ac:dyDescent="0.25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6"/>
      <c r="T16" s="12"/>
      <c r="U16" s="121"/>
      <c r="V16" s="121" t="s">
        <v>16</v>
      </c>
      <c r="W16" s="121"/>
      <c r="X16" s="121">
        <f>-'P4'!E16</f>
        <v>-5</v>
      </c>
      <c r="Y16" s="121">
        <f>-'P4'!F16</f>
        <v>-9</v>
      </c>
      <c r="Z16" s="121">
        <f>-'P4'!G16</f>
        <v>-16</v>
      </c>
      <c r="AA16" s="121">
        <f>-'P4'!H16</f>
        <v>-7</v>
      </c>
      <c r="AB16" s="121">
        <f>-'P4'!I16</f>
        <v>-13</v>
      </c>
      <c r="AC16" s="121">
        <f>-'P4'!J16</f>
        <v>-20</v>
      </c>
      <c r="AD16" s="121">
        <f>-'P4'!K16</f>
        <v>-16</v>
      </c>
      <c r="AE16" s="121">
        <f>-'P4'!L16</f>
        <v>-25</v>
      </c>
      <c r="AF16" s="121">
        <f>-'P4'!M16</f>
        <v>-39</v>
      </c>
      <c r="AG16" s="121">
        <f>-'P4'!N16</f>
        <v>-38</v>
      </c>
      <c r="AH16" s="121">
        <f>-'P4'!O16</f>
        <v>-12</v>
      </c>
      <c r="AI16" s="121">
        <f>-'P4'!P16</f>
        <v>-12</v>
      </c>
      <c r="AJ16" s="12"/>
    </row>
    <row r="17" spans="1:36" ht="14.25" customHeight="1" x14ac:dyDescent="0.25">
      <c r="A17" s="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6"/>
      <c r="T17" s="12"/>
      <c r="U17" s="121"/>
      <c r="V17" s="121" t="s">
        <v>17</v>
      </c>
      <c r="W17" s="121"/>
      <c r="X17" s="121">
        <f>'P4'!E17</f>
        <v>2</v>
      </c>
      <c r="Y17" s="121">
        <f>'P4'!F17</f>
        <v>8</v>
      </c>
      <c r="Z17" s="121">
        <f>'P4'!G17</f>
        <v>10</v>
      </c>
      <c r="AA17" s="121">
        <f>'P4'!H17</f>
        <v>3</v>
      </c>
      <c r="AB17" s="121">
        <f>'P4'!I17</f>
        <v>3</v>
      </c>
      <c r="AC17" s="121">
        <f>'P4'!J17</f>
        <v>8</v>
      </c>
      <c r="AD17" s="121">
        <f>'P4'!K17</f>
        <v>18</v>
      </c>
      <c r="AE17" s="121">
        <f>'P4'!L17</f>
        <v>8</v>
      </c>
      <c r="AF17" s="121">
        <f>'P4'!M17</f>
        <v>4</v>
      </c>
      <c r="AG17" s="121">
        <f>'P4'!N17</f>
        <v>5</v>
      </c>
      <c r="AH17" s="121">
        <f>'P4'!O17</f>
        <v>4</v>
      </c>
      <c r="AI17" s="121">
        <f>'P4'!P17</f>
        <v>3</v>
      </c>
      <c r="AJ17" s="12"/>
    </row>
    <row r="18" spans="1:36" ht="14.25" customHeight="1" x14ac:dyDescent="0.25">
      <c r="A18" s="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6"/>
      <c r="T18" s="12"/>
      <c r="U18" s="121" t="s">
        <v>5</v>
      </c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"/>
    </row>
    <row r="19" spans="1:36" ht="14.25" customHeight="1" x14ac:dyDescent="0.25">
      <c r="A19" s="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6"/>
      <c r="T19" s="12"/>
      <c r="U19" s="121"/>
      <c r="V19" s="121" t="s">
        <v>16</v>
      </c>
      <c r="W19" s="121"/>
      <c r="X19" s="121">
        <f>-'P4'!E20</f>
        <v>-2</v>
      </c>
      <c r="Y19" s="121">
        <f>-'P4'!F20</f>
        <v>-11</v>
      </c>
      <c r="Z19" s="121">
        <f>-'P4'!G20</f>
        <v>-81</v>
      </c>
      <c r="AA19" s="121">
        <f>-'P4'!H20</f>
        <v>-66</v>
      </c>
      <c r="AB19" s="121">
        <f>-'P4'!I20</f>
        <v>-51</v>
      </c>
      <c r="AC19" s="121">
        <f>-'P4'!J20</f>
        <v>-35</v>
      </c>
      <c r="AD19" s="121">
        <f>-'P4'!K20</f>
        <v>-30</v>
      </c>
      <c r="AE19" s="121">
        <f>-'P4'!L20</f>
        <v>-53</v>
      </c>
      <c r="AF19" s="121">
        <f>-'P4'!M20</f>
        <v>-44</v>
      </c>
      <c r="AG19" s="121">
        <f>-'P4'!N20</f>
        <v>-20</v>
      </c>
      <c r="AH19" s="121">
        <f>-'P4'!O20</f>
        <v>-19</v>
      </c>
      <c r="AI19" s="121">
        <f>-'P4'!P20</f>
        <v>-20</v>
      </c>
      <c r="AJ19" s="12"/>
    </row>
    <row r="20" spans="1:36" ht="14.25" customHeight="1" x14ac:dyDescent="0.25">
      <c r="A20" s="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6"/>
      <c r="T20" s="12"/>
      <c r="U20" s="121"/>
      <c r="V20" s="121" t="s">
        <v>17</v>
      </c>
      <c r="W20" s="121"/>
      <c r="X20" s="121">
        <f>'P4'!E21</f>
        <v>2</v>
      </c>
      <c r="Y20" s="121">
        <f>'P4'!F21</f>
        <v>38</v>
      </c>
      <c r="Z20" s="121">
        <f>'P4'!G21</f>
        <v>55</v>
      </c>
      <c r="AA20" s="121">
        <f>'P4'!H21</f>
        <v>16</v>
      </c>
      <c r="AB20" s="121">
        <f>'P4'!I21</f>
        <v>3</v>
      </c>
      <c r="AC20" s="121">
        <f>'P4'!J21</f>
        <v>4</v>
      </c>
      <c r="AD20" s="121">
        <f>'P4'!K21</f>
        <v>11</v>
      </c>
      <c r="AE20" s="121">
        <f>'P4'!L21</f>
        <v>7</v>
      </c>
      <c r="AF20" s="121">
        <f>'P4'!M21</f>
        <v>10</v>
      </c>
      <c r="AG20" s="121">
        <f>'P4'!N21</f>
        <v>4</v>
      </c>
      <c r="AH20" s="121">
        <f>'P4'!O21</f>
        <v>5</v>
      </c>
      <c r="AI20" s="121">
        <f>'P4'!P21</f>
        <v>4</v>
      </c>
      <c r="AJ20" s="12"/>
    </row>
    <row r="21" spans="1:36" ht="14.25" customHeight="1" x14ac:dyDescent="0.25">
      <c r="A21" s="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6"/>
      <c r="T21" s="12"/>
      <c r="U21" s="121" t="s">
        <v>6</v>
      </c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"/>
    </row>
    <row r="22" spans="1:36" ht="14.25" customHeight="1" x14ac:dyDescent="0.25">
      <c r="A22" s="5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6"/>
      <c r="T22" s="12"/>
      <c r="U22" s="121"/>
      <c r="V22" s="121" t="s">
        <v>16</v>
      </c>
      <c r="W22" s="121"/>
      <c r="X22" s="121">
        <f>-'P4'!E24</f>
        <v>0</v>
      </c>
      <c r="Y22" s="121">
        <f>-'P4'!F24</f>
        <v>-6</v>
      </c>
      <c r="Z22" s="121">
        <f>-'P4'!G24</f>
        <v>-31</v>
      </c>
      <c r="AA22" s="121">
        <f>-'P4'!H24</f>
        <v>-21</v>
      </c>
      <c r="AB22" s="121">
        <f>-'P4'!I24</f>
        <v>-10</v>
      </c>
      <c r="AC22" s="121">
        <f>-'P4'!J24</f>
        <v>-14</v>
      </c>
      <c r="AD22" s="121">
        <f>-'P4'!K24</f>
        <v>-32</v>
      </c>
      <c r="AE22" s="121">
        <f>-'P4'!L24</f>
        <v>-40</v>
      </c>
      <c r="AF22" s="121">
        <f>-'P4'!M24</f>
        <v>-48</v>
      </c>
      <c r="AG22" s="121">
        <f>-'P4'!N24</f>
        <v>-27</v>
      </c>
      <c r="AH22" s="121">
        <f>-'P4'!O24</f>
        <v>-17</v>
      </c>
      <c r="AI22" s="121">
        <f>-'P4'!P24</f>
        <v>-16</v>
      </c>
      <c r="AJ22" s="12"/>
    </row>
    <row r="23" spans="1:36" ht="14.25" customHeight="1" x14ac:dyDescent="0.25">
      <c r="A23" s="5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6"/>
      <c r="T23" s="12"/>
      <c r="U23" s="121"/>
      <c r="V23" s="121" t="s">
        <v>17</v>
      </c>
      <c r="W23" s="121"/>
      <c r="X23" s="121">
        <f>'P4'!E25</f>
        <v>0</v>
      </c>
      <c r="Y23" s="121">
        <f>'P4'!F25</f>
        <v>41</v>
      </c>
      <c r="Z23" s="121">
        <f>'P4'!G25</f>
        <v>23</v>
      </c>
      <c r="AA23" s="121">
        <f>'P4'!H25</f>
        <v>7</v>
      </c>
      <c r="AB23" s="121">
        <f>'P4'!I25</f>
        <v>3</v>
      </c>
      <c r="AC23" s="121">
        <f>'P4'!J25</f>
        <v>5</v>
      </c>
      <c r="AD23" s="121">
        <f>'P4'!K25</f>
        <v>6</v>
      </c>
      <c r="AE23" s="121">
        <f>'P4'!L25</f>
        <v>12</v>
      </c>
      <c r="AF23" s="121">
        <f>'P4'!M25</f>
        <v>6</v>
      </c>
      <c r="AG23" s="121">
        <f>'P4'!N25</f>
        <v>3</v>
      </c>
      <c r="AH23" s="121">
        <f>'P4'!O25</f>
        <v>3</v>
      </c>
      <c r="AI23" s="121">
        <f>'P4'!P25</f>
        <v>1</v>
      </c>
      <c r="AJ23" s="12"/>
    </row>
    <row r="24" spans="1:36" ht="14.25" customHeight="1" x14ac:dyDescent="0.25">
      <c r="A24" s="5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6"/>
      <c r="T24" s="12"/>
      <c r="U24" s="121" t="s">
        <v>7</v>
      </c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"/>
    </row>
    <row r="25" spans="1:36" ht="14.25" customHeight="1" x14ac:dyDescent="0.25">
      <c r="A25" s="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6"/>
      <c r="T25" s="12"/>
      <c r="U25" s="121"/>
      <c r="V25" s="121" t="s">
        <v>16</v>
      </c>
      <c r="W25" s="121"/>
      <c r="X25" s="121">
        <f>-'P4'!E28</f>
        <v>-2</v>
      </c>
      <c r="Y25" s="121">
        <f>-'P4'!F28</f>
        <v>-20</v>
      </c>
      <c r="Z25" s="121">
        <f>-'P4'!G28</f>
        <v>-35</v>
      </c>
      <c r="AA25" s="121">
        <f>-'P4'!H28</f>
        <v>-13</v>
      </c>
      <c r="AB25" s="121">
        <f>-'P4'!I28</f>
        <v>-16</v>
      </c>
      <c r="AC25" s="121">
        <f>-'P4'!J28</f>
        <v>-17</v>
      </c>
      <c r="AD25" s="121">
        <f>-'P4'!K28</f>
        <v>-25</v>
      </c>
      <c r="AE25" s="121">
        <f>-'P4'!L28</f>
        <v>-32</v>
      </c>
      <c r="AF25" s="121">
        <f>-'P4'!M28</f>
        <v>-31</v>
      </c>
      <c r="AG25" s="121">
        <f>-'P4'!N28</f>
        <v>-35</v>
      </c>
      <c r="AH25" s="121">
        <f>-'P4'!O28</f>
        <v>-17</v>
      </c>
      <c r="AI25" s="121">
        <f>-'P4'!P28</f>
        <v>-19</v>
      </c>
      <c r="AJ25" s="12"/>
    </row>
    <row r="26" spans="1:36" ht="14.25" customHeight="1" x14ac:dyDescent="0.25">
      <c r="A26" s="5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6"/>
      <c r="T26" s="12"/>
      <c r="U26" s="121"/>
      <c r="V26" s="121" t="s">
        <v>17</v>
      </c>
      <c r="W26" s="121"/>
      <c r="X26" s="121">
        <f>'P4'!E29</f>
        <v>2</v>
      </c>
      <c r="Y26" s="121">
        <f>'P4'!F29</f>
        <v>32</v>
      </c>
      <c r="Z26" s="121">
        <f>'P4'!G29</f>
        <v>33</v>
      </c>
      <c r="AA26" s="121">
        <f>'P4'!H29</f>
        <v>5</v>
      </c>
      <c r="AB26" s="121">
        <f>'P4'!I29</f>
        <v>7</v>
      </c>
      <c r="AC26" s="121">
        <f>'P4'!J29</f>
        <v>6</v>
      </c>
      <c r="AD26" s="121">
        <f>'P4'!K29</f>
        <v>2</v>
      </c>
      <c r="AE26" s="121">
        <f>'P4'!L29</f>
        <v>13</v>
      </c>
      <c r="AF26" s="121">
        <f>'P4'!M29</f>
        <v>26</v>
      </c>
      <c r="AG26" s="121">
        <f>'P4'!N29</f>
        <v>15</v>
      </c>
      <c r="AH26" s="121">
        <f>'P4'!O29</f>
        <v>7</v>
      </c>
      <c r="AI26" s="121">
        <f>'P4'!P29</f>
        <v>8</v>
      </c>
      <c r="AJ26" s="12"/>
    </row>
    <row r="27" spans="1:36" ht="14.25" customHeight="1" x14ac:dyDescent="0.25">
      <c r="A27" s="5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6"/>
      <c r="T27" s="12"/>
      <c r="U27" s="121" t="s">
        <v>8</v>
      </c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"/>
    </row>
    <row r="28" spans="1:36" ht="14.25" customHeight="1" x14ac:dyDescent="0.25">
      <c r="A28" s="5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6"/>
      <c r="T28" s="12"/>
      <c r="U28" s="121"/>
      <c r="V28" s="121" t="s">
        <v>16</v>
      </c>
      <c r="W28" s="121"/>
      <c r="X28" s="121">
        <f>-'P4'!E32</f>
        <v>-4</v>
      </c>
      <c r="Y28" s="121">
        <f>-'P4'!F32</f>
        <v>-29</v>
      </c>
      <c r="Z28" s="121">
        <f>-'P4'!G32</f>
        <v>-62</v>
      </c>
      <c r="AA28" s="121">
        <f>-'P4'!H32</f>
        <v>-21</v>
      </c>
      <c r="AB28" s="121">
        <f>-'P4'!I32</f>
        <v>-19</v>
      </c>
      <c r="AC28" s="121">
        <f>-'P4'!J32</f>
        <v>-20</v>
      </c>
      <c r="AD28" s="121">
        <f>-'P4'!K32</f>
        <v>-16</v>
      </c>
      <c r="AE28" s="121">
        <f>-'P4'!L32</f>
        <v>-17</v>
      </c>
      <c r="AF28" s="121">
        <f>-'P4'!M32</f>
        <v>-21</v>
      </c>
      <c r="AG28" s="121">
        <f>-'P4'!N32</f>
        <v>-16</v>
      </c>
      <c r="AH28" s="121">
        <f>-'P4'!O32</f>
        <v>-3</v>
      </c>
      <c r="AI28" s="121">
        <f>-'P4'!P32</f>
        <v>-10</v>
      </c>
      <c r="AJ28" s="12"/>
    </row>
    <row r="29" spans="1:36" ht="14.25" customHeight="1" x14ac:dyDescent="0.25">
      <c r="A29" s="5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6"/>
      <c r="T29" s="12"/>
      <c r="U29" s="121"/>
      <c r="V29" s="121" t="s">
        <v>17</v>
      </c>
      <c r="W29" s="121"/>
      <c r="X29" s="121">
        <f>'P4'!E33</f>
        <v>1</v>
      </c>
      <c r="Y29" s="121">
        <f>'P4'!F33</f>
        <v>25</v>
      </c>
      <c r="Z29" s="121">
        <f>'P4'!G33</f>
        <v>30</v>
      </c>
      <c r="AA29" s="121">
        <f>'P4'!H33</f>
        <v>14</v>
      </c>
      <c r="AB29" s="121">
        <f>'P4'!I33</f>
        <v>6</v>
      </c>
      <c r="AC29" s="121">
        <f>'P4'!J33</f>
        <v>10</v>
      </c>
      <c r="AD29" s="121">
        <f>'P4'!K33</f>
        <v>5</v>
      </c>
      <c r="AE29" s="121">
        <f>'P4'!L33</f>
        <v>6</v>
      </c>
      <c r="AF29" s="121">
        <f>'P4'!M33</f>
        <v>9</v>
      </c>
      <c r="AG29" s="121">
        <f>'P4'!N33</f>
        <v>4</v>
      </c>
      <c r="AH29" s="121">
        <f>'P4'!O33</f>
        <v>2</v>
      </c>
      <c r="AI29" s="121">
        <f>'P4'!P33</f>
        <v>1</v>
      </c>
      <c r="AJ29" s="12"/>
    </row>
    <row r="30" spans="1:36" ht="14.25" customHeight="1" x14ac:dyDescent="0.25">
      <c r="A30" s="5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6"/>
      <c r="T30" s="12"/>
      <c r="U30" s="121" t="s">
        <v>9</v>
      </c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"/>
    </row>
    <row r="31" spans="1:36" ht="14.25" customHeight="1" x14ac:dyDescent="0.2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6"/>
      <c r="T31" s="12"/>
      <c r="U31" s="121"/>
      <c r="V31" s="121" t="s">
        <v>16</v>
      </c>
      <c r="W31" s="121"/>
      <c r="X31" s="121">
        <f>-'P4'!E36</f>
        <v>0</v>
      </c>
      <c r="Y31" s="121">
        <f>-'P4'!F36</f>
        <v>-6</v>
      </c>
      <c r="Z31" s="121">
        <f>-'P4'!G36</f>
        <v>-26</v>
      </c>
      <c r="AA31" s="121">
        <f>-'P4'!H36</f>
        <v>-3</v>
      </c>
      <c r="AB31" s="121">
        <f>-'P4'!I36</f>
        <v>-6</v>
      </c>
      <c r="AC31" s="121">
        <f>-'P4'!J36</f>
        <v>-7</v>
      </c>
      <c r="AD31" s="121">
        <f>-'P4'!K36</f>
        <v>-21</v>
      </c>
      <c r="AE31" s="121">
        <f>-'P4'!L36</f>
        <v>-28</v>
      </c>
      <c r="AF31" s="121">
        <f>-'P4'!M36</f>
        <v>-35</v>
      </c>
      <c r="AG31" s="121">
        <f>-'P4'!N36</f>
        <v>-28</v>
      </c>
      <c r="AH31" s="121">
        <f>-'P4'!O36</f>
        <v>-9</v>
      </c>
      <c r="AI31" s="121">
        <f>-'P4'!P36</f>
        <v>-11</v>
      </c>
      <c r="AJ31" s="12"/>
    </row>
    <row r="32" spans="1:36" ht="14.25" customHeight="1" x14ac:dyDescent="0.2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6"/>
      <c r="T32" s="12"/>
      <c r="U32" s="121"/>
      <c r="V32" s="121" t="s">
        <v>17</v>
      </c>
      <c r="W32" s="121"/>
      <c r="X32" s="121">
        <f>'P4'!E37</f>
        <v>0</v>
      </c>
      <c r="Y32" s="121">
        <f>'P4'!F37</f>
        <v>0</v>
      </c>
      <c r="Z32" s="121">
        <f>'P4'!G37</f>
        <v>15</v>
      </c>
      <c r="AA32" s="121">
        <f>'P4'!H37</f>
        <v>0</v>
      </c>
      <c r="AB32" s="121">
        <f>'P4'!I37</f>
        <v>1</v>
      </c>
      <c r="AC32" s="121">
        <f>'P4'!J37</f>
        <v>2</v>
      </c>
      <c r="AD32" s="121">
        <f>'P4'!K37</f>
        <v>4</v>
      </c>
      <c r="AE32" s="121">
        <f>'P4'!L37</f>
        <v>3</v>
      </c>
      <c r="AF32" s="121">
        <f>'P4'!M37</f>
        <v>6</v>
      </c>
      <c r="AG32" s="121">
        <f>'P4'!N37</f>
        <v>8</v>
      </c>
      <c r="AH32" s="121">
        <f>'P4'!O37</f>
        <v>4</v>
      </c>
      <c r="AI32" s="121">
        <f>'P4'!P37</f>
        <v>0</v>
      </c>
      <c r="AJ32" s="12"/>
    </row>
    <row r="33" spans="1:36" ht="14.25" customHeight="1" x14ac:dyDescent="0.25">
      <c r="A33" s="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6"/>
      <c r="T33" s="12"/>
      <c r="U33" s="121" t="s">
        <v>10</v>
      </c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"/>
    </row>
    <row r="34" spans="1:36" ht="14.25" customHeight="1" x14ac:dyDescent="0.25">
      <c r="A34" s="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6"/>
      <c r="T34" s="12"/>
      <c r="U34" s="121"/>
      <c r="V34" s="121" t="s">
        <v>16</v>
      </c>
      <c r="W34" s="121"/>
      <c r="X34" s="121">
        <f>-'P4'!E40</f>
        <v>0</v>
      </c>
      <c r="Y34" s="121">
        <f>-'P4'!F40</f>
        <v>-28</v>
      </c>
      <c r="Z34" s="121">
        <f>-'P4'!G40</f>
        <v>-67</v>
      </c>
      <c r="AA34" s="121">
        <f>-'P4'!H40</f>
        <v>-39</v>
      </c>
      <c r="AB34" s="121">
        <f>-'P4'!I40</f>
        <v>-41</v>
      </c>
      <c r="AC34" s="121">
        <f>-'P4'!J40</f>
        <v>-23</v>
      </c>
      <c r="AD34" s="121">
        <f>-'P4'!K40</f>
        <v>-26</v>
      </c>
      <c r="AE34" s="121">
        <f>-'P4'!L40</f>
        <v>-37</v>
      </c>
      <c r="AF34" s="121">
        <f>-'P4'!M40</f>
        <v>-46</v>
      </c>
      <c r="AG34" s="121">
        <f>-'P4'!N40</f>
        <v>-32</v>
      </c>
      <c r="AH34" s="121">
        <f>-'P4'!O40</f>
        <v>-12</v>
      </c>
      <c r="AI34" s="121">
        <f>-'P4'!P40</f>
        <v>-15</v>
      </c>
      <c r="AJ34" s="12"/>
    </row>
    <row r="35" spans="1:36" ht="14.25" customHeight="1" x14ac:dyDescent="0.25">
      <c r="A35" s="5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6"/>
      <c r="T35" s="12"/>
      <c r="U35" s="121"/>
      <c r="V35" s="121" t="s">
        <v>17</v>
      </c>
      <c r="W35" s="121"/>
      <c r="X35" s="121">
        <f>'P4'!E41</f>
        <v>4</v>
      </c>
      <c r="Y35" s="121">
        <f>'P4'!F41</f>
        <v>43</v>
      </c>
      <c r="Z35" s="121">
        <f>'P4'!G41</f>
        <v>46</v>
      </c>
      <c r="AA35" s="121">
        <f>'P4'!H41</f>
        <v>28</v>
      </c>
      <c r="AB35" s="121">
        <f>'P4'!I41</f>
        <v>20</v>
      </c>
      <c r="AC35" s="121">
        <f>'P4'!J41</f>
        <v>16</v>
      </c>
      <c r="AD35" s="121">
        <f>'P4'!K41</f>
        <v>4</v>
      </c>
      <c r="AE35" s="121">
        <f>'P4'!L41</f>
        <v>7</v>
      </c>
      <c r="AF35" s="121">
        <f>'P4'!M41</f>
        <v>9</v>
      </c>
      <c r="AG35" s="121">
        <f>'P4'!N41</f>
        <v>4</v>
      </c>
      <c r="AH35" s="121">
        <f>'P4'!O41</f>
        <v>3</v>
      </c>
      <c r="AI35" s="121">
        <f>'P4'!P41</f>
        <v>3</v>
      </c>
      <c r="AJ35" s="12"/>
    </row>
    <row r="36" spans="1:36" ht="14.25" customHeight="1" x14ac:dyDescent="0.25">
      <c r="A36" s="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6"/>
      <c r="T36" s="12"/>
      <c r="U36" s="121" t="s">
        <v>11</v>
      </c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"/>
    </row>
    <row r="37" spans="1:36" ht="14.25" customHeight="1" x14ac:dyDescent="0.25">
      <c r="A37" s="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6"/>
      <c r="T37" s="12"/>
      <c r="U37" s="121"/>
      <c r="V37" s="121" t="s">
        <v>16</v>
      </c>
      <c r="W37" s="121"/>
      <c r="X37" s="121">
        <f>-'P4'!E44</f>
        <v>-2</v>
      </c>
      <c r="Y37" s="121">
        <f>-'P4'!F44</f>
        <v>-44</v>
      </c>
      <c r="Z37" s="121">
        <f>-'P4'!G44</f>
        <v>-137</v>
      </c>
      <c r="AA37" s="121">
        <f>-'P4'!H44</f>
        <v>-72</v>
      </c>
      <c r="AB37" s="121">
        <f>-'P4'!I44</f>
        <v>-44</v>
      </c>
      <c r="AC37" s="121">
        <f>-'P4'!J44</f>
        <v>-26</v>
      </c>
      <c r="AD37" s="121">
        <f>-'P4'!K44</f>
        <v>-21</v>
      </c>
      <c r="AE37" s="121">
        <f>-'P4'!L44</f>
        <v>-30</v>
      </c>
      <c r="AF37" s="121">
        <f>-'P4'!M44</f>
        <v>-54</v>
      </c>
      <c r="AG37" s="121">
        <f>-'P4'!N44</f>
        <v>-38</v>
      </c>
      <c r="AH37" s="121">
        <f>-'P4'!O44</f>
        <v>-23</v>
      </c>
      <c r="AI37" s="121">
        <f>-'P4'!P44</f>
        <v>-27</v>
      </c>
      <c r="AJ37" s="12"/>
    </row>
    <row r="38" spans="1:36" ht="14.25" customHeight="1" x14ac:dyDescent="0.25">
      <c r="A38" s="5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6"/>
      <c r="T38" s="12"/>
      <c r="U38" s="121"/>
      <c r="V38" s="121" t="s">
        <v>17</v>
      </c>
      <c r="W38" s="121"/>
      <c r="X38" s="121">
        <f>'P4'!E45</f>
        <v>1</v>
      </c>
      <c r="Y38" s="121">
        <f>'P4'!F45</f>
        <v>32</v>
      </c>
      <c r="Z38" s="121">
        <f>'P4'!G45</f>
        <v>89</v>
      </c>
      <c r="AA38" s="121">
        <f>'P4'!H45</f>
        <v>74</v>
      </c>
      <c r="AB38" s="121">
        <f>'P4'!I45</f>
        <v>22</v>
      </c>
      <c r="AC38" s="121">
        <f>'P4'!J45</f>
        <v>20</v>
      </c>
      <c r="AD38" s="121">
        <f>'P4'!K45</f>
        <v>6</v>
      </c>
      <c r="AE38" s="121">
        <f>'P4'!L45</f>
        <v>13</v>
      </c>
      <c r="AF38" s="121">
        <f>'P4'!M45</f>
        <v>6</v>
      </c>
      <c r="AG38" s="121">
        <f>'P4'!N45</f>
        <v>27</v>
      </c>
      <c r="AH38" s="121">
        <f>'P4'!O45</f>
        <v>16</v>
      </c>
      <c r="AI38" s="121">
        <f>'P4'!P45</f>
        <v>8</v>
      </c>
      <c r="AJ38" s="12"/>
    </row>
    <row r="39" spans="1:36" ht="14.25" customHeight="1" x14ac:dyDescent="0.25">
      <c r="A39" s="5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6"/>
      <c r="T39" s="12"/>
      <c r="U39" s="121" t="s">
        <v>44</v>
      </c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"/>
    </row>
    <row r="40" spans="1:36" ht="14.25" customHeight="1" x14ac:dyDescent="0.25">
      <c r="A40" s="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6"/>
      <c r="T40" s="12"/>
      <c r="U40" s="121"/>
      <c r="V40" s="121" t="s">
        <v>16</v>
      </c>
      <c r="W40" s="121"/>
      <c r="X40" s="121">
        <f>-'P4'!E48</f>
        <v>-15</v>
      </c>
      <c r="Y40" s="121">
        <f>-'P4'!F48</f>
        <v>-153</v>
      </c>
      <c r="Z40" s="121">
        <f>-'P4'!G48</f>
        <v>-455</v>
      </c>
      <c r="AA40" s="121">
        <f>-'P4'!H48</f>
        <v>-242</v>
      </c>
      <c r="AB40" s="121">
        <f>-'P4'!I48</f>
        <v>-200</v>
      </c>
      <c r="AC40" s="121">
        <f>-'P4'!J48</f>
        <v>-162</v>
      </c>
      <c r="AD40" s="121">
        <f>-'P4'!K48</f>
        <v>-187</v>
      </c>
      <c r="AE40" s="121">
        <f>-'P4'!L48</f>
        <v>-262</v>
      </c>
      <c r="AF40" s="121">
        <f>-'P4'!M48</f>
        <v>-318</v>
      </c>
      <c r="AG40" s="121">
        <f>-'P4'!N48</f>
        <v>-234</v>
      </c>
      <c r="AH40" s="121">
        <f>-'P4'!O48</f>
        <v>-112</v>
      </c>
      <c r="AI40" s="121">
        <f>-'P4'!P48</f>
        <v>-130</v>
      </c>
      <c r="AJ40" s="12"/>
    </row>
    <row r="41" spans="1:36" ht="14.25" customHeight="1" x14ac:dyDescent="0.25">
      <c r="A41" s="5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6"/>
      <c r="T41" s="12"/>
      <c r="U41" s="121"/>
      <c r="V41" s="121" t="s">
        <v>17</v>
      </c>
      <c r="W41" s="121"/>
      <c r="X41" s="121">
        <f>'P4'!E49</f>
        <v>12</v>
      </c>
      <c r="Y41" s="121">
        <f>'P4'!F49</f>
        <v>219</v>
      </c>
      <c r="Z41" s="121">
        <f>'P4'!G49</f>
        <v>301</v>
      </c>
      <c r="AA41" s="121">
        <f>'P4'!H49</f>
        <v>147</v>
      </c>
      <c r="AB41" s="121">
        <f>'P4'!I49</f>
        <v>65</v>
      </c>
      <c r="AC41" s="121">
        <f>'P4'!J49</f>
        <v>71</v>
      </c>
      <c r="AD41" s="121">
        <f>'P4'!K49</f>
        <v>56</v>
      </c>
      <c r="AE41" s="121">
        <f>'P4'!L49</f>
        <v>69</v>
      </c>
      <c r="AF41" s="121">
        <f>'P4'!M49</f>
        <v>76</v>
      </c>
      <c r="AG41" s="121">
        <f>'P4'!N49</f>
        <v>70</v>
      </c>
      <c r="AH41" s="121">
        <f>'P4'!O49</f>
        <v>44</v>
      </c>
      <c r="AI41" s="121">
        <f>'P4'!P49</f>
        <v>28</v>
      </c>
      <c r="AJ41" s="12"/>
    </row>
    <row r="42" spans="1:36" ht="14.25" customHeight="1" x14ac:dyDescent="0.25">
      <c r="A42" s="5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6"/>
      <c r="T42" s="12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"/>
    </row>
    <row r="43" spans="1:36" ht="14.25" customHeight="1" x14ac:dyDescent="0.25">
      <c r="A43" s="5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6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</row>
    <row r="44" spans="1:36" ht="14.25" customHeight="1" x14ac:dyDescent="0.25">
      <c r="A44" s="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6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</row>
    <row r="45" spans="1:36" ht="14.25" customHeight="1" x14ac:dyDescent="0.25">
      <c r="A45" s="5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6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</row>
    <row r="46" spans="1:36" ht="14.25" customHeight="1" x14ac:dyDescent="0.25">
      <c r="A46" s="5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6"/>
    </row>
    <row r="47" spans="1:36" ht="14.25" customHeight="1" x14ac:dyDescent="0.25">
      <c r="A47" s="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6"/>
    </row>
    <row r="48" spans="1:36" ht="14.25" customHeight="1" x14ac:dyDescent="0.25">
      <c r="A48" s="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6"/>
    </row>
    <row r="49" spans="1:18" ht="14.25" customHeight="1" x14ac:dyDescent="0.25">
      <c r="A49" s="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6"/>
    </row>
    <row r="50" spans="1:18" ht="14.25" customHeight="1" x14ac:dyDescent="0.25">
      <c r="A50" s="5"/>
      <c r="B50" s="3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5"/>
    </row>
    <row r="51" spans="1:18" ht="14.25" customHeight="1" x14ac:dyDescent="0.25">
      <c r="A51" s="5"/>
      <c r="B51" s="3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5"/>
    </row>
    <row r="52" spans="1:18" ht="12" customHeight="1" x14ac:dyDescent="0.25">
      <c r="A52" s="5"/>
      <c r="B52" s="37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5"/>
    </row>
    <row r="53" spans="1:18" ht="12" customHeight="1" x14ac:dyDescent="0.25">
      <c r="A53" s="5"/>
      <c r="B53" s="37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</row>
    <row r="54" spans="1:18" ht="12.95" customHeight="1" x14ac:dyDescent="0.25">
      <c r="A54" s="5"/>
      <c r="B54" s="37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"/>
    </row>
    <row r="55" spans="1:18" ht="15" x14ac:dyDescent="0.25">
      <c r="A55" s="5"/>
      <c r="B55" s="37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"/>
    </row>
    <row r="176" spans="21:21" x14ac:dyDescent="0.25">
      <c r="U176" s="11"/>
    </row>
    <row r="177" spans="4:24" x14ac:dyDescent="0.25">
      <c r="U177" s="11"/>
    </row>
    <row r="178" spans="4:24" x14ac:dyDescent="0.25">
      <c r="U178" s="11"/>
    </row>
    <row r="179" spans="4:24" x14ac:dyDescent="0.25">
      <c r="U179" s="11"/>
    </row>
    <row r="180" spans="4:24" x14ac:dyDescent="0.25">
      <c r="U180" s="11"/>
    </row>
    <row r="181" spans="4:24" x14ac:dyDescent="0.25">
      <c r="U181" s="11"/>
    </row>
    <row r="182" spans="4:24" x14ac:dyDescent="0.25">
      <c r="U182" s="11"/>
    </row>
    <row r="183" spans="4:24" x14ac:dyDescent="0.25">
      <c r="U183" s="11"/>
      <c r="V183" s="12"/>
    </row>
    <row r="184" spans="4:24" x14ac:dyDescent="0.25"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3"/>
      <c r="W184" s="13"/>
      <c r="X184" s="13"/>
    </row>
    <row r="185" spans="4:24" x14ac:dyDescent="0.25"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3"/>
      <c r="W185" s="13"/>
      <c r="X185" s="13"/>
    </row>
    <row r="186" spans="4:24" x14ac:dyDescent="0.25"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3"/>
      <c r="W186" s="13"/>
      <c r="X186" s="13"/>
    </row>
    <row r="187" spans="4:24" x14ac:dyDescent="0.25"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3"/>
      <c r="W187" s="13"/>
      <c r="X187" s="13"/>
    </row>
    <row r="188" spans="4:24" x14ac:dyDescent="0.25"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3"/>
      <c r="W188" s="13"/>
      <c r="X188" s="13"/>
    </row>
    <row r="189" spans="4:24" x14ac:dyDescent="0.25"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3"/>
      <c r="W189" s="13"/>
      <c r="X189" s="13"/>
    </row>
    <row r="190" spans="4:24" x14ac:dyDescent="0.25"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3"/>
      <c r="W190" s="13"/>
      <c r="X190" s="13"/>
    </row>
    <row r="191" spans="4:24" x14ac:dyDescent="0.25"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3"/>
      <c r="W191" s="13"/>
      <c r="X191" s="13"/>
    </row>
    <row r="192" spans="4:24" x14ac:dyDescent="0.25">
      <c r="D192" s="13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3"/>
      <c r="W192" s="13"/>
      <c r="X192" s="13"/>
    </row>
    <row r="193" spans="4:24" x14ac:dyDescent="0.25">
      <c r="D193" s="13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3"/>
      <c r="W193" s="13"/>
      <c r="X193" s="13"/>
    </row>
    <row r="194" spans="4:24" x14ac:dyDescent="0.25">
      <c r="D194" s="13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3"/>
      <c r="W194" s="13"/>
      <c r="X194" s="13"/>
    </row>
    <row r="195" spans="4:24" x14ac:dyDescent="0.25">
      <c r="D195" s="13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3"/>
      <c r="W195" s="13"/>
      <c r="X195" s="13"/>
    </row>
    <row r="196" spans="4:24" x14ac:dyDescent="0.25">
      <c r="D196" s="13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1"/>
    </row>
    <row r="197" spans="4:24" x14ac:dyDescent="0.25">
      <c r="D197" s="13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4:24" x14ac:dyDescent="0.25"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1"/>
      <c r="U198" s="11"/>
      <c r="V198" s="11"/>
      <c r="W198" s="11"/>
    </row>
    <row r="199" spans="4:24" x14ac:dyDescent="0.2">
      <c r="D199" s="13"/>
      <c r="E199" s="12"/>
      <c r="F199" s="39">
        <v>314585</v>
      </c>
      <c r="G199" s="39">
        <v>372586</v>
      </c>
      <c r="H199" s="39">
        <v>139342</v>
      </c>
      <c r="I199" s="39">
        <v>0</v>
      </c>
      <c r="J199" s="39"/>
      <c r="K199" s="39"/>
      <c r="L199" s="39"/>
      <c r="M199" s="39"/>
      <c r="N199" s="39"/>
      <c r="O199" s="39">
        <f>SUM(F199:I199)</f>
        <v>826513</v>
      </c>
      <c r="P199" s="39"/>
      <c r="Q199" s="39"/>
      <c r="R199" s="40"/>
      <c r="S199" s="12"/>
      <c r="T199" s="11"/>
      <c r="U199" s="11"/>
      <c r="V199" s="11"/>
      <c r="W199" s="11"/>
    </row>
    <row r="200" spans="4:24" x14ac:dyDescent="0.25"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1"/>
      <c r="U200" s="11"/>
      <c r="V200" s="11"/>
      <c r="W200" s="11"/>
    </row>
    <row r="201" spans="4:24" x14ac:dyDescent="0.25"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1"/>
      <c r="U201" s="11"/>
      <c r="V201" s="11"/>
      <c r="W201" s="11"/>
    </row>
    <row r="202" spans="4:24" x14ac:dyDescent="0.25">
      <c r="D202" s="13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4:24" x14ac:dyDescent="0.25"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4:24" x14ac:dyDescent="0.25">
      <c r="E204" s="11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4:24" x14ac:dyDescent="0.25">
      <c r="E205" s="1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4:24" x14ac:dyDescent="0.25">
      <c r="E206" s="11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4:24" x14ac:dyDescent="0.25">
      <c r="E207" s="11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4:24" x14ac:dyDescent="0.25"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5:20" x14ac:dyDescent="0.25"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</sheetData>
  <pageMargins left="0" right="0.15748031496062992" top="0" bottom="0.23622047244094491" header="0" footer="0.23622047244094491"/>
  <pageSetup paperSize="9" scale="93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1E83B-963E-4658-AA2A-FFA59EF10990}">
  <dimension ref="A1:R195"/>
  <sheetViews>
    <sheetView zoomScaleNormal="100" workbookViewId="0">
      <pane xSplit="2" ySplit="13" topLeftCell="C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1.42578125" style="7" customWidth="1"/>
    <col min="3" max="3" width="7.85546875" style="7" customWidth="1"/>
    <col min="4" max="4" width="9.42578125" style="7" customWidth="1"/>
    <col min="5" max="5" width="20.85546875" style="7" customWidth="1"/>
    <col min="6" max="11" width="10.7109375" style="7" customWidth="1"/>
    <col min="12" max="12" width="5.140625" style="7" customWidth="1"/>
    <col min="13" max="13" width="5.28515625" style="7" customWidth="1"/>
    <col min="14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80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80"/>
      <c r="C7" s="59" t="s">
        <v>26</v>
      </c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80"/>
      <c r="C8" s="126">
        <v>2024</v>
      </c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80"/>
    </row>
    <row r="10" spans="1:16" ht="18.75" customHeight="1" x14ac:dyDescent="0.25">
      <c r="A10" s="5"/>
      <c r="B10" s="82"/>
      <c r="C10" s="26" t="s">
        <v>168</v>
      </c>
      <c r="D10" s="27"/>
      <c r="E10" s="27"/>
      <c r="F10" s="27"/>
      <c r="G10" s="27"/>
      <c r="H10" s="27"/>
      <c r="I10" s="27"/>
      <c r="J10" s="27"/>
      <c r="K10" s="27"/>
      <c r="L10" s="80"/>
    </row>
    <row r="11" spans="1:16" ht="6" customHeight="1" x14ac:dyDescent="0.25">
      <c r="A11" s="5"/>
      <c r="B11" s="83"/>
      <c r="C11" s="23"/>
      <c r="D11" s="23"/>
      <c r="E11" s="23"/>
      <c r="F11" s="23"/>
      <c r="G11" s="23"/>
      <c r="H11" s="23"/>
      <c r="I11" s="23"/>
      <c r="J11" s="23"/>
      <c r="K11" s="23"/>
      <c r="L11" s="80"/>
    </row>
    <row r="12" spans="1:16" ht="14.25" customHeight="1" x14ac:dyDescent="0.25">
      <c r="A12" s="5"/>
      <c r="B12" s="83"/>
      <c r="C12" s="23"/>
      <c r="D12" s="2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80"/>
    </row>
    <row r="13" spans="1:16" ht="14.25" customHeight="1" x14ac:dyDescent="0.25">
      <c r="A13" s="5"/>
      <c r="B13" s="5"/>
      <c r="C13" s="84" t="s">
        <v>50</v>
      </c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80"/>
    </row>
    <row r="14" spans="1:16" ht="6" customHeight="1" x14ac:dyDescent="0.25">
      <c r="A14" s="5"/>
      <c r="B14" s="5"/>
      <c r="C14" s="86"/>
      <c r="D14" s="17"/>
      <c r="E14" s="17"/>
      <c r="F14" s="17"/>
      <c r="G14" s="17"/>
      <c r="H14" s="17"/>
      <c r="I14" s="17"/>
      <c r="J14" s="17"/>
      <c r="K14" s="17"/>
      <c r="L14" s="80"/>
    </row>
    <row r="15" spans="1:16" ht="15" customHeight="1" x14ac:dyDescent="0.25">
      <c r="A15" s="5"/>
      <c r="B15" s="5"/>
      <c r="C15" s="66" t="s">
        <v>79</v>
      </c>
      <c r="D15" s="124"/>
      <c r="E15" s="124"/>
      <c r="F15" s="70">
        <v>1746</v>
      </c>
      <c r="G15" s="70">
        <v>677</v>
      </c>
      <c r="H15" s="74">
        <f>SUM(F15:G15)</f>
        <v>2423</v>
      </c>
      <c r="I15" s="45">
        <f>F15/H15</f>
        <v>0.72059430458109786</v>
      </c>
      <c r="J15" s="45">
        <f>G15/H15</f>
        <v>0.2794056954189022</v>
      </c>
      <c r="K15" s="46">
        <f t="shared" ref="K15" si="0">I15+J15</f>
        <v>1</v>
      </c>
      <c r="L15" s="80"/>
    </row>
    <row r="16" spans="1:16" ht="15" customHeight="1" x14ac:dyDescent="0.25">
      <c r="A16" s="5"/>
      <c r="B16" s="83"/>
      <c r="C16" s="66" t="s">
        <v>80</v>
      </c>
      <c r="D16" s="125"/>
      <c r="E16" s="125"/>
      <c r="F16" s="70">
        <v>236</v>
      </c>
      <c r="G16" s="70">
        <v>181</v>
      </c>
      <c r="H16" s="74">
        <f t="shared" ref="H16:H23" si="1">SUM(F16:G16)</f>
        <v>417</v>
      </c>
      <c r="I16" s="45">
        <f t="shared" ref="I16:I23" si="2">F16/H16</f>
        <v>0.56594724220623505</v>
      </c>
      <c r="J16" s="45">
        <f t="shared" ref="J16:J23" si="3">G16/H16</f>
        <v>0.43405275779376501</v>
      </c>
      <c r="K16" s="46">
        <f t="shared" ref="K16:K23" si="4">I16+J16</f>
        <v>1</v>
      </c>
      <c r="L16" s="80"/>
    </row>
    <row r="17" spans="1:12" ht="15" customHeight="1" x14ac:dyDescent="0.25">
      <c r="A17" s="5"/>
      <c r="B17" s="5"/>
      <c r="C17" s="66" t="s">
        <v>82</v>
      </c>
      <c r="D17" s="124"/>
      <c r="E17" s="124"/>
      <c r="F17" s="70">
        <v>122</v>
      </c>
      <c r="G17" s="70">
        <v>84</v>
      </c>
      <c r="H17" s="74">
        <f t="shared" si="1"/>
        <v>206</v>
      </c>
      <c r="I17" s="45">
        <f t="shared" si="2"/>
        <v>0.59223300970873782</v>
      </c>
      <c r="J17" s="45">
        <f t="shared" si="3"/>
        <v>0.40776699029126212</v>
      </c>
      <c r="K17" s="46">
        <f t="shared" si="4"/>
        <v>1</v>
      </c>
      <c r="L17" s="16"/>
    </row>
    <row r="18" spans="1:12" ht="15" customHeight="1" x14ac:dyDescent="0.25">
      <c r="A18" s="5"/>
      <c r="B18" s="5"/>
      <c r="C18" s="66" t="s">
        <v>83</v>
      </c>
      <c r="D18" s="125"/>
      <c r="E18" s="125"/>
      <c r="F18" s="70">
        <v>82</v>
      </c>
      <c r="G18" s="70">
        <v>71</v>
      </c>
      <c r="H18" s="74">
        <f t="shared" si="1"/>
        <v>153</v>
      </c>
      <c r="I18" s="45">
        <f t="shared" si="2"/>
        <v>0.53594771241830064</v>
      </c>
      <c r="J18" s="45">
        <f t="shared" si="3"/>
        <v>0.46405228758169936</v>
      </c>
      <c r="K18" s="46">
        <f t="shared" si="4"/>
        <v>1</v>
      </c>
      <c r="L18" s="16"/>
    </row>
    <row r="19" spans="1:12" ht="15" customHeight="1" x14ac:dyDescent="0.25">
      <c r="A19" s="5"/>
      <c r="B19" s="5"/>
      <c r="C19" s="66" t="s">
        <v>88</v>
      </c>
      <c r="D19" s="125"/>
      <c r="E19" s="125"/>
      <c r="F19" s="70">
        <v>91</v>
      </c>
      <c r="G19" s="70">
        <v>40</v>
      </c>
      <c r="H19" s="74">
        <f t="shared" si="1"/>
        <v>131</v>
      </c>
      <c r="I19" s="45">
        <f t="shared" si="2"/>
        <v>0.69465648854961837</v>
      </c>
      <c r="J19" s="45">
        <f t="shared" si="3"/>
        <v>0.30534351145038169</v>
      </c>
      <c r="K19" s="46">
        <f t="shared" si="4"/>
        <v>1</v>
      </c>
      <c r="L19" s="16"/>
    </row>
    <row r="20" spans="1:12" ht="15" customHeight="1" x14ac:dyDescent="0.25">
      <c r="A20" s="5"/>
      <c r="B20" s="5"/>
      <c r="C20" s="66" t="s">
        <v>81</v>
      </c>
      <c r="D20" s="124"/>
      <c r="E20" s="124"/>
      <c r="F20" s="70">
        <v>82</v>
      </c>
      <c r="G20" s="70">
        <v>39</v>
      </c>
      <c r="H20" s="74">
        <f t="shared" si="1"/>
        <v>121</v>
      </c>
      <c r="I20" s="45">
        <f t="shared" si="2"/>
        <v>0.6776859504132231</v>
      </c>
      <c r="J20" s="45">
        <f t="shared" si="3"/>
        <v>0.32231404958677684</v>
      </c>
      <c r="K20" s="46">
        <f t="shared" si="4"/>
        <v>1</v>
      </c>
      <c r="L20" s="16"/>
    </row>
    <row r="21" spans="1:12" ht="15" customHeight="1" x14ac:dyDescent="0.25">
      <c r="A21" s="5"/>
      <c r="B21" s="5"/>
      <c r="C21" s="66" t="s">
        <v>84</v>
      </c>
      <c r="D21" s="125"/>
      <c r="E21" s="125"/>
      <c r="F21" s="70">
        <v>62</v>
      </c>
      <c r="G21" s="70">
        <v>30</v>
      </c>
      <c r="H21" s="74">
        <f t="shared" si="1"/>
        <v>92</v>
      </c>
      <c r="I21" s="45">
        <f t="shared" si="2"/>
        <v>0.67391304347826086</v>
      </c>
      <c r="J21" s="45">
        <f t="shared" si="3"/>
        <v>0.32608695652173914</v>
      </c>
      <c r="K21" s="46">
        <f t="shared" si="4"/>
        <v>1</v>
      </c>
      <c r="L21" s="16"/>
    </row>
    <row r="22" spans="1:12" ht="15" customHeight="1" x14ac:dyDescent="0.25">
      <c r="A22" s="5"/>
      <c r="B22" s="83"/>
      <c r="C22" s="66" t="s">
        <v>85</v>
      </c>
      <c r="D22" s="125"/>
      <c r="E22" s="125"/>
      <c r="F22" s="70">
        <v>33</v>
      </c>
      <c r="G22" s="70">
        <v>16</v>
      </c>
      <c r="H22" s="74">
        <f t="shared" si="1"/>
        <v>49</v>
      </c>
      <c r="I22" s="45">
        <f t="shared" si="2"/>
        <v>0.67346938775510201</v>
      </c>
      <c r="J22" s="45">
        <f t="shared" si="3"/>
        <v>0.32653061224489793</v>
      </c>
      <c r="K22" s="46">
        <f t="shared" si="4"/>
        <v>1</v>
      </c>
      <c r="L22" s="16"/>
    </row>
    <row r="23" spans="1:12" ht="15" customHeight="1" x14ac:dyDescent="0.25">
      <c r="A23" s="5"/>
      <c r="B23" s="5"/>
      <c r="C23" s="66" t="s">
        <v>86</v>
      </c>
      <c r="D23" s="125"/>
      <c r="E23" s="125"/>
      <c r="F23" s="70">
        <v>16</v>
      </c>
      <c r="G23" s="70">
        <v>20</v>
      </c>
      <c r="H23" s="74">
        <f t="shared" si="1"/>
        <v>36</v>
      </c>
      <c r="I23" s="45">
        <f t="shared" si="2"/>
        <v>0.44444444444444442</v>
      </c>
      <c r="J23" s="45">
        <f t="shared" si="3"/>
        <v>0.55555555555555558</v>
      </c>
      <c r="K23" s="46">
        <f t="shared" si="4"/>
        <v>1</v>
      </c>
      <c r="L23" s="86"/>
    </row>
    <row r="24" spans="1:12" ht="6" customHeight="1" x14ac:dyDescent="0.25">
      <c r="A24" s="5"/>
      <c r="B24" s="5"/>
      <c r="C24" s="66"/>
      <c r="D24" s="65"/>
      <c r="E24" s="65"/>
      <c r="F24" s="88"/>
      <c r="G24" s="88"/>
      <c r="H24" s="88"/>
      <c r="I24" s="88"/>
      <c r="J24" s="88"/>
      <c r="K24" s="88"/>
      <c r="L24" s="16"/>
    </row>
    <row r="25" spans="1:12" ht="14.25" customHeight="1" x14ac:dyDescent="0.25">
      <c r="A25" s="5"/>
      <c r="B25" s="5"/>
      <c r="C25" s="90" t="s">
        <v>3</v>
      </c>
      <c r="D25" s="91"/>
      <c r="E25" s="32"/>
      <c r="F25" s="92">
        <f>SUM(F15:F23)</f>
        <v>2470</v>
      </c>
      <c r="G25" s="92">
        <f>SUM(G15:G23)</f>
        <v>1158</v>
      </c>
      <c r="H25" s="92">
        <f>SUM(H15:H23)</f>
        <v>3628</v>
      </c>
      <c r="I25" s="50">
        <f>F25/H25</f>
        <v>0.68081587651598674</v>
      </c>
      <c r="J25" s="50">
        <f t="shared" ref="J25" si="5">G25/H25</f>
        <v>0.3191841234840132</v>
      </c>
      <c r="K25" s="50">
        <f>SUM(I25:J25)</f>
        <v>1</v>
      </c>
      <c r="L25" s="86"/>
    </row>
    <row r="26" spans="1:12" ht="6" customHeight="1" thickBot="1" x14ac:dyDescent="0.3">
      <c r="A26" s="5"/>
      <c r="B26" s="5"/>
      <c r="C26" s="33"/>
      <c r="D26" s="33"/>
      <c r="E26" s="33"/>
      <c r="F26" s="33"/>
      <c r="G26" s="33"/>
      <c r="H26" s="33"/>
      <c r="I26" s="33"/>
      <c r="J26" s="33"/>
      <c r="K26" s="33"/>
      <c r="L26" s="16"/>
    </row>
    <row r="27" spans="1:12" ht="12" customHeight="1" x14ac:dyDescent="0.2">
      <c r="A27" s="5"/>
      <c r="B27" s="5"/>
      <c r="C27" s="35" t="s">
        <v>140</v>
      </c>
      <c r="D27" s="93"/>
      <c r="E27" s="93"/>
      <c r="F27" s="93"/>
      <c r="G27" s="93"/>
      <c r="H27" s="93"/>
      <c r="I27" s="93"/>
      <c r="J27" s="93"/>
      <c r="K27" s="93"/>
      <c r="L27" s="16"/>
    </row>
    <row r="28" spans="1:12" ht="12" customHeight="1" x14ac:dyDescent="0.2">
      <c r="A28" s="5"/>
      <c r="B28" s="5"/>
      <c r="C28" s="34" t="s">
        <v>78</v>
      </c>
      <c r="D28" s="93"/>
      <c r="E28" s="93"/>
      <c r="F28" s="93"/>
      <c r="G28" s="93"/>
      <c r="H28" s="93"/>
      <c r="I28" s="93"/>
      <c r="J28" s="93"/>
      <c r="K28" s="93"/>
      <c r="L28" s="16"/>
    </row>
    <row r="29" spans="1:12" ht="12" customHeight="1" x14ac:dyDescent="0.2">
      <c r="A29" s="5"/>
      <c r="B29" s="5"/>
      <c r="C29" s="34"/>
      <c r="D29" s="38"/>
      <c r="E29" s="38"/>
      <c r="F29" s="38"/>
      <c r="G29" s="38"/>
      <c r="H29" s="38"/>
      <c r="I29" s="38"/>
      <c r="J29" s="38"/>
      <c r="K29" s="38"/>
      <c r="L29" s="5"/>
    </row>
    <row r="30" spans="1:12" ht="12" customHeight="1" x14ac:dyDescent="0.15">
      <c r="A30" s="5"/>
      <c r="B30" s="5"/>
      <c r="C30" s="96"/>
      <c r="D30" s="5"/>
      <c r="E30" s="5"/>
      <c r="F30" s="5"/>
      <c r="G30" s="5"/>
      <c r="H30" s="5"/>
      <c r="I30" s="5"/>
      <c r="J30" s="5"/>
      <c r="K30" s="5"/>
      <c r="L30" s="42"/>
    </row>
    <row r="31" spans="1:1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97"/>
      <c r="E32" s="5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98"/>
      <c r="E33" s="5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98"/>
      <c r="E34" s="5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98"/>
      <c r="E35" s="5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98"/>
      <c r="E36" s="5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98"/>
      <c r="E37" s="5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98"/>
      <c r="E38" s="5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98"/>
      <c r="E39" s="5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98"/>
      <c r="E40" s="5"/>
      <c r="F40" s="5"/>
      <c r="G40" s="5"/>
      <c r="H40" s="5"/>
      <c r="I40" s="5"/>
      <c r="J40" s="5"/>
      <c r="K40" s="5"/>
      <c r="L40" s="5"/>
    </row>
    <row r="41" spans="1:12" x14ac:dyDescent="0.25">
      <c r="A41" s="5"/>
      <c r="B41" s="5"/>
      <c r="C41" s="5"/>
      <c r="D41" s="98"/>
      <c r="E41" s="5"/>
      <c r="F41" s="5"/>
      <c r="G41" s="5"/>
      <c r="H41" s="5"/>
      <c r="I41" s="5"/>
      <c r="J41" s="5"/>
      <c r="K41" s="5"/>
      <c r="L41" s="5"/>
    </row>
    <row r="42" spans="1:12" x14ac:dyDescent="0.25">
      <c r="A42" s="5"/>
      <c r="B42" s="5"/>
      <c r="C42" s="5"/>
      <c r="D42" s="98"/>
      <c r="E42" s="5"/>
      <c r="F42" s="5"/>
      <c r="G42" s="5"/>
      <c r="H42" s="5"/>
      <c r="I42" s="5"/>
      <c r="J42" s="5"/>
      <c r="K42" s="5"/>
      <c r="L42" s="5"/>
    </row>
    <row r="43" spans="1:12" x14ac:dyDescent="0.25">
      <c r="A43" s="5"/>
      <c r="B43" s="5"/>
      <c r="C43" s="5"/>
      <c r="D43" s="98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5"/>
      <c r="B44" s="5"/>
      <c r="C44" s="5"/>
      <c r="D44" s="98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5"/>
      <c r="B45" s="5"/>
      <c r="C45" s="5"/>
      <c r="D45" s="98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5"/>
      <c r="B46" s="5"/>
      <c r="C46" s="5"/>
      <c r="D46" s="98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5"/>
      <c r="B47" s="5"/>
      <c r="C47" s="5"/>
      <c r="D47" s="98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5"/>
      <c r="B48" s="5"/>
      <c r="C48" s="5"/>
      <c r="D48" s="98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5"/>
      <c r="C49" s="5"/>
      <c r="D49" s="98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5"/>
      <c r="B50" s="5"/>
      <c r="C50" s="5"/>
      <c r="D50" s="98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98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5"/>
      <c r="B52" s="5"/>
      <c r="C52" s="5"/>
      <c r="D52" s="98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5"/>
      <c r="B53" s="5"/>
      <c r="C53" s="5"/>
      <c r="D53" s="98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5"/>
      <c r="B54" s="5"/>
      <c r="C54" s="5"/>
      <c r="D54" s="98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5"/>
      <c r="B55" s="5"/>
      <c r="C55" s="5"/>
      <c r="D55" s="98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5"/>
      <c r="B56" s="5"/>
      <c r="C56" s="5"/>
      <c r="D56" s="98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5"/>
      <c r="B57" s="5"/>
      <c r="C57" s="5"/>
      <c r="D57" s="98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5"/>
      <c r="B58" s="5"/>
      <c r="C58" s="5"/>
      <c r="D58" s="98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98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98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5"/>
      <c r="B61" s="5"/>
      <c r="C61" s="5"/>
      <c r="D61" s="98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5"/>
      <c r="B62" s="5"/>
      <c r="C62" s="5"/>
      <c r="D62" s="98"/>
      <c r="E62" s="5"/>
      <c r="F62" s="5"/>
      <c r="G62" s="5"/>
      <c r="H62" s="5"/>
      <c r="I62" s="5"/>
      <c r="J62" s="5"/>
      <c r="K62" s="5"/>
      <c r="L62" s="5"/>
    </row>
    <row r="174" spans="12:14" x14ac:dyDescent="0.25">
      <c r="L174" s="12"/>
      <c r="M174" s="12"/>
      <c r="N174" s="12"/>
    </row>
    <row r="175" spans="12:14" x14ac:dyDescent="0.25">
      <c r="L175" s="12"/>
      <c r="M175" s="12"/>
      <c r="N175" s="12"/>
    </row>
    <row r="176" spans="12:14" x14ac:dyDescent="0.25">
      <c r="L176" s="12"/>
      <c r="M176" s="12"/>
      <c r="N176" s="12"/>
    </row>
    <row r="177" spans="6:18" x14ac:dyDescent="0.25">
      <c r="L177" s="12"/>
      <c r="M177" s="12"/>
      <c r="N177" s="12"/>
      <c r="O177" s="12"/>
      <c r="P177" s="12"/>
    </row>
    <row r="178" spans="6:18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6:18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6:18" x14ac:dyDescent="0.25"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6:18" x14ac:dyDescent="0.25"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6:18" x14ac:dyDescent="0.25"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6:18" x14ac:dyDescent="0.25"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6:18" x14ac:dyDescent="0.25"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6:18" x14ac:dyDescent="0.2">
      <c r="F185" s="13"/>
      <c r="G185" s="13"/>
      <c r="H185" s="13"/>
      <c r="I185" s="13"/>
      <c r="J185" s="13"/>
      <c r="K185" s="13"/>
      <c r="L185" s="99"/>
      <c r="M185" s="13"/>
      <c r="N185" s="13"/>
      <c r="O185" s="13"/>
      <c r="P185" s="13"/>
      <c r="Q185" s="13"/>
      <c r="R185" s="13"/>
    </row>
    <row r="186" spans="6:18" x14ac:dyDescent="0.25"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6:18" x14ac:dyDescent="0.25"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6:18" x14ac:dyDescent="0.25"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6:18" x14ac:dyDescent="0.25"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6:18" x14ac:dyDescent="0.25">
      <c r="L190" s="12"/>
      <c r="M190" s="12"/>
      <c r="N190" s="12"/>
      <c r="O190" s="12"/>
      <c r="P190" s="12"/>
      <c r="Q190" s="11"/>
    </row>
    <row r="191" spans="6:18" x14ac:dyDescent="0.25">
      <c r="L191" s="12"/>
      <c r="M191" s="12"/>
      <c r="N191" s="12"/>
      <c r="O191" s="11"/>
      <c r="P191" s="11"/>
      <c r="Q191" s="11"/>
    </row>
    <row r="192" spans="6:18" x14ac:dyDescent="0.25">
      <c r="L192" s="12"/>
      <c r="M192" s="12"/>
      <c r="N192" s="12"/>
      <c r="O192" s="11"/>
      <c r="P192" s="11"/>
      <c r="Q192" s="11"/>
    </row>
    <row r="193" spans="12:17" x14ac:dyDescent="0.25">
      <c r="L193" s="12"/>
      <c r="M193" s="12"/>
      <c r="N193" s="12"/>
      <c r="O193" s="11"/>
      <c r="P193" s="11"/>
      <c r="Q193" s="11"/>
    </row>
    <row r="194" spans="12:17" x14ac:dyDescent="0.25">
      <c r="L194" s="11"/>
      <c r="M194" s="11"/>
      <c r="N194" s="11"/>
      <c r="O194" s="11"/>
      <c r="P194" s="11"/>
      <c r="Q194" s="11"/>
    </row>
    <row r="195" spans="12:17" x14ac:dyDescent="0.25">
      <c r="L195" s="11"/>
      <c r="M195" s="11"/>
      <c r="N195" s="11"/>
      <c r="O195" s="11"/>
      <c r="P195" s="11"/>
      <c r="Q195" s="11"/>
    </row>
  </sheetData>
  <mergeCells count="2">
    <mergeCell ref="F12:H12"/>
    <mergeCell ref="I12:K12"/>
  </mergeCells>
  <conditionalFormatting sqref="F15:H23">
    <cfRule type="cellIs" dxfId="489" priority="2" stopIfTrue="1" operator="equal">
      <formula>""</formula>
    </cfRule>
    <cfRule type="cellIs" dxfId="488" priority="3" stopIfTrue="1" operator="equal">
      <formula>""" """</formula>
    </cfRule>
    <cfRule type="cellIs" dxfId="487" priority="4" stopIfTrue="1" operator="equal">
      <formula>""""""</formula>
    </cfRule>
  </conditionalFormatting>
  <conditionalFormatting sqref="I15:J23">
    <cfRule type="expression" dxfId="486" priority="1" stopIfTrue="1">
      <formula>I15=""</formula>
    </cfRule>
  </conditionalFormatting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H15:J2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94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1.42578125" style="7" customWidth="1"/>
    <col min="3" max="3" width="7.85546875" style="7" customWidth="1"/>
    <col min="4" max="4" width="9.42578125" style="7" customWidth="1"/>
    <col min="5" max="5" width="12.85546875" style="7" customWidth="1"/>
    <col min="6" max="13" width="8.7109375" style="7" customWidth="1"/>
    <col min="14" max="14" width="9.7109375" style="7" bestFit="1" customWidth="1"/>
    <col min="15" max="15" width="5.140625" style="7" customWidth="1"/>
    <col min="16" max="16" width="5.28515625" style="7" customWidth="1"/>
    <col min="17" max="16384" width="8.7109375" style="7"/>
  </cols>
  <sheetData>
    <row r="1" spans="1:19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4"/>
    </row>
    <row r="2" spans="1:19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14"/>
    </row>
    <row r="3" spans="1:19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R3" s="14"/>
    </row>
    <row r="4" spans="1:19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S4" s="13"/>
    </row>
    <row r="5" spans="1:19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ht="15.75" customHeight="1" x14ac:dyDescent="0.25">
      <c r="A6" s="5"/>
      <c r="B6" s="8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8"/>
      <c r="O6" s="8"/>
    </row>
    <row r="7" spans="1:19" ht="15.75" customHeight="1" x14ac:dyDescent="0.25">
      <c r="A7" s="5"/>
      <c r="B7" s="80"/>
      <c r="C7" s="59" t="s">
        <v>26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9" ht="15.75" customHeight="1" x14ac:dyDescent="0.25">
      <c r="A8" s="5"/>
      <c r="B8" s="80"/>
      <c r="C8" s="81" t="s">
        <v>137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9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80"/>
    </row>
    <row r="10" spans="1:19" ht="18.75" customHeight="1" x14ac:dyDescent="0.25">
      <c r="A10" s="5"/>
      <c r="B10" s="82"/>
      <c r="C10" s="26" t="s">
        <v>146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80"/>
    </row>
    <row r="11" spans="1:19" ht="6" customHeight="1" x14ac:dyDescent="0.25">
      <c r="A11" s="5"/>
      <c r="B11" s="8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80"/>
    </row>
    <row r="12" spans="1:19" ht="14.25" customHeight="1" x14ac:dyDescent="0.25">
      <c r="A12" s="5"/>
      <c r="B12" s="5"/>
      <c r="C12" s="84" t="s">
        <v>50</v>
      </c>
      <c r="D12" s="29"/>
      <c r="E12" s="29"/>
      <c r="F12" s="85" t="s">
        <v>4</v>
      </c>
      <c r="G12" s="85" t="s">
        <v>5</v>
      </c>
      <c r="H12" s="85" t="s">
        <v>6</v>
      </c>
      <c r="I12" s="85" t="s">
        <v>7</v>
      </c>
      <c r="J12" s="85" t="s">
        <v>8</v>
      </c>
      <c r="K12" s="85" t="s">
        <v>9</v>
      </c>
      <c r="L12" s="85" t="s">
        <v>10</v>
      </c>
      <c r="M12" s="85" t="s">
        <v>11</v>
      </c>
      <c r="N12" s="85" t="s">
        <v>44</v>
      </c>
      <c r="O12" s="80"/>
    </row>
    <row r="13" spans="1:19" ht="6" customHeight="1" x14ac:dyDescent="0.25">
      <c r="A13" s="5"/>
      <c r="B13" s="5"/>
      <c r="C13" s="8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80"/>
    </row>
    <row r="14" spans="1:19" ht="15" customHeight="1" x14ac:dyDescent="0.25">
      <c r="A14" s="5"/>
      <c r="B14" s="5"/>
      <c r="C14" s="66" t="s">
        <v>79</v>
      </c>
      <c r="D14" s="65"/>
      <c r="E14" s="65"/>
      <c r="F14" s="70">
        <v>244</v>
      </c>
      <c r="G14" s="70">
        <v>432</v>
      </c>
      <c r="H14" s="70">
        <v>347</v>
      </c>
      <c r="I14" s="70">
        <v>293</v>
      </c>
      <c r="J14" s="70">
        <v>255</v>
      </c>
      <c r="K14" s="70">
        <v>157</v>
      </c>
      <c r="L14" s="70">
        <v>246</v>
      </c>
      <c r="M14" s="70">
        <v>449</v>
      </c>
      <c r="N14" s="87">
        <f t="shared" ref="N14:N22" si="0">SUM(F14:M14)</f>
        <v>2423</v>
      </c>
      <c r="O14" s="80"/>
    </row>
    <row r="15" spans="1:19" ht="15" customHeight="1" x14ac:dyDescent="0.25">
      <c r="A15" s="5"/>
      <c r="B15" s="83"/>
      <c r="C15" s="66" t="s">
        <v>80</v>
      </c>
      <c r="D15" s="65"/>
      <c r="E15" s="65"/>
      <c r="F15" s="70">
        <v>1</v>
      </c>
      <c r="G15" s="70">
        <v>73</v>
      </c>
      <c r="H15" s="70">
        <v>2</v>
      </c>
      <c r="I15" s="70">
        <v>35</v>
      </c>
      <c r="J15" s="70">
        <v>23</v>
      </c>
      <c r="K15" s="70">
        <v>2</v>
      </c>
      <c r="L15" s="70">
        <v>68</v>
      </c>
      <c r="M15" s="70">
        <v>213</v>
      </c>
      <c r="N15" s="87">
        <f t="shared" si="0"/>
        <v>417</v>
      </c>
      <c r="O15" s="80"/>
    </row>
    <row r="16" spans="1:19" ht="15" customHeight="1" x14ac:dyDescent="0.25">
      <c r="A16" s="5"/>
      <c r="B16" s="5"/>
      <c r="C16" s="66" t="s">
        <v>82</v>
      </c>
      <c r="D16" s="65"/>
      <c r="E16" s="65"/>
      <c r="F16" s="70">
        <v>10</v>
      </c>
      <c r="G16" s="70">
        <v>18</v>
      </c>
      <c r="H16" s="70">
        <v>12</v>
      </c>
      <c r="I16" s="70">
        <v>3</v>
      </c>
      <c r="J16" s="70">
        <v>20</v>
      </c>
      <c r="K16" s="70">
        <v>2</v>
      </c>
      <c r="L16" s="70">
        <v>83</v>
      </c>
      <c r="M16" s="70">
        <v>58</v>
      </c>
      <c r="N16" s="87">
        <f t="shared" si="0"/>
        <v>206</v>
      </c>
      <c r="O16" s="16"/>
    </row>
    <row r="17" spans="1:15" ht="24" customHeight="1" x14ac:dyDescent="0.25">
      <c r="A17" s="5"/>
      <c r="B17" s="5"/>
      <c r="C17" s="147" t="s">
        <v>83</v>
      </c>
      <c r="D17" s="148"/>
      <c r="E17" s="148"/>
      <c r="F17" s="70">
        <v>2</v>
      </c>
      <c r="G17" s="70">
        <v>25</v>
      </c>
      <c r="H17" s="70">
        <v>1</v>
      </c>
      <c r="I17" s="70">
        <v>14</v>
      </c>
      <c r="J17" s="70">
        <v>9</v>
      </c>
      <c r="K17" s="70">
        <v>1</v>
      </c>
      <c r="L17" s="70">
        <v>86</v>
      </c>
      <c r="M17" s="70">
        <v>15</v>
      </c>
      <c r="N17" s="87">
        <f t="shared" si="0"/>
        <v>153</v>
      </c>
      <c r="O17" s="16"/>
    </row>
    <row r="18" spans="1:15" ht="15" customHeight="1" x14ac:dyDescent="0.25">
      <c r="A18" s="5"/>
      <c r="B18" s="5"/>
      <c r="C18" s="66" t="s">
        <v>88</v>
      </c>
      <c r="D18" s="65"/>
      <c r="E18" s="65"/>
      <c r="F18" s="70">
        <v>0</v>
      </c>
      <c r="G18" s="70">
        <v>2</v>
      </c>
      <c r="H18" s="70">
        <v>0</v>
      </c>
      <c r="I18" s="70">
        <v>58</v>
      </c>
      <c r="J18" s="70">
        <v>0</v>
      </c>
      <c r="K18" s="70">
        <v>37</v>
      </c>
      <c r="L18" s="70">
        <v>34</v>
      </c>
      <c r="M18" s="70">
        <v>0</v>
      </c>
      <c r="N18" s="87">
        <f t="shared" si="0"/>
        <v>131</v>
      </c>
      <c r="O18" s="16"/>
    </row>
    <row r="19" spans="1:15" ht="15" customHeight="1" x14ac:dyDescent="0.25">
      <c r="A19" s="5"/>
      <c r="B19" s="5"/>
      <c r="C19" s="66" t="s">
        <v>81</v>
      </c>
      <c r="D19" s="66"/>
      <c r="E19" s="66"/>
      <c r="F19" s="70">
        <v>28</v>
      </c>
      <c r="G19" s="70">
        <v>1</v>
      </c>
      <c r="H19" s="70">
        <v>8</v>
      </c>
      <c r="I19" s="70">
        <v>4</v>
      </c>
      <c r="J19" s="70">
        <v>1</v>
      </c>
      <c r="K19" s="70">
        <v>2</v>
      </c>
      <c r="L19" s="70">
        <v>7</v>
      </c>
      <c r="M19" s="70">
        <v>70</v>
      </c>
      <c r="N19" s="87">
        <f t="shared" si="0"/>
        <v>121</v>
      </c>
      <c r="O19" s="16"/>
    </row>
    <row r="20" spans="1:15" ht="15" customHeight="1" x14ac:dyDescent="0.25">
      <c r="A20" s="5"/>
      <c r="B20" s="5"/>
      <c r="C20" s="66" t="s">
        <v>84</v>
      </c>
      <c r="D20" s="65"/>
      <c r="E20" s="65"/>
      <c r="F20" s="70">
        <v>0</v>
      </c>
      <c r="G20" s="70">
        <v>16</v>
      </c>
      <c r="H20" s="70">
        <v>0</v>
      </c>
      <c r="I20" s="70">
        <v>10</v>
      </c>
      <c r="J20" s="70">
        <v>31</v>
      </c>
      <c r="K20" s="70">
        <v>20</v>
      </c>
      <c r="L20" s="70">
        <v>0</v>
      </c>
      <c r="M20" s="70">
        <v>15</v>
      </c>
      <c r="N20" s="87">
        <f t="shared" si="0"/>
        <v>92</v>
      </c>
      <c r="O20" s="16"/>
    </row>
    <row r="21" spans="1:15" ht="15" customHeight="1" x14ac:dyDescent="0.25">
      <c r="A21" s="5"/>
      <c r="B21" s="83"/>
      <c r="C21" s="66" t="s">
        <v>85</v>
      </c>
      <c r="D21" s="65"/>
      <c r="E21" s="65"/>
      <c r="F21" s="70">
        <v>1</v>
      </c>
      <c r="G21" s="70">
        <v>11</v>
      </c>
      <c r="H21" s="70">
        <v>2</v>
      </c>
      <c r="I21" s="70">
        <v>0</v>
      </c>
      <c r="J21" s="70">
        <v>1</v>
      </c>
      <c r="K21" s="70">
        <v>1</v>
      </c>
      <c r="L21" s="70">
        <v>22</v>
      </c>
      <c r="M21" s="70">
        <v>11</v>
      </c>
      <c r="N21" s="87">
        <f t="shared" si="0"/>
        <v>49</v>
      </c>
      <c r="O21" s="16"/>
    </row>
    <row r="22" spans="1:15" ht="15" customHeight="1" x14ac:dyDescent="0.25">
      <c r="A22" s="5"/>
      <c r="B22" s="5"/>
      <c r="C22" s="66" t="s">
        <v>86</v>
      </c>
      <c r="D22" s="65"/>
      <c r="E22" s="65"/>
      <c r="F22" s="70">
        <v>2</v>
      </c>
      <c r="G22" s="70">
        <v>13</v>
      </c>
      <c r="H22" s="70">
        <v>0</v>
      </c>
      <c r="I22" s="70">
        <v>1</v>
      </c>
      <c r="J22" s="70">
        <v>11</v>
      </c>
      <c r="K22" s="70">
        <v>1</v>
      </c>
      <c r="L22" s="70">
        <v>7</v>
      </c>
      <c r="M22" s="70">
        <v>1</v>
      </c>
      <c r="N22" s="87">
        <f t="shared" si="0"/>
        <v>36</v>
      </c>
      <c r="O22" s="86"/>
    </row>
    <row r="23" spans="1:15" ht="6" customHeight="1" x14ac:dyDescent="0.25">
      <c r="A23" s="5"/>
      <c r="B23" s="5"/>
      <c r="C23" s="66"/>
      <c r="D23" s="65"/>
      <c r="E23" s="65"/>
      <c r="F23" s="88"/>
      <c r="G23" s="88"/>
      <c r="H23" s="88"/>
      <c r="I23" s="88"/>
      <c r="J23" s="88"/>
      <c r="K23" s="88"/>
      <c r="L23" s="88"/>
      <c r="M23" s="88"/>
      <c r="N23" s="88"/>
      <c r="O23" s="16"/>
    </row>
    <row r="24" spans="1:15" ht="14.25" customHeight="1" x14ac:dyDescent="0.25">
      <c r="A24" s="5"/>
      <c r="B24" s="5"/>
      <c r="C24" s="90" t="s">
        <v>3</v>
      </c>
      <c r="D24" s="91"/>
      <c r="E24" s="32"/>
      <c r="F24" s="92">
        <f t="shared" ref="F24:N24" si="1">SUM(F14:F22)</f>
        <v>288</v>
      </c>
      <c r="G24" s="92">
        <f t="shared" si="1"/>
        <v>591</v>
      </c>
      <c r="H24" s="92">
        <f t="shared" si="1"/>
        <v>372</v>
      </c>
      <c r="I24" s="92">
        <f t="shared" si="1"/>
        <v>418</v>
      </c>
      <c r="J24" s="92">
        <f t="shared" si="1"/>
        <v>351</v>
      </c>
      <c r="K24" s="92">
        <f t="shared" si="1"/>
        <v>223</v>
      </c>
      <c r="L24" s="92">
        <f t="shared" si="1"/>
        <v>553</v>
      </c>
      <c r="M24" s="92">
        <f t="shared" si="1"/>
        <v>832</v>
      </c>
      <c r="N24" s="92">
        <f t="shared" si="1"/>
        <v>3628</v>
      </c>
      <c r="O24" s="86"/>
    </row>
    <row r="25" spans="1:15" ht="6" customHeight="1" thickBot="1" x14ac:dyDescent="0.3">
      <c r="A25" s="5"/>
      <c r="B25" s="5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6"/>
    </row>
    <row r="26" spans="1:15" ht="12" customHeight="1" x14ac:dyDescent="0.2">
      <c r="A26" s="5"/>
      <c r="B26" s="5"/>
      <c r="C26" s="35" t="s">
        <v>140</v>
      </c>
      <c r="D26" s="93"/>
      <c r="E26" s="93"/>
      <c r="F26" s="93"/>
      <c r="G26" s="93"/>
      <c r="H26" s="93"/>
      <c r="I26" s="93"/>
      <c r="J26" s="93"/>
      <c r="K26" s="93"/>
      <c r="L26" s="93"/>
      <c r="M26" s="94"/>
      <c r="N26" s="95"/>
      <c r="O26" s="16"/>
    </row>
    <row r="27" spans="1:15" ht="12" customHeight="1" x14ac:dyDescent="0.2">
      <c r="A27" s="5"/>
      <c r="B27" s="5"/>
      <c r="C27" s="34" t="s">
        <v>78</v>
      </c>
      <c r="D27" s="93"/>
      <c r="E27" s="93"/>
      <c r="F27" s="93"/>
      <c r="G27" s="93"/>
      <c r="H27" s="93"/>
      <c r="I27" s="93"/>
      <c r="J27" s="93"/>
      <c r="K27" s="93"/>
      <c r="L27" s="93"/>
      <c r="M27" s="94"/>
      <c r="N27" s="95"/>
      <c r="O27" s="16"/>
    </row>
    <row r="28" spans="1:15" ht="12" customHeight="1" x14ac:dyDescent="0.2">
      <c r="A28" s="5"/>
      <c r="B28" s="5"/>
      <c r="C28" s="34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5"/>
    </row>
    <row r="29" spans="1:15" ht="12" customHeight="1" x14ac:dyDescent="0.15">
      <c r="A29" s="5"/>
      <c r="B29" s="5"/>
      <c r="C29" s="96"/>
      <c r="D29" s="5"/>
      <c r="E29" s="5"/>
      <c r="F29" s="5"/>
      <c r="G29" s="5"/>
      <c r="H29" s="5"/>
      <c r="I29" s="5"/>
      <c r="J29" s="5"/>
      <c r="K29" s="5"/>
      <c r="L29" s="146"/>
      <c r="M29" s="146"/>
      <c r="N29" s="146"/>
      <c r="O29" s="42"/>
    </row>
    <row r="30" spans="1: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A31" s="5"/>
      <c r="B31" s="5"/>
      <c r="C31" s="5"/>
      <c r="D31" s="9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5">
      <c r="A32" s="5"/>
      <c r="B32" s="5"/>
      <c r="C32" s="5"/>
      <c r="D32" s="9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25">
      <c r="A33" s="5"/>
      <c r="B33" s="5"/>
      <c r="C33" s="5"/>
      <c r="D33" s="9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25">
      <c r="A34" s="5"/>
      <c r="B34" s="5"/>
      <c r="C34" s="5"/>
      <c r="D34" s="9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5">
      <c r="A35" s="5"/>
      <c r="B35" s="5"/>
      <c r="C35" s="5"/>
      <c r="D35" s="9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25">
      <c r="A36" s="5"/>
      <c r="B36" s="5"/>
      <c r="C36" s="5"/>
      <c r="D36" s="9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25">
      <c r="A37" s="5"/>
      <c r="B37" s="5"/>
      <c r="C37" s="5"/>
      <c r="D37" s="9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/>
      <c r="B38" s="5"/>
      <c r="C38" s="5"/>
      <c r="D38" s="9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5">
      <c r="A39" s="5"/>
      <c r="B39" s="5"/>
      <c r="C39" s="5"/>
      <c r="D39" s="9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5">
      <c r="A40" s="5"/>
      <c r="B40" s="5"/>
      <c r="C40" s="5"/>
      <c r="D40" s="9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 x14ac:dyDescent="0.25">
      <c r="A41" s="5"/>
      <c r="B41" s="5"/>
      <c r="C41" s="5"/>
      <c r="D41" s="98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x14ac:dyDescent="0.25">
      <c r="A42" s="5"/>
      <c r="B42" s="5"/>
      <c r="C42" s="5"/>
      <c r="D42" s="9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 x14ac:dyDescent="0.25">
      <c r="A43" s="5"/>
      <c r="B43" s="5"/>
      <c r="C43" s="5"/>
      <c r="D43" s="9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 x14ac:dyDescent="0.25">
      <c r="A44" s="5"/>
      <c r="B44" s="5"/>
      <c r="C44" s="5"/>
      <c r="D44" s="9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5">
      <c r="A45" s="5"/>
      <c r="B45" s="5"/>
      <c r="C45" s="5"/>
      <c r="D45" s="98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5">
      <c r="A46" s="5"/>
      <c r="B46" s="5"/>
      <c r="C46" s="5"/>
      <c r="D46" s="9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5">
      <c r="A47" s="5"/>
      <c r="B47" s="5"/>
      <c r="C47" s="5"/>
      <c r="D47" s="98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5">
      <c r="A48" s="5"/>
      <c r="B48" s="5"/>
      <c r="C48" s="5"/>
      <c r="D48" s="9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5">
      <c r="A49" s="5"/>
      <c r="B49" s="5"/>
      <c r="C49" s="5"/>
      <c r="D49" s="98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5">
      <c r="A50" s="5"/>
      <c r="B50" s="5"/>
      <c r="C50" s="5"/>
      <c r="D50" s="9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5">
      <c r="A51" s="5"/>
      <c r="B51" s="5"/>
      <c r="C51" s="5"/>
      <c r="D51" s="98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5">
      <c r="A52" s="5"/>
      <c r="B52" s="5"/>
      <c r="C52" s="5"/>
      <c r="D52" s="9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5">
      <c r="A53" s="5"/>
      <c r="B53" s="5"/>
      <c r="C53" s="5"/>
      <c r="D53" s="98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5">
      <c r="A54" s="5"/>
      <c r="B54" s="5"/>
      <c r="C54" s="5"/>
      <c r="D54" s="9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5">
      <c r="A55" s="5"/>
      <c r="B55" s="5"/>
      <c r="C55" s="5"/>
      <c r="D55" s="98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5">
      <c r="A56" s="5"/>
      <c r="B56" s="5"/>
      <c r="C56" s="5"/>
      <c r="D56" s="9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5">
      <c r="A57" s="5"/>
      <c r="B57" s="5"/>
      <c r="C57" s="5"/>
      <c r="D57" s="9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5">
      <c r="A58" s="5"/>
      <c r="B58" s="5"/>
      <c r="C58" s="5"/>
      <c r="D58" s="9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5">
      <c r="A59" s="5"/>
      <c r="B59" s="5"/>
      <c r="C59" s="5"/>
      <c r="D59" s="9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5">
      <c r="A60" s="5"/>
      <c r="B60" s="5"/>
      <c r="C60" s="5"/>
      <c r="D60" s="9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5">
      <c r="A61" s="5"/>
      <c r="B61" s="5"/>
      <c r="C61" s="5"/>
      <c r="D61" s="98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173" spans="12:19" x14ac:dyDescent="0.25">
      <c r="M173" s="12"/>
      <c r="N173" s="12"/>
      <c r="O173" s="12"/>
      <c r="P173" s="12"/>
      <c r="Q173" s="12"/>
    </row>
    <row r="174" spans="12:19" x14ac:dyDescent="0.25">
      <c r="M174" s="12"/>
      <c r="N174" s="12"/>
      <c r="O174" s="12"/>
      <c r="P174" s="12"/>
      <c r="Q174" s="12"/>
    </row>
    <row r="175" spans="12:19" x14ac:dyDescent="0.25">
      <c r="M175" s="12"/>
      <c r="N175" s="12"/>
      <c r="O175" s="12"/>
      <c r="P175" s="12"/>
      <c r="Q175" s="12"/>
    </row>
    <row r="176" spans="12:19" x14ac:dyDescent="0.25">
      <c r="L176" s="12"/>
      <c r="M176" s="12"/>
      <c r="N176" s="12"/>
      <c r="O176" s="12"/>
      <c r="P176" s="12"/>
      <c r="Q176" s="12"/>
      <c r="R176" s="12"/>
      <c r="S176" s="12"/>
    </row>
    <row r="177" spans="6:21" x14ac:dyDescent="0.25"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6:21" x14ac:dyDescent="0.25"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</row>
    <row r="179" spans="6:21" x14ac:dyDescent="0.25"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</row>
    <row r="180" spans="6:21" x14ac:dyDescent="0.25"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</row>
    <row r="181" spans="6:21" x14ac:dyDescent="0.25"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  <row r="182" spans="6:21" x14ac:dyDescent="0.25"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  <row r="183" spans="6:21" x14ac:dyDescent="0.25"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</row>
    <row r="184" spans="6:21" x14ac:dyDescent="0.2">
      <c r="F184" s="13"/>
      <c r="G184" s="13"/>
      <c r="H184" s="13"/>
      <c r="I184" s="13"/>
      <c r="J184" s="13"/>
      <c r="K184" s="13"/>
      <c r="L184" s="13"/>
      <c r="M184" s="99"/>
      <c r="N184" s="99"/>
      <c r="O184" s="99"/>
      <c r="P184" s="13"/>
      <c r="Q184" s="13"/>
      <c r="R184" s="13"/>
      <c r="S184" s="13"/>
      <c r="T184" s="13"/>
      <c r="U184" s="13"/>
    </row>
    <row r="185" spans="6:21" x14ac:dyDescent="0.25"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</row>
    <row r="186" spans="6:21" x14ac:dyDescent="0.25"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</row>
    <row r="187" spans="6:21" x14ac:dyDescent="0.25"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</row>
    <row r="188" spans="6:21" x14ac:dyDescent="0.25"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</row>
    <row r="189" spans="6:21" x14ac:dyDescent="0.25">
      <c r="L189" s="11"/>
      <c r="M189" s="12"/>
      <c r="N189" s="12"/>
      <c r="O189" s="12"/>
      <c r="P189" s="12"/>
      <c r="Q189" s="12"/>
      <c r="R189" s="12"/>
      <c r="S189" s="12"/>
      <c r="T189" s="11"/>
    </row>
    <row r="190" spans="6:21" x14ac:dyDescent="0.25">
      <c r="L190" s="11"/>
      <c r="M190" s="12"/>
      <c r="N190" s="12"/>
      <c r="O190" s="12"/>
      <c r="P190" s="12"/>
      <c r="Q190" s="12"/>
      <c r="R190" s="11"/>
      <c r="S190" s="11"/>
      <c r="T190" s="11"/>
    </row>
    <row r="191" spans="6:21" x14ac:dyDescent="0.25">
      <c r="L191" s="11"/>
      <c r="M191" s="12"/>
      <c r="N191" s="12"/>
      <c r="O191" s="12"/>
      <c r="P191" s="12"/>
      <c r="Q191" s="12"/>
      <c r="R191" s="11"/>
      <c r="S191" s="11"/>
      <c r="T191" s="11"/>
    </row>
    <row r="192" spans="6:21" x14ac:dyDescent="0.25">
      <c r="L192" s="11"/>
      <c r="M192" s="12"/>
      <c r="N192" s="12"/>
      <c r="O192" s="12"/>
      <c r="P192" s="12"/>
      <c r="Q192" s="12"/>
      <c r="R192" s="11"/>
      <c r="S192" s="11"/>
      <c r="T192" s="11"/>
    </row>
    <row r="193" spans="12:20" x14ac:dyDescent="0.25"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2:20" x14ac:dyDescent="0.25">
      <c r="L194" s="11"/>
      <c r="M194" s="11"/>
      <c r="N194" s="11"/>
      <c r="O194" s="11"/>
      <c r="P194" s="11"/>
      <c r="Q194" s="11"/>
      <c r="R194" s="11"/>
      <c r="S194" s="11"/>
      <c r="T194" s="11"/>
    </row>
  </sheetData>
  <mergeCells count="2">
    <mergeCell ref="L29:N29"/>
    <mergeCell ref="C17:E17"/>
  </mergeCells>
  <conditionalFormatting sqref="F14:M22">
    <cfRule type="cellIs" dxfId="485" priority="1" stopIfTrue="1" operator="equal">
      <formula>""</formula>
    </cfRule>
    <cfRule type="cellIs" dxfId="484" priority="2" stopIfTrue="1" operator="equal">
      <formula>""" """</formula>
    </cfRule>
    <cfRule type="cellIs" dxfId="483" priority="3" stopIfTrue="1" operator="equal">
      <formula>""""""</formula>
    </cfRule>
  </conditionalFormatting>
  <pageMargins left="0" right="0.15748031496062992" top="0" bottom="0.23622047244094491" header="0" footer="0.23622047244094491"/>
  <pageSetup paperSize="9" scale="85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C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90"/>
  <sheetViews>
    <sheetView zoomScaleNormal="100" workbookViewId="0">
      <pane xSplit="1" ySplit="13" topLeftCell="B14" activePane="bottomRight" state="frozen"/>
      <selection pane="topRight" activeCell="C1" sqref="C1"/>
      <selection pane="bottomLeft" activeCell="A13" sqref="A13"/>
      <selection pane="bottomRight"/>
    </sheetView>
  </sheetViews>
  <sheetFormatPr baseColWidth="10" defaultColWidth="8.7109375" defaultRowHeight="14.25" x14ac:dyDescent="0.25"/>
  <cols>
    <col min="1" max="1" width="5.28515625" style="7" customWidth="1"/>
    <col min="2" max="2" width="7.85546875" style="7" customWidth="1"/>
    <col min="3" max="3" width="9.42578125" style="7" customWidth="1"/>
    <col min="4" max="4" width="8.5703125" style="7" customWidth="1"/>
    <col min="5" max="5" width="15.5703125" style="7" customWidth="1"/>
    <col min="6" max="11" width="10.7109375" style="7" customWidth="1"/>
    <col min="12" max="13" width="5.28515625" style="7" customWidth="1"/>
    <col min="14" max="14" width="9.140625" style="7" bestFit="1" customWidth="1"/>
    <col min="15" max="16" width="9.5703125" style="7" bestFit="1" customWidth="1"/>
    <col min="17" max="16384" width="8.7109375" style="7"/>
  </cols>
  <sheetData>
    <row r="1" spans="1:16" ht="18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14"/>
      <c r="O1" s="14"/>
    </row>
    <row r="2" spans="1:16" ht="18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N2" s="14"/>
      <c r="O2" s="14"/>
    </row>
    <row r="3" spans="1:16" ht="15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4"/>
      <c r="O3" s="14"/>
    </row>
    <row r="4" spans="1:16" ht="15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13"/>
    </row>
    <row r="5" spans="1:16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8"/>
    </row>
    <row r="7" spans="1:16" ht="15.75" customHeight="1" x14ac:dyDescent="0.25">
      <c r="A7" s="5"/>
      <c r="B7" s="59" t="s">
        <v>26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6" ht="15.75" customHeight="1" x14ac:dyDescent="0.25">
      <c r="A8" s="5"/>
      <c r="B8" s="41" t="s">
        <v>137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1:16" ht="6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6" ht="18.75" customHeight="1" x14ac:dyDescent="0.25">
      <c r="A10" s="5"/>
      <c r="B10" s="26" t="s">
        <v>147</v>
      </c>
      <c r="C10" s="27"/>
      <c r="D10" s="27"/>
      <c r="E10" s="27"/>
      <c r="F10" s="27"/>
      <c r="G10" s="27"/>
      <c r="H10" s="27"/>
      <c r="I10" s="27"/>
      <c r="J10" s="27"/>
      <c r="K10" s="28"/>
      <c r="L10" s="19"/>
    </row>
    <row r="11" spans="1:16" ht="6" customHeight="1" x14ac:dyDescent="0.25">
      <c r="A11" s="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6"/>
    </row>
    <row r="12" spans="1:16" ht="14.25" customHeight="1" x14ac:dyDescent="0.25">
      <c r="A12" s="5"/>
      <c r="B12" s="120" t="s">
        <v>52</v>
      </c>
      <c r="C12" s="43"/>
      <c r="D12" s="43"/>
      <c r="E12" s="23"/>
      <c r="F12" s="139" t="s">
        <v>14</v>
      </c>
      <c r="G12" s="140"/>
      <c r="H12" s="141"/>
      <c r="I12" s="139" t="s">
        <v>15</v>
      </c>
      <c r="J12" s="140" t="s">
        <v>12</v>
      </c>
      <c r="K12" s="141" t="s">
        <v>3</v>
      </c>
      <c r="L12" s="6"/>
    </row>
    <row r="13" spans="1:16" x14ac:dyDescent="0.25">
      <c r="A13" s="5"/>
      <c r="B13" s="47" t="s">
        <v>51</v>
      </c>
      <c r="C13" s="29"/>
      <c r="D13" s="29"/>
      <c r="E13" s="29"/>
      <c r="F13" s="55" t="s">
        <v>16</v>
      </c>
      <c r="G13" s="53" t="s">
        <v>17</v>
      </c>
      <c r="H13" s="53" t="s">
        <v>3</v>
      </c>
      <c r="I13" s="53" t="s">
        <v>16</v>
      </c>
      <c r="J13" s="53" t="s">
        <v>17</v>
      </c>
      <c r="K13" s="54" t="s">
        <v>3</v>
      </c>
      <c r="L13" s="20"/>
    </row>
    <row r="14" spans="1:16" ht="6" customHeight="1" x14ac:dyDescent="0.25">
      <c r="A14" s="5"/>
      <c r="B14" s="37"/>
      <c r="C14" s="37"/>
      <c r="D14" s="21"/>
      <c r="E14" s="21"/>
      <c r="F14" s="21"/>
      <c r="G14" s="21"/>
      <c r="H14" s="21"/>
      <c r="I14" s="21"/>
      <c r="J14" s="21"/>
      <c r="K14" s="21"/>
      <c r="L14" s="5"/>
    </row>
    <row r="15" spans="1:16" ht="15" customHeight="1" x14ac:dyDescent="0.25">
      <c r="A15" s="5"/>
      <c r="B15" s="66" t="s">
        <v>89</v>
      </c>
      <c r="C15" s="65"/>
      <c r="D15" s="65"/>
      <c r="E15" s="65"/>
      <c r="F15" s="115">
        <v>519</v>
      </c>
      <c r="G15" s="115">
        <v>150</v>
      </c>
      <c r="H15" s="44">
        <f>F15+G15</f>
        <v>669</v>
      </c>
      <c r="I15" s="45">
        <f>F15/H15</f>
        <v>0.77578475336322872</v>
      </c>
      <c r="J15" s="45">
        <f>G15/H15</f>
        <v>0.22421524663677131</v>
      </c>
      <c r="K15" s="46">
        <f>I15+J15</f>
        <v>1</v>
      </c>
      <c r="L15" s="16"/>
      <c r="N15" s="56"/>
      <c r="O15" s="56"/>
      <c r="P15" s="56"/>
    </row>
    <row r="16" spans="1:16" ht="15" customHeight="1" x14ac:dyDescent="0.25">
      <c r="A16" s="5"/>
      <c r="B16" s="66" t="s">
        <v>90</v>
      </c>
      <c r="C16" s="65"/>
      <c r="D16" s="65"/>
      <c r="E16" s="65"/>
      <c r="F16" s="115">
        <v>320</v>
      </c>
      <c r="G16" s="115">
        <v>23</v>
      </c>
      <c r="H16" s="44">
        <f>F16+G16</f>
        <v>343</v>
      </c>
      <c r="I16" s="45">
        <f>F16/H16</f>
        <v>0.93294460641399413</v>
      </c>
      <c r="J16" s="45">
        <f>G16/H16</f>
        <v>6.7055393586005832E-2</v>
      </c>
      <c r="K16" s="46">
        <f>I16+J16</f>
        <v>1</v>
      </c>
      <c r="L16" s="16"/>
      <c r="N16" s="56"/>
      <c r="O16" s="56"/>
      <c r="P16" s="56"/>
    </row>
    <row r="17" spans="1:16" ht="15" customHeight="1" x14ac:dyDescent="0.25">
      <c r="A17" s="5"/>
      <c r="B17" s="66" t="s">
        <v>91</v>
      </c>
      <c r="C17" s="65"/>
      <c r="D17" s="65"/>
      <c r="E17" s="65"/>
      <c r="F17" s="115">
        <v>205</v>
      </c>
      <c r="G17" s="115">
        <v>97</v>
      </c>
      <c r="H17" s="44">
        <f t="shared" ref="H17:H36" si="0">F17+G17</f>
        <v>302</v>
      </c>
      <c r="I17" s="45">
        <f t="shared" ref="I17:I36" si="1">F17/H17</f>
        <v>0.67880794701986757</v>
      </c>
      <c r="J17" s="45">
        <f t="shared" ref="J17:J36" si="2">G17/H17</f>
        <v>0.32119205298013243</v>
      </c>
      <c r="K17" s="46">
        <f t="shared" ref="K17:K36" si="3">I17+J17</f>
        <v>1</v>
      </c>
      <c r="L17" s="16"/>
      <c r="N17" s="56"/>
      <c r="O17" s="56"/>
      <c r="P17" s="56"/>
    </row>
    <row r="18" spans="1:16" ht="15" customHeight="1" x14ac:dyDescent="0.25">
      <c r="A18" s="5"/>
      <c r="B18" s="66" t="s">
        <v>94</v>
      </c>
      <c r="C18" s="65"/>
      <c r="D18" s="65"/>
      <c r="E18" s="65"/>
      <c r="F18" s="115">
        <v>160</v>
      </c>
      <c r="G18" s="115">
        <v>35</v>
      </c>
      <c r="H18" s="44">
        <f t="shared" si="0"/>
        <v>195</v>
      </c>
      <c r="I18" s="45">
        <f t="shared" si="1"/>
        <v>0.82051282051282048</v>
      </c>
      <c r="J18" s="45">
        <f t="shared" si="2"/>
        <v>0.17948717948717949</v>
      </c>
      <c r="K18" s="46">
        <f t="shared" si="3"/>
        <v>1</v>
      </c>
      <c r="L18" s="16"/>
      <c r="N18" s="56"/>
      <c r="O18" s="56"/>
      <c r="P18" s="56"/>
    </row>
    <row r="19" spans="1:16" ht="15" customHeight="1" x14ac:dyDescent="0.25">
      <c r="A19" s="5"/>
      <c r="B19" s="66" t="s">
        <v>95</v>
      </c>
      <c r="C19" s="65"/>
      <c r="D19" s="65"/>
      <c r="E19" s="65"/>
      <c r="F19" s="115">
        <v>143</v>
      </c>
      <c r="G19" s="115">
        <v>42</v>
      </c>
      <c r="H19" s="44">
        <f t="shared" si="0"/>
        <v>185</v>
      </c>
      <c r="I19" s="45">
        <f t="shared" si="1"/>
        <v>0.77297297297297296</v>
      </c>
      <c r="J19" s="45">
        <f t="shared" si="2"/>
        <v>0.22702702702702704</v>
      </c>
      <c r="K19" s="46">
        <f t="shared" si="3"/>
        <v>1</v>
      </c>
      <c r="L19" s="16"/>
      <c r="N19" s="56"/>
      <c r="O19" s="56"/>
      <c r="P19" s="56"/>
    </row>
    <row r="20" spans="1:16" ht="15" customHeight="1" x14ac:dyDescent="0.25">
      <c r="A20" s="5"/>
      <c r="B20" s="127" t="s">
        <v>103</v>
      </c>
      <c r="C20" s="67"/>
      <c r="D20" s="67"/>
      <c r="E20" s="67"/>
      <c r="F20" s="117">
        <v>72</v>
      </c>
      <c r="G20" s="117">
        <v>86</v>
      </c>
      <c r="H20" s="100">
        <f t="shared" si="0"/>
        <v>158</v>
      </c>
      <c r="I20" s="101">
        <f t="shared" si="1"/>
        <v>0.45569620253164556</v>
      </c>
      <c r="J20" s="101">
        <f t="shared" si="2"/>
        <v>0.54430379746835444</v>
      </c>
      <c r="K20" s="102">
        <f t="shared" si="3"/>
        <v>1</v>
      </c>
      <c r="L20" s="16"/>
      <c r="N20" s="56"/>
      <c r="O20" s="56"/>
      <c r="P20" s="56"/>
    </row>
    <row r="21" spans="1:16" ht="15" customHeight="1" x14ac:dyDescent="0.25">
      <c r="A21" s="5"/>
      <c r="B21" s="66" t="s">
        <v>93</v>
      </c>
      <c r="C21" s="65"/>
      <c r="D21" s="65"/>
      <c r="E21" s="65"/>
      <c r="F21" s="115">
        <v>123</v>
      </c>
      <c r="G21" s="115">
        <v>27</v>
      </c>
      <c r="H21" s="44">
        <f t="shared" si="0"/>
        <v>150</v>
      </c>
      <c r="I21" s="45">
        <f t="shared" si="1"/>
        <v>0.82</v>
      </c>
      <c r="J21" s="45">
        <f t="shared" si="2"/>
        <v>0.18</v>
      </c>
      <c r="K21" s="46">
        <f t="shared" si="3"/>
        <v>1</v>
      </c>
      <c r="L21" s="16"/>
      <c r="N21" s="56"/>
      <c r="O21" s="56"/>
      <c r="P21" s="56"/>
    </row>
    <row r="22" spans="1:16" ht="15" customHeight="1" x14ac:dyDescent="0.25">
      <c r="A22" s="5"/>
      <c r="B22" s="66" t="s">
        <v>92</v>
      </c>
      <c r="C22" s="65"/>
      <c r="D22" s="65"/>
      <c r="E22" s="65"/>
      <c r="F22" s="115">
        <v>73</v>
      </c>
      <c r="G22" s="115">
        <v>73</v>
      </c>
      <c r="H22" s="44">
        <f t="shared" si="0"/>
        <v>146</v>
      </c>
      <c r="I22" s="45">
        <f t="shared" si="1"/>
        <v>0.5</v>
      </c>
      <c r="J22" s="45">
        <f t="shared" si="2"/>
        <v>0.5</v>
      </c>
      <c r="K22" s="46">
        <f t="shared" si="3"/>
        <v>1</v>
      </c>
      <c r="L22" s="16"/>
      <c r="N22" s="56"/>
      <c r="O22" s="56"/>
      <c r="P22" s="56"/>
    </row>
    <row r="23" spans="1:16" ht="15" customHeight="1" x14ac:dyDescent="0.25">
      <c r="A23" s="5"/>
      <c r="B23" s="66" t="s">
        <v>102</v>
      </c>
      <c r="C23" s="65"/>
      <c r="D23" s="65"/>
      <c r="E23" s="65"/>
      <c r="F23" s="115">
        <v>69</v>
      </c>
      <c r="G23" s="115">
        <v>72</v>
      </c>
      <c r="H23" s="44">
        <f t="shared" si="0"/>
        <v>141</v>
      </c>
      <c r="I23" s="45">
        <f t="shared" si="1"/>
        <v>0.48936170212765956</v>
      </c>
      <c r="J23" s="45">
        <f t="shared" si="2"/>
        <v>0.51063829787234039</v>
      </c>
      <c r="K23" s="46">
        <f t="shared" si="3"/>
        <v>1</v>
      </c>
      <c r="L23" s="16"/>
      <c r="N23" s="56"/>
      <c r="O23" s="56"/>
      <c r="P23" s="56"/>
    </row>
    <row r="24" spans="1:16" ht="15" customHeight="1" x14ac:dyDescent="0.25">
      <c r="A24" s="5"/>
      <c r="B24" s="66" t="s">
        <v>88</v>
      </c>
      <c r="C24" s="65"/>
      <c r="D24" s="65"/>
      <c r="E24" s="65"/>
      <c r="F24" s="118">
        <v>90</v>
      </c>
      <c r="G24" s="118">
        <v>37</v>
      </c>
      <c r="H24" s="103">
        <f t="shared" si="0"/>
        <v>127</v>
      </c>
      <c r="I24" s="104">
        <f t="shared" si="1"/>
        <v>0.70866141732283461</v>
      </c>
      <c r="J24" s="104">
        <f t="shared" si="2"/>
        <v>0.29133858267716534</v>
      </c>
      <c r="K24" s="105">
        <f t="shared" si="3"/>
        <v>1</v>
      </c>
      <c r="L24" s="16"/>
      <c r="N24" s="56"/>
      <c r="O24" s="56"/>
      <c r="P24" s="56"/>
    </row>
    <row r="25" spans="1:16" ht="15" customHeight="1" x14ac:dyDescent="0.25">
      <c r="A25" s="5"/>
      <c r="B25" s="127" t="s">
        <v>81</v>
      </c>
      <c r="C25" s="67"/>
      <c r="D25" s="67"/>
      <c r="E25" s="67"/>
      <c r="F25" s="117">
        <v>79</v>
      </c>
      <c r="G25" s="117">
        <v>36</v>
      </c>
      <c r="H25" s="100">
        <f t="shared" si="0"/>
        <v>115</v>
      </c>
      <c r="I25" s="101">
        <f t="shared" si="1"/>
        <v>0.68695652173913047</v>
      </c>
      <c r="J25" s="101">
        <f t="shared" si="2"/>
        <v>0.31304347826086959</v>
      </c>
      <c r="K25" s="102">
        <f t="shared" si="3"/>
        <v>1</v>
      </c>
      <c r="L25" s="16"/>
      <c r="N25" s="56"/>
      <c r="O25" s="56"/>
      <c r="P25" s="56"/>
    </row>
    <row r="26" spans="1:16" ht="15" customHeight="1" x14ac:dyDescent="0.25">
      <c r="A26" s="5"/>
      <c r="B26" s="66" t="s">
        <v>96</v>
      </c>
      <c r="C26" s="65"/>
      <c r="D26" s="65"/>
      <c r="E26" s="65"/>
      <c r="F26" s="115">
        <v>11</v>
      </c>
      <c r="G26" s="115">
        <v>84</v>
      </c>
      <c r="H26" s="44">
        <f t="shared" si="0"/>
        <v>95</v>
      </c>
      <c r="I26" s="45">
        <f t="shared" si="1"/>
        <v>0.11578947368421053</v>
      </c>
      <c r="J26" s="45">
        <f t="shared" si="2"/>
        <v>0.88421052631578945</v>
      </c>
      <c r="K26" s="46">
        <f t="shared" si="3"/>
        <v>1</v>
      </c>
      <c r="L26" s="16"/>
      <c r="N26" s="56"/>
      <c r="O26" s="56"/>
      <c r="P26" s="56"/>
    </row>
    <row r="27" spans="1:16" ht="15" customHeight="1" x14ac:dyDescent="0.25">
      <c r="A27" s="5"/>
      <c r="B27" s="66" t="s">
        <v>97</v>
      </c>
      <c r="C27" s="66"/>
      <c r="D27" s="66"/>
      <c r="E27" s="66"/>
      <c r="F27" s="115">
        <v>63</v>
      </c>
      <c r="G27" s="115">
        <v>30</v>
      </c>
      <c r="H27" s="44">
        <f t="shared" si="0"/>
        <v>93</v>
      </c>
      <c r="I27" s="45">
        <f t="shared" si="1"/>
        <v>0.67741935483870963</v>
      </c>
      <c r="J27" s="45">
        <f t="shared" si="2"/>
        <v>0.32258064516129031</v>
      </c>
      <c r="K27" s="46">
        <f t="shared" si="3"/>
        <v>1</v>
      </c>
      <c r="L27" s="16"/>
      <c r="N27" s="56"/>
      <c r="O27" s="56"/>
      <c r="P27" s="56"/>
    </row>
    <row r="28" spans="1:16" ht="24" customHeight="1" x14ac:dyDescent="0.25">
      <c r="A28" s="5"/>
      <c r="B28" s="147" t="s">
        <v>99</v>
      </c>
      <c r="C28" s="148"/>
      <c r="D28" s="148"/>
      <c r="E28" s="148"/>
      <c r="F28" s="115">
        <v>52</v>
      </c>
      <c r="G28" s="115">
        <v>34</v>
      </c>
      <c r="H28" s="44">
        <f t="shared" si="0"/>
        <v>86</v>
      </c>
      <c r="I28" s="45">
        <f t="shared" si="1"/>
        <v>0.60465116279069764</v>
      </c>
      <c r="J28" s="45">
        <f t="shared" si="2"/>
        <v>0.39534883720930231</v>
      </c>
      <c r="K28" s="46">
        <f t="shared" si="3"/>
        <v>1</v>
      </c>
      <c r="L28" s="16"/>
      <c r="N28" s="56"/>
      <c r="O28" s="56"/>
      <c r="P28" s="56"/>
    </row>
    <row r="29" spans="1:16" ht="15" customHeight="1" x14ac:dyDescent="0.25">
      <c r="A29" s="5"/>
      <c r="B29" s="66" t="s">
        <v>98</v>
      </c>
      <c r="C29" s="65"/>
      <c r="D29" s="65"/>
      <c r="E29" s="65"/>
      <c r="F29" s="118">
        <v>28</v>
      </c>
      <c r="G29" s="118">
        <v>53</v>
      </c>
      <c r="H29" s="103">
        <f t="shared" si="0"/>
        <v>81</v>
      </c>
      <c r="I29" s="104">
        <f t="shared" si="1"/>
        <v>0.34567901234567899</v>
      </c>
      <c r="J29" s="104">
        <f t="shared" si="2"/>
        <v>0.65432098765432101</v>
      </c>
      <c r="K29" s="105">
        <f t="shared" si="3"/>
        <v>1</v>
      </c>
      <c r="L29" s="16"/>
      <c r="N29" s="56"/>
      <c r="O29" s="56"/>
      <c r="P29" s="56"/>
    </row>
    <row r="30" spans="1:16" ht="15" customHeight="1" x14ac:dyDescent="0.25">
      <c r="A30" s="5"/>
      <c r="B30" s="127" t="s">
        <v>101</v>
      </c>
      <c r="C30" s="127"/>
      <c r="D30" s="127"/>
      <c r="E30" s="127"/>
      <c r="F30" s="115">
        <v>46</v>
      </c>
      <c r="G30" s="115">
        <v>30</v>
      </c>
      <c r="H30" s="44">
        <f t="shared" si="0"/>
        <v>76</v>
      </c>
      <c r="I30" s="45">
        <f t="shared" si="1"/>
        <v>0.60526315789473684</v>
      </c>
      <c r="J30" s="45">
        <f t="shared" si="2"/>
        <v>0.39473684210526316</v>
      </c>
      <c r="K30" s="46">
        <f t="shared" si="3"/>
        <v>1</v>
      </c>
      <c r="L30" s="16"/>
      <c r="N30" s="56"/>
      <c r="O30" s="56"/>
      <c r="P30" s="56"/>
    </row>
    <row r="31" spans="1:16" ht="24" customHeight="1" x14ac:dyDescent="0.25">
      <c r="A31" s="5"/>
      <c r="B31" s="147" t="s">
        <v>100</v>
      </c>
      <c r="C31" s="148"/>
      <c r="D31" s="148"/>
      <c r="E31" s="148"/>
      <c r="F31" s="115">
        <v>58</v>
      </c>
      <c r="G31" s="115">
        <v>14</v>
      </c>
      <c r="H31" s="44">
        <f t="shared" si="0"/>
        <v>72</v>
      </c>
      <c r="I31" s="45">
        <f t="shared" si="1"/>
        <v>0.80555555555555558</v>
      </c>
      <c r="J31" s="45">
        <f t="shared" si="2"/>
        <v>0.19444444444444445</v>
      </c>
      <c r="K31" s="46">
        <f t="shared" si="3"/>
        <v>1</v>
      </c>
      <c r="L31" s="16"/>
      <c r="N31" s="56"/>
      <c r="O31" s="56"/>
      <c r="P31" s="56"/>
    </row>
    <row r="32" spans="1:16" ht="15" customHeight="1" x14ac:dyDescent="0.25">
      <c r="A32" s="5"/>
      <c r="B32" s="66" t="s">
        <v>104</v>
      </c>
      <c r="C32" s="65"/>
      <c r="D32" s="65"/>
      <c r="E32" s="65"/>
      <c r="F32" s="115">
        <v>48</v>
      </c>
      <c r="G32" s="115">
        <v>19</v>
      </c>
      <c r="H32" s="44">
        <f t="shared" si="0"/>
        <v>67</v>
      </c>
      <c r="I32" s="45">
        <f t="shared" si="1"/>
        <v>0.71641791044776115</v>
      </c>
      <c r="J32" s="45">
        <f t="shared" si="2"/>
        <v>0.28358208955223879</v>
      </c>
      <c r="K32" s="46">
        <f t="shared" si="3"/>
        <v>1</v>
      </c>
      <c r="L32" s="16"/>
      <c r="N32" s="56"/>
      <c r="O32" s="56"/>
      <c r="P32" s="56"/>
    </row>
    <row r="33" spans="1:16" ht="15" customHeight="1" x14ac:dyDescent="0.25">
      <c r="A33" s="5"/>
      <c r="B33" s="66" t="s">
        <v>106</v>
      </c>
      <c r="C33" s="65"/>
      <c r="D33" s="65"/>
      <c r="E33" s="65"/>
      <c r="F33" s="115">
        <v>30</v>
      </c>
      <c r="G33" s="115">
        <v>27</v>
      </c>
      <c r="H33" s="44">
        <f t="shared" si="0"/>
        <v>57</v>
      </c>
      <c r="I33" s="45">
        <f t="shared" si="1"/>
        <v>0.52631578947368418</v>
      </c>
      <c r="J33" s="45">
        <f t="shared" si="2"/>
        <v>0.47368421052631576</v>
      </c>
      <c r="K33" s="46">
        <f t="shared" si="3"/>
        <v>1</v>
      </c>
      <c r="L33" s="16"/>
      <c r="N33" s="56"/>
      <c r="O33" s="56"/>
      <c r="P33" s="56"/>
    </row>
    <row r="34" spans="1:16" ht="15" customHeight="1" x14ac:dyDescent="0.25">
      <c r="A34" s="5"/>
      <c r="B34" s="66" t="s">
        <v>111</v>
      </c>
      <c r="C34" s="65"/>
      <c r="D34" s="65"/>
      <c r="E34" s="65"/>
      <c r="F34" s="118">
        <v>33</v>
      </c>
      <c r="G34" s="118">
        <v>13</v>
      </c>
      <c r="H34" s="103">
        <f t="shared" si="0"/>
        <v>46</v>
      </c>
      <c r="I34" s="104">
        <f t="shared" si="1"/>
        <v>0.71739130434782605</v>
      </c>
      <c r="J34" s="104">
        <f t="shared" si="2"/>
        <v>0.28260869565217389</v>
      </c>
      <c r="K34" s="105">
        <f t="shared" si="3"/>
        <v>1</v>
      </c>
      <c r="L34" s="16"/>
      <c r="N34" s="56"/>
      <c r="O34" s="56"/>
      <c r="P34" s="56"/>
    </row>
    <row r="35" spans="1:16" ht="15" customHeight="1" x14ac:dyDescent="0.25">
      <c r="A35" s="5"/>
      <c r="B35" s="127" t="s">
        <v>107</v>
      </c>
      <c r="C35" s="67"/>
      <c r="D35" s="67"/>
      <c r="E35" s="67"/>
      <c r="F35" s="117">
        <v>37</v>
      </c>
      <c r="G35" s="117">
        <v>8</v>
      </c>
      <c r="H35" s="100">
        <f t="shared" si="0"/>
        <v>45</v>
      </c>
      <c r="I35" s="101">
        <f t="shared" si="1"/>
        <v>0.82222222222222219</v>
      </c>
      <c r="J35" s="101">
        <f t="shared" si="2"/>
        <v>0.17777777777777778</v>
      </c>
      <c r="K35" s="102">
        <f t="shared" si="3"/>
        <v>1</v>
      </c>
      <c r="L35" s="16"/>
      <c r="N35" s="56"/>
      <c r="O35" s="56"/>
      <c r="P35" s="56"/>
    </row>
    <row r="36" spans="1:16" ht="15" customHeight="1" x14ac:dyDescent="0.25">
      <c r="A36" s="5"/>
      <c r="B36" s="66" t="s">
        <v>105</v>
      </c>
      <c r="C36" s="65"/>
      <c r="D36" s="65"/>
      <c r="E36" s="65"/>
      <c r="F36" s="115">
        <v>33</v>
      </c>
      <c r="G36" s="115">
        <v>9</v>
      </c>
      <c r="H36" s="44">
        <f t="shared" si="0"/>
        <v>42</v>
      </c>
      <c r="I36" s="45">
        <f t="shared" si="1"/>
        <v>0.7857142857142857</v>
      </c>
      <c r="J36" s="45">
        <f t="shared" si="2"/>
        <v>0.21428571428571427</v>
      </c>
      <c r="K36" s="46">
        <f t="shared" si="3"/>
        <v>1</v>
      </c>
      <c r="L36" s="16"/>
      <c r="N36" s="56"/>
      <c r="O36" s="56"/>
      <c r="P36" s="56"/>
    </row>
    <row r="37" spans="1:16" ht="15" customHeight="1" x14ac:dyDescent="0.25">
      <c r="A37" s="5"/>
      <c r="B37" s="66" t="s">
        <v>108</v>
      </c>
      <c r="C37" s="65"/>
      <c r="D37" s="65"/>
      <c r="E37" s="65"/>
      <c r="F37" s="70">
        <v>1</v>
      </c>
      <c r="G37" s="115">
        <v>37</v>
      </c>
      <c r="H37" s="44">
        <f>F37+G37</f>
        <v>38</v>
      </c>
      <c r="I37" s="45">
        <f>F37/H37</f>
        <v>2.6315789473684209E-2</v>
      </c>
      <c r="J37" s="45">
        <f>G37/H37</f>
        <v>0.97368421052631582</v>
      </c>
      <c r="K37" s="46">
        <f>I37+J37</f>
        <v>1</v>
      </c>
      <c r="L37" s="16"/>
      <c r="N37" s="56"/>
      <c r="O37" s="56"/>
      <c r="P37" s="56"/>
    </row>
    <row r="38" spans="1:16" ht="15" customHeight="1" x14ac:dyDescent="0.25">
      <c r="A38" s="5"/>
      <c r="B38" s="66" t="s">
        <v>109</v>
      </c>
      <c r="C38" s="65"/>
      <c r="D38" s="65"/>
      <c r="E38" s="65"/>
      <c r="F38" s="115">
        <v>19</v>
      </c>
      <c r="G38" s="115">
        <v>14</v>
      </c>
      <c r="H38" s="44">
        <f>F38+G38</f>
        <v>33</v>
      </c>
      <c r="I38" s="45">
        <f>F38/H38</f>
        <v>0.5757575757575758</v>
      </c>
      <c r="J38" s="45">
        <f>G38/H38</f>
        <v>0.42424242424242425</v>
      </c>
      <c r="K38" s="46">
        <f>I38+J38</f>
        <v>1</v>
      </c>
      <c r="L38" s="16"/>
      <c r="N38" s="56"/>
      <c r="O38" s="56"/>
      <c r="P38" s="56"/>
    </row>
    <row r="39" spans="1:16" ht="15" customHeight="1" x14ac:dyDescent="0.25">
      <c r="A39" s="5"/>
      <c r="B39" s="66" t="s">
        <v>110</v>
      </c>
      <c r="C39" s="65"/>
      <c r="D39" s="65"/>
      <c r="E39" s="65"/>
      <c r="F39" s="118">
        <v>7</v>
      </c>
      <c r="G39" s="118">
        <v>22</v>
      </c>
      <c r="H39" s="103">
        <f>F39+G39</f>
        <v>29</v>
      </c>
      <c r="I39" s="104">
        <f>F39/H39</f>
        <v>0.2413793103448276</v>
      </c>
      <c r="J39" s="104">
        <f>G39/H39</f>
        <v>0.75862068965517238</v>
      </c>
      <c r="K39" s="105">
        <f>I39+J39</f>
        <v>1</v>
      </c>
      <c r="L39" s="16"/>
      <c r="N39" s="56"/>
      <c r="O39" s="56"/>
      <c r="P39" s="56"/>
    </row>
    <row r="40" spans="1:16" ht="15" customHeight="1" x14ac:dyDescent="0.25">
      <c r="A40" s="5"/>
      <c r="B40" s="127" t="s">
        <v>116</v>
      </c>
      <c r="C40" s="67"/>
      <c r="D40" s="67"/>
      <c r="E40" s="67"/>
      <c r="F40" s="117">
        <v>19</v>
      </c>
      <c r="G40" s="117">
        <v>7</v>
      </c>
      <c r="H40" s="100">
        <f>F40+G40</f>
        <v>26</v>
      </c>
      <c r="I40" s="101">
        <f>F40/H40</f>
        <v>0.73076923076923073</v>
      </c>
      <c r="J40" s="101">
        <f>G40/H40</f>
        <v>0.26923076923076922</v>
      </c>
      <c r="K40" s="102">
        <f>I40+J40</f>
        <v>1</v>
      </c>
      <c r="L40" s="16"/>
      <c r="N40" s="56"/>
      <c r="O40" s="56"/>
      <c r="P40" s="56"/>
    </row>
    <row r="41" spans="1:16" ht="15" customHeight="1" x14ac:dyDescent="0.25">
      <c r="A41" s="5"/>
      <c r="B41" s="66" t="s">
        <v>118</v>
      </c>
      <c r="C41" s="65"/>
      <c r="D41" s="65"/>
      <c r="E41" s="65"/>
      <c r="F41" s="115">
        <v>17</v>
      </c>
      <c r="G41" s="115">
        <v>7</v>
      </c>
      <c r="H41" s="44">
        <f t="shared" ref="H41:H58" si="4">F41+G41</f>
        <v>24</v>
      </c>
      <c r="I41" s="45">
        <f t="shared" ref="I41:I58" si="5">F41/H41</f>
        <v>0.70833333333333337</v>
      </c>
      <c r="J41" s="45">
        <f t="shared" ref="J41:J58" si="6">G41/H41</f>
        <v>0.29166666666666669</v>
      </c>
      <c r="K41" s="46">
        <f t="shared" ref="K41:K58" si="7">I41+J41</f>
        <v>1</v>
      </c>
      <c r="L41" s="16"/>
      <c r="N41" s="56"/>
      <c r="O41" s="56"/>
      <c r="P41" s="56"/>
    </row>
    <row r="42" spans="1:16" ht="15" customHeight="1" x14ac:dyDescent="0.25">
      <c r="A42" s="5"/>
      <c r="B42" s="66" t="s">
        <v>113</v>
      </c>
      <c r="C42" s="65"/>
      <c r="D42" s="65"/>
      <c r="E42" s="65"/>
      <c r="F42" s="115">
        <v>18</v>
      </c>
      <c r="G42" s="115">
        <v>4</v>
      </c>
      <c r="H42" s="44">
        <f t="shared" si="4"/>
        <v>22</v>
      </c>
      <c r="I42" s="45">
        <f t="shared" si="5"/>
        <v>0.81818181818181823</v>
      </c>
      <c r="J42" s="45">
        <f t="shared" si="6"/>
        <v>0.18181818181818182</v>
      </c>
      <c r="K42" s="46">
        <f t="shared" si="7"/>
        <v>1</v>
      </c>
      <c r="L42" s="16"/>
      <c r="N42" s="56"/>
      <c r="O42" s="56"/>
      <c r="P42" s="56"/>
    </row>
    <row r="43" spans="1:16" ht="15" customHeight="1" x14ac:dyDescent="0.25">
      <c r="A43" s="5"/>
      <c r="B43" s="66" t="s">
        <v>123</v>
      </c>
      <c r="C43" s="65"/>
      <c r="D43" s="65"/>
      <c r="E43" s="65"/>
      <c r="F43" s="115">
        <v>10</v>
      </c>
      <c r="G43" s="115">
        <v>11</v>
      </c>
      <c r="H43" s="44">
        <f t="shared" si="4"/>
        <v>21</v>
      </c>
      <c r="I43" s="45">
        <f t="shared" si="5"/>
        <v>0.47619047619047616</v>
      </c>
      <c r="J43" s="45">
        <f t="shared" si="6"/>
        <v>0.52380952380952384</v>
      </c>
      <c r="K43" s="46">
        <f t="shared" si="7"/>
        <v>1</v>
      </c>
      <c r="L43" s="16"/>
      <c r="N43" s="56"/>
      <c r="O43" s="56"/>
      <c r="P43" s="56"/>
    </row>
    <row r="44" spans="1:16" ht="15" customHeight="1" x14ac:dyDescent="0.25">
      <c r="A44" s="5"/>
      <c r="B44" s="66" t="s">
        <v>124</v>
      </c>
      <c r="C44" s="65"/>
      <c r="D44" s="65"/>
      <c r="E44" s="65"/>
      <c r="F44" s="118">
        <v>7</v>
      </c>
      <c r="G44" s="118">
        <v>12</v>
      </c>
      <c r="H44" s="103">
        <f t="shared" si="4"/>
        <v>19</v>
      </c>
      <c r="I44" s="104">
        <f t="shared" si="5"/>
        <v>0.36842105263157893</v>
      </c>
      <c r="J44" s="104">
        <f t="shared" si="6"/>
        <v>0.63157894736842102</v>
      </c>
      <c r="K44" s="105">
        <f t="shared" si="7"/>
        <v>1</v>
      </c>
      <c r="L44" s="16"/>
      <c r="N44" s="56"/>
      <c r="O44" s="56"/>
      <c r="P44" s="56"/>
    </row>
    <row r="45" spans="1:16" ht="15" customHeight="1" x14ac:dyDescent="0.25">
      <c r="A45" s="5"/>
      <c r="B45" s="127" t="s">
        <v>122</v>
      </c>
      <c r="C45" s="67"/>
      <c r="D45" s="67"/>
      <c r="E45" s="67"/>
      <c r="F45" s="117">
        <v>11</v>
      </c>
      <c r="G45" s="89">
        <v>6</v>
      </c>
      <c r="H45" s="100">
        <f t="shared" si="4"/>
        <v>17</v>
      </c>
      <c r="I45" s="101">
        <f t="shared" si="5"/>
        <v>0.6470588235294118</v>
      </c>
      <c r="J45" s="101">
        <f t="shared" si="6"/>
        <v>0.35294117647058826</v>
      </c>
      <c r="K45" s="102">
        <f t="shared" si="7"/>
        <v>1</v>
      </c>
      <c r="L45" s="16"/>
      <c r="N45" s="56"/>
      <c r="O45" s="56"/>
      <c r="P45" s="56"/>
    </row>
    <row r="46" spans="1:16" ht="15" customHeight="1" x14ac:dyDescent="0.25">
      <c r="A46" s="5"/>
      <c r="B46" s="66" t="s">
        <v>119</v>
      </c>
      <c r="C46" s="65"/>
      <c r="D46" s="65"/>
      <c r="E46" s="65"/>
      <c r="F46" s="115">
        <v>7</v>
      </c>
      <c r="G46" s="115">
        <v>8</v>
      </c>
      <c r="H46" s="44">
        <f t="shared" si="4"/>
        <v>15</v>
      </c>
      <c r="I46" s="45">
        <f t="shared" si="5"/>
        <v>0.46666666666666667</v>
      </c>
      <c r="J46" s="45">
        <f t="shared" si="6"/>
        <v>0.53333333333333333</v>
      </c>
      <c r="K46" s="46">
        <f t="shared" si="7"/>
        <v>1</v>
      </c>
      <c r="L46" s="16"/>
      <c r="N46" s="56"/>
      <c r="O46" s="56"/>
      <c r="P46" s="56"/>
    </row>
    <row r="47" spans="1:16" ht="15" customHeight="1" x14ac:dyDescent="0.25">
      <c r="A47" s="5"/>
      <c r="B47" s="66" t="s">
        <v>115</v>
      </c>
      <c r="C47" s="65"/>
      <c r="D47" s="65"/>
      <c r="E47" s="65"/>
      <c r="F47" s="115">
        <v>8</v>
      </c>
      <c r="G47" s="115">
        <v>7</v>
      </c>
      <c r="H47" s="44">
        <f t="shared" si="4"/>
        <v>15</v>
      </c>
      <c r="I47" s="45">
        <f t="shared" si="5"/>
        <v>0.53333333333333333</v>
      </c>
      <c r="J47" s="45">
        <f t="shared" si="6"/>
        <v>0.46666666666666667</v>
      </c>
      <c r="K47" s="46">
        <f t="shared" si="7"/>
        <v>1</v>
      </c>
      <c r="L47" s="16"/>
      <c r="N47" s="56"/>
      <c r="O47" s="56"/>
      <c r="P47" s="56"/>
    </row>
    <row r="48" spans="1:16" ht="15" customHeight="1" x14ac:dyDescent="0.25">
      <c r="A48" s="5"/>
      <c r="B48" s="66" t="s">
        <v>114</v>
      </c>
      <c r="C48" s="65"/>
      <c r="D48" s="65"/>
      <c r="E48" s="65"/>
      <c r="F48" s="115">
        <v>4</v>
      </c>
      <c r="G48" s="115">
        <v>8</v>
      </c>
      <c r="H48" s="44">
        <f t="shared" si="4"/>
        <v>12</v>
      </c>
      <c r="I48" s="45">
        <f t="shared" si="5"/>
        <v>0.33333333333333331</v>
      </c>
      <c r="J48" s="45">
        <f t="shared" si="6"/>
        <v>0.66666666666666663</v>
      </c>
      <c r="K48" s="46">
        <f t="shared" si="7"/>
        <v>1</v>
      </c>
      <c r="L48" s="16"/>
      <c r="N48" s="56"/>
      <c r="O48" s="56"/>
      <c r="P48" s="56"/>
    </row>
    <row r="49" spans="1:16" ht="15" customHeight="1" x14ac:dyDescent="0.25">
      <c r="A49" s="5"/>
      <c r="B49" s="66" t="s">
        <v>112</v>
      </c>
      <c r="C49" s="65"/>
      <c r="D49" s="65"/>
      <c r="E49" s="65"/>
      <c r="F49" s="118">
        <v>7</v>
      </c>
      <c r="G49" s="118">
        <v>3</v>
      </c>
      <c r="H49" s="103">
        <f t="shared" si="4"/>
        <v>10</v>
      </c>
      <c r="I49" s="104">
        <f t="shared" si="5"/>
        <v>0.7</v>
      </c>
      <c r="J49" s="104">
        <f t="shared" si="6"/>
        <v>0.3</v>
      </c>
      <c r="K49" s="105">
        <f t="shared" si="7"/>
        <v>1</v>
      </c>
      <c r="L49" s="16"/>
      <c r="N49" s="56"/>
      <c r="O49" s="56"/>
      <c r="P49" s="56"/>
    </row>
    <row r="50" spans="1:16" ht="15" customHeight="1" x14ac:dyDescent="0.25">
      <c r="A50" s="5"/>
      <c r="B50" s="127" t="s">
        <v>134</v>
      </c>
      <c r="C50" s="127"/>
      <c r="D50" s="127"/>
      <c r="E50" s="127"/>
      <c r="F50" s="117">
        <v>7</v>
      </c>
      <c r="G50" s="117">
        <v>3</v>
      </c>
      <c r="H50" s="100">
        <f t="shared" si="4"/>
        <v>10</v>
      </c>
      <c r="I50" s="101">
        <f t="shared" si="5"/>
        <v>0.7</v>
      </c>
      <c r="J50" s="101">
        <f t="shared" si="6"/>
        <v>0.3</v>
      </c>
      <c r="K50" s="102">
        <f t="shared" si="7"/>
        <v>1</v>
      </c>
      <c r="L50" s="16"/>
      <c r="N50" s="56"/>
      <c r="O50" s="56"/>
      <c r="P50" s="56"/>
    </row>
    <row r="51" spans="1:16" ht="24" customHeight="1" x14ac:dyDescent="0.25">
      <c r="A51" s="5"/>
      <c r="B51" s="147" t="s">
        <v>120</v>
      </c>
      <c r="C51" s="148"/>
      <c r="D51" s="148"/>
      <c r="E51" s="148"/>
      <c r="F51" s="115">
        <v>8</v>
      </c>
      <c r="G51" s="115">
        <v>1</v>
      </c>
      <c r="H51" s="44">
        <f t="shared" si="4"/>
        <v>9</v>
      </c>
      <c r="I51" s="45">
        <f t="shared" si="5"/>
        <v>0.88888888888888884</v>
      </c>
      <c r="J51" s="45">
        <f t="shared" si="6"/>
        <v>0.1111111111111111</v>
      </c>
      <c r="K51" s="46">
        <f t="shared" si="7"/>
        <v>1</v>
      </c>
      <c r="L51" s="16"/>
      <c r="N51" s="56"/>
      <c r="O51" s="56"/>
      <c r="P51" s="56"/>
    </row>
    <row r="52" spans="1:16" ht="15" customHeight="1" x14ac:dyDescent="0.25">
      <c r="A52" s="5"/>
      <c r="B52" s="66" t="s">
        <v>87</v>
      </c>
      <c r="C52" s="65"/>
      <c r="D52" s="65"/>
      <c r="E52" s="65"/>
      <c r="F52" s="115">
        <v>6</v>
      </c>
      <c r="G52" s="89">
        <v>3</v>
      </c>
      <c r="H52" s="44">
        <f t="shared" si="4"/>
        <v>9</v>
      </c>
      <c r="I52" s="45">
        <f t="shared" si="5"/>
        <v>0.66666666666666663</v>
      </c>
      <c r="J52" s="45">
        <f t="shared" si="6"/>
        <v>0.33333333333333331</v>
      </c>
      <c r="K52" s="46">
        <f t="shared" si="7"/>
        <v>1</v>
      </c>
      <c r="L52" s="16"/>
      <c r="N52" s="56"/>
      <c r="O52" s="56"/>
      <c r="P52" s="56"/>
    </row>
    <row r="53" spans="1:16" ht="15" customHeight="1" x14ac:dyDescent="0.25">
      <c r="A53" s="5"/>
      <c r="B53" s="66" t="s">
        <v>117</v>
      </c>
      <c r="C53" s="65"/>
      <c r="D53" s="65"/>
      <c r="E53" s="65"/>
      <c r="F53" s="70">
        <v>5</v>
      </c>
      <c r="G53" s="89">
        <v>0</v>
      </c>
      <c r="H53" s="44">
        <f t="shared" si="4"/>
        <v>5</v>
      </c>
      <c r="I53" s="45">
        <f t="shared" si="5"/>
        <v>1</v>
      </c>
      <c r="J53" s="45">
        <f t="shared" si="6"/>
        <v>0</v>
      </c>
      <c r="K53" s="46">
        <f t="shared" si="7"/>
        <v>1</v>
      </c>
      <c r="L53" s="16"/>
      <c r="N53" s="56"/>
      <c r="O53" s="56"/>
      <c r="P53" s="56"/>
    </row>
    <row r="54" spans="1:16" ht="15" customHeight="1" x14ac:dyDescent="0.25">
      <c r="A54" s="5"/>
      <c r="B54" s="66" t="s">
        <v>128</v>
      </c>
      <c r="C54" s="65"/>
      <c r="D54" s="65"/>
      <c r="E54" s="65"/>
      <c r="F54" s="89">
        <v>3</v>
      </c>
      <c r="G54" s="70">
        <v>1</v>
      </c>
      <c r="H54" s="103">
        <f t="shared" si="4"/>
        <v>4</v>
      </c>
      <c r="I54" s="104">
        <f t="shared" si="5"/>
        <v>0.75</v>
      </c>
      <c r="J54" s="104">
        <f t="shared" si="6"/>
        <v>0.25</v>
      </c>
      <c r="K54" s="105">
        <f t="shared" si="7"/>
        <v>1</v>
      </c>
      <c r="L54" s="16"/>
      <c r="N54" s="56"/>
      <c r="O54" s="56"/>
      <c r="P54" s="56"/>
    </row>
    <row r="55" spans="1:16" ht="15" customHeight="1" x14ac:dyDescent="0.25">
      <c r="A55" s="5"/>
      <c r="B55" s="127" t="s">
        <v>121</v>
      </c>
      <c r="C55" s="67"/>
      <c r="D55" s="67"/>
      <c r="E55" s="67"/>
      <c r="F55" s="117">
        <v>2</v>
      </c>
      <c r="G55" s="117">
        <v>1</v>
      </c>
      <c r="H55" s="100">
        <f t="shared" si="4"/>
        <v>3</v>
      </c>
      <c r="I55" s="101">
        <f t="shared" si="5"/>
        <v>0.66666666666666663</v>
      </c>
      <c r="J55" s="101">
        <f t="shared" si="6"/>
        <v>0.33333333333333331</v>
      </c>
      <c r="K55" s="102">
        <f t="shared" si="7"/>
        <v>1</v>
      </c>
      <c r="L55" s="16"/>
      <c r="N55" s="56"/>
      <c r="O55" s="56"/>
      <c r="P55" s="56"/>
    </row>
    <row r="56" spans="1:16" ht="15" customHeight="1" x14ac:dyDescent="0.25">
      <c r="A56" s="5"/>
      <c r="B56" s="66" t="s">
        <v>133</v>
      </c>
      <c r="C56" s="65"/>
      <c r="D56" s="65"/>
      <c r="E56" s="65"/>
      <c r="F56" s="115">
        <v>1</v>
      </c>
      <c r="G56" s="89">
        <v>2</v>
      </c>
      <c r="H56" s="44">
        <f t="shared" si="4"/>
        <v>3</v>
      </c>
      <c r="I56" s="45">
        <f t="shared" si="5"/>
        <v>0.33333333333333331</v>
      </c>
      <c r="J56" s="45">
        <f t="shared" si="6"/>
        <v>0.66666666666666663</v>
      </c>
      <c r="K56" s="46">
        <f t="shared" si="7"/>
        <v>1</v>
      </c>
      <c r="L56" s="16"/>
      <c r="N56" s="56"/>
      <c r="O56" s="56"/>
      <c r="P56" s="56"/>
    </row>
    <row r="57" spans="1:16" ht="15" customHeight="1" x14ac:dyDescent="0.25">
      <c r="A57" s="5"/>
      <c r="B57" s="66" t="s">
        <v>130</v>
      </c>
      <c r="C57" s="65"/>
      <c r="D57" s="65"/>
      <c r="E57" s="65"/>
      <c r="F57" s="115">
        <v>2</v>
      </c>
      <c r="G57" s="89">
        <v>1</v>
      </c>
      <c r="H57" s="44">
        <f t="shared" si="4"/>
        <v>3</v>
      </c>
      <c r="I57" s="45">
        <f t="shared" si="5"/>
        <v>0.66666666666666663</v>
      </c>
      <c r="J57" s="45">
        <f t="shared" si="6"/>
        <v>0.33333333333333331</v>
      </c>
      <c r="K57" s="46">
        <f t="shared" si="7"/>
        <v>1</v>
      </c>
      <c r="L57" s="16"/>
      <c r="N57" s="56"/>
      <c r="O57" s="56"/>
      <c r="P57" s="56"/>
    </row>
    <row r="58" spans="1:16" ht="15" customHeight="1" x14ac:dyDescent="0.25">
      <c r="A58" s="5"/>
      <c r="B58" s="66" t="s">
        <v>127</v>
      </c>
      <c r="C58" s="65"/>
      <c r="D58" s="65"/>
      <c r="E58" s="65"/>
      <c r="F58" s="115">
        <v>1</v>
      </c>
      <c r="G58" s="89">
        <v>1</v>
      </c>
      <c r="H58" s="44">
        <f t="shared" si="4"/>
        <v>2</v>
      </c>
      <c r="I58" s="45">
        <f t="shared" si="5"/>
        <v>0.5</v>
      </c>
      <c r="J58" s="45">
        <f t="shared" si="6"/>
        <v>0.5</v>
      </c>
      <c r="K58" s="46">
        <f t="shared" si="7"/>
        <v>1</v>
      </c>
      <c r="L58" s="16"/>
      <c r="N58" s="56"/>
      <c r="O58" s="56"/>
      <c r="P58" s="56"/>
    </row>
    <row r="59" spans="1:16" ht="15" customHeight="1" x14ac:dyDescent="0.25">
      <c r="A59" s="5"/>
      <c r="B59" s="128" t="s">
        <v>135</v>
      </c>
      <c r="C59" s="129"/>
      <c r="D59" s="129"/>
      <c r="E59" s="129"/>
      <c r="F59" s="118">
        <v>2</v>
      </c>
      <c r="G59" s="119">
        <v>0</v>
      </c>
      <c r="H59" s="103">
        <f>F59+G59</f>
        <v>2</v>
      </c>
      <c r="I59" s="104">
        <f>F59/H59</f>
        <v>1</v>
      </c>
      <c r="J59" s="104">
        <f>G59/H59</f>
        <v>0</v>
      </c>
      <c r="K59" s="105">
        <f>I59+J59</f>
        <v>1</v>
      </c>
      <c r="L59" s="16"/>
      <c r="N59" s="56"/>
      <c r="O59" s="56"/>
      <c r="P59" s="56"/>
    </row>
    <row r="60" spans="1:16" ht="15" x14ac:dyDescent="0.25">
      <c r="A60" s="5"/>
      <c r="B60" s="37"/>
      <c r="C60" s="38"/>
      <c r="D60" s="21"/>
      <c r="E60" s="21"/>
      <c r="F60" s="21"/>
      <c r="G60" s="21"/>
      <c r="H60" s="21"/>
      <c r="I60" s="21"/>
      <c r="J60" s="21"/>
      <c r="K60" s="21"/>
      <c r="L60" s="5"/>
    </row>
    <row r="61" spans="1:16" ht="15" x14ac:dyDescent="0.25">
      <c r="A61" s="5"/>
      <c r="B61" s="37"/>
      <c r="C61" s="38"/>
      <c r="D61" s="21"/>
      <c r="E61" s="21"/>
      <c r="F61" s="21"/>
      <c r="G61" s="21"/>
      <c r="H61" s="21"/>
      <c r="I61" s="21"/>
      <c r="J61" s="21"/>
      <c r="K61" s="21"/>
      <c r="L61" s="5"/>
    </row>
    <row r="165" spans="5:18" x14ac:dyDescent="0.25"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5:18" x14ac:dyDescent="0.25"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5:18" x14ac:dyDescent="0.25"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5:18" x14ac:dyDescent="0.25"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5:18" x14ac:dyDescent="0.25"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5:18" x14ac:dyDescent="0.25"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5:18" x14ac:dyDescent="0.25"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5:18" x14ac:dyDescent="0.25"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2"/>
    </row>
    <row r="173" spans="5:18" x14ac:dyDescent="0.25">
      <c r="E173" s="13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3"/>
      <c r="Q173" s="13"/>
      <c r="R173" s="13"/>
    </row>
    <row r="174" spans="5:18" x14ac:dyDescent="0.25">
      <c r="E174" s="13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3"/>
      <c r="Q174" s="13"/>
      <c r="R174" s="13"/>
    </row>
    <row r="175" spans="5:18" x14ac:dyDescent="0.25">
      <c r="E175" s="13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3"/>
      <c r="Q175" s="13"/>
      <c r="R175" s="13"/>
    </row>
    <row r="176" spans="5:18" x14ac:dyDescent="0.25">
      <c r="E176" s="13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3"/>
      <c r="Q176" s="13"/>
      <c r="R176" s="13"/>
    </row>
    <row r="177" spans="5:18" x14ac:dyDescent="0.25">
      <c r="E177" s="13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3"/>
      <c r="Q177" s="13"/>
      <c r="R177" s="13"/>
    </row>
    <row r="178" spans="5:18" x14ac:dyDescent="0.25">
      <c r="E178" s="13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3"/>
      <c r="Q178" s="13"/>
      <c r="R178" s="13"/>
    </row>
    <row r="179" spans="5:18" x14ac:dyDescent="0.25">
      <c r="E179" s="13"/>
      <c r="F179" s="12"/>
      <c r="G179" s="12"/>
      <c r="H179" s="12"/>
      <c r="I179" s="12"/>
      <c r="J179" s="12"/>
      <c r="K179" s="12"/>
      <c r="L179" s="12"/>
      <c r="M179" s="12"/>
      <c r="N179" s="11"/>
      <c r="O179" s="11"/>
      <c r="P179" s="13"/>
      <c r="Q179" s="13"/>
      <c r="R179" s="13"/>
    </row>
    <row r="180" spans="5:18" x14ac:dyDescent="0.2">
      <c r="E180" s="13"/>
      <c r="F180" s="12"/>
      <c r="G180" s="39">
        <v>314585</v>
      </c>
      <c r="H180" s="39">
        <v>372586</v>
      </c>
      <c r="I180" s="39">
        <v>139342</v>
      </c>
      <c r="J180" s="39">
        <v>0</v>
      </c>
      <c r="K180" s="39">
        <f>SUM(G180:J180)</f>
        <v>826513</v>
      </c>
      <c r="L180" s="40"/>
      <c r="M180" s="12"/>
      <c r="N180" s="11"/>
      <c r="O180" s="11"/>
      <c r="P180" s="13"/>
      <c r="Q180" s="13"/>
      <c r="R180" s="13"/>
    </row>
    <row r="181" spans="5:18" x14ac:dyDescent="0.25">
      <c r="E181" s="13"/>
      <c r="F181" s="12"/>
      <c r="G181" s="12"/>
      <c r="H181" s="12"/>
      <c r="I181" s="12"/>
      <c r="J181" s="12"/>
      <c r="K181" s="12"/>
      <c r="L181" s="12"/>
      <c r="M181" s="12"/>
      <c r="N181" s="11"/>
      <c r="O181" s="11"/>
      <c r="P181" s="13"/>
      <c r="Q181" s="13"/>
      <c r="R181" s="13"/>
    </row>
    <row r="182" spans="5:18" x14ac:dyDescent="0.25">
      <c r="E182" s="13"/>
      <c r="F182" s="12"/>
      <c r="G182" s="12"/>
      <c r="H182" s="12"/>
      <c r="I182" s="12"/>
      <c r="J182" s="12"/>
      <c r="K182" s="12"/>
      <c r="L182" s="12"/>
      <c r="M182" s="12"/>
      <c r="N182" s="11"/>
      <c r="O182" s="11"/>
      <c r="P182" s="13"/>
      <c r="Q182" s="13"/>
      <c r="R182" s="13"/>
    </row>
    <row r="183" spans="5:18" x14ac:dyDescent="0.25">
      <c r="E183" s="1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3"/>
      <c r="Q183" s="13"/>
      <c r="R183" s="13"/>
    </row>
    <row r="184" spans="5:18" x14ac:dyDescent="0.25">
      <c r="E184" s="1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3"/>
      <c r="Q184" s="13"/>
      <c r="R184" s="13"/>
    </row>
    <row r="185" spans="5:18" x14ac:dyDescent="0.25">
      <c r="F185" s="11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1"/>
    </row>
    <row r="186" spans="5:18" x14ac:dyDescent="0.25">
      <c r="F186" s="11"/>
      <c r="G186" s="12"/>
      <c r="H186" s="12"/>
      <c r="I186" s="12"/>
      <c r="J186" s="12"/>
      <c r="K186" s="12"/>
      <c r="L186" s="12"/>
      <c r="M186" s="12"/>
      <c r="N186" s="12"/>
      <c r="O186" s="11"/>
      <c r="P186" s="11"/>
      <c r="Q186" s="11"/>
    </row>
    <row r="187" spans="5:18" x14ac:dyDescent="0.25">
      <c r="F187" s="11"/>
      <c r="G187" s="12"/>
      <c r="H187" s="12"/>
      <c r="I187" s="12"/>
      <c r="J187" s="12"/>
      <c r="K187" s="12"/>
      <c r="L187" s="12"/>
      <c r="M187" s="12"/>
      <c r="N187" s="12"/>
      <c r="O187" s="11"/>
      <c r="P187" s="11"/>
      <c r="Q187" s="11"/>
    </row>
    <row r="188" spans="5:18" x14ac:dyDescent="0.25">
      <c r="F188" s="11"/>
      <c r="G188" s="12"/>
      <c r="H188" s="12"/>
      <c r="I188" s="12"/>
      <c r="J188" s="12"/>
      <c r="K188" s="12"/>
      <c r="L188" s="12"/>
      <c r="M188" s="12"/>
      <c r="N188" s="12"/>
      <c r="O188" s="11"/>
      <c r="P188" s="11"/>
      <c r="Q188" s="11"/>
    </row>
    <row r="189" spans="5:18" x14ac:dyDescent="0.25"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5:18" x14ac:dyDescent="0.25"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</sheetData>
  <mergeCells count="5">
    <mergeCell ref="B51:E51"/>
    <mergeCell ref="F12:H12"/>
    <mergeCell ref="I12:K12"/>
    <mergeCell ref="B28:E28"/>
    <mergeCell ref="B31:E31"/>
  </mergeCells>
  <conditionalFormatting sqref="F37">
    <cfRule type="cellIs" dxfId="482" priority="7" stopIfTrue="1" operator="equal">
      <formula>""</formula>
    </cfRule>
    <cfRule type="cellIs" dxfId="481" priority="8" stopIfTrue="1" operator="equal">
      <formula>""" """</formula>
    </cfRule>
    <cfRule type="cellIs" dxfId="480" priority="9" stopIfTrue="1" operator="equal">
      <formula>""""""</formula>
    </cfRule>
  </conditionalFormatting>
  <conditionalFormatting sqref="F53">
    <cfRule type="cellIs" dxfId="479" priority="4" stopIfTrue="1" operator="equal">
      <formula>""</formula>
    </cfRule>
    <cfRule type="cellIs" dxfId="478" priority="5" stopIfTrue="1" operator="equal">
      <formula>""" """</formula>
    </cfRule>
    <cfRule type="cellIs" dxfId="477" priority="6" stopIfTrue="1" operator="equal">
      <formula>""""""</formula>
    </cfRule>
  </conditionalFormatting>
  <conditionalFormatting sqref="F15:J36 G37:J37 F38:J52 G53:J53 F54 H54:J54 F55:J59">
    <cfRule type="expression" dxfId="476" priority="15" stopIfTrue="1">
      <formula>F15=""</formula>
    </cfRule>
  </conditionalFormatting>
  <conditionalFormatting sqref="G54">
    <cfRule type="cellIs" dxfId="475" priority="1" stopIfTrue="1" operator="equal">
      <formula>""</formula>
    </cfRule>
    <cfRule type="cellIs" dxfId="474" priority="2" stopIfTrue="1" operator="equal">
      <formula>""" """</formula>
    </cfRule>
    <cfRule type="cellIs" dxfId="473" priority="3" stopIfTrue="1" operator="equal">
      <formula>""""""</formula>
    </cfRule>
  </conditionalFormatting>
  <pageMargins left="0" right="0.15748031496062992" top="0" bottom="0.23622047244094491" header="0" footer="0.23622047244094491"/>
  <pageSetup paperSize="9" scale="89" orientation="portrait" horizontalDpi="300" verticalDpi="300" r:id="rId1"/>
  <headerFooter>
    <oddFooter>&amp;R&amp;"Noto Sans,Normal"&amp;8
&amp;"Source Sans Pro,Normal"&amp;9Servicio de Información y Difusión. &amp;"Source Sans Pro,Negrita"2024 | &amp;P</oddFooter>
  </headerFooter>
  <ignoredErrors>
    <ignoredError sqref="B8" numberStoredAsText="1"/>
    <ignoredError sqref="H15:K5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32</vt:i4>
      </vt:variant>
    </vt:vector>
  </HeadingPairs>
  <TitlesOfParts>
    <vt:vector size="49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Índice!Área_de_impresión</vt:lpstr>
      <vt:lpstr>'P10'!Área_de_impresión</vt:lpstr>
      <vt:lpstr>'P11'!Área_de_impresión</vt:lpstr>
      <vt:lpstr>'P12'!Área_de_impresión</vt:lpstr>
      <vt:lpstr>'P13'!Área_de_impresión</vt:lpstr>
      <vt:lpstr>'P14'!Área_de_impresión</vt:lpstr>
      <vt:lpstr>'P15'!Área_de_impresión</vt:lpstr>
      <vt:lpstr>'P16'!Área_de_impresión</vt:lpstr>
      <vt:lpstr>'P17'!Área_de_impresión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'P10'!Títulos_a_imprimir</vt:lpstr>
      <vt:lpstr>'P11'!Títulos_a_imprimir</vt:lpstr>
      <vt:lpstr>'P12'!Títulos_a_imprimir</vt:lpstr>
      <vt:lpstr>'P13'!Títulos_a_imprimir</vt:lpstr>
      <vt:lpstr>'P14'!Títulos_a_imprimir</vt:lpstr>
      <vt:lpstr>'P15'!Títulos_a_imprimir</vt:lpstr>
      <vt:lpstr>'P16'!Títulos_a_imprimir</vt:lpstr>
      <vt:lpstr>'P17'!Títulos_a_imprimir</vt:lpstr>
      <vt:lpstr>'P3'!Títulos_a_imprimir</vt:lpstr>
      <vt:lpstr>'P4'!Títulos_a_imprimir</vt:lpstr>
      <vt:lpstr>'P5'!Títulos_a_imprimir</vt:lpstr>
      <vt:lpstr>'P6'!Títulos_a_imprimir</vt:lpstr>
      <vt:lpstr>'P7'!Títulos_a_imprimir</vt:lpstr>
      <vt:lpstr>'P8'!Títulos_a_imprimir</vt:lpstr>
      <vt:lpstr>'P9'!Títulos_a_imprimir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2025-04-29T07:18:34Z</dcterms:modified>
</cp:coreProperties>
</file>