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C1D2920-EEF4-4B8E-A6AF-F3C3AFABA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4" r:id="rId1"/>
    <sheet name="Índice" sheetId="3" r:id="rId2"/>
    <sheet name="P3" sheetId="2" r:id="rId3"/>
    <sheet name="P4" sheetId="9" r:id="rId4"/>
    <sheet name="P5" sheetId="10" r:id="rId5"/>
    <sheet name="P6" sheetId="11" r:id="rId6"/>
    <sheet name="P7" sheetId="12" r:id="rId7"/>
    <sheet name="P8" sheetId="13" r:id="rId8"/>
    <sheet name="Anexo actividades" sheetId="8" r:id="rId9"/>
  </sheets>
  <definedNames>
    <definedName name="_xlnm.Print_Area" localSheetId="8">'Anexo actividades'!$A$1:$K$53</definedName>
    <definedName name="_xlnm.Print_Area" localSheetId="1">Índice!$A$1:$L$52</definedName>
    <definedName name="_xlnm.Print_Area" localSheetId="2">'P3'!$A$1:$O$58</definedName>
    <definedName name="_xlnm.Print_Area" localSheetId="3">'P4'!$A$1:$O$54</definedName>
    <definedName name="_xlnm.Print_Area" localSheetId="4">'P5'!$A$1:$O$56</definedName>
    <definedName name="_xlnm.Print_Area" localSheetId="5">'P6'!$A$1:$O$57</definedName>
    <definedName name="_xlnm.Print_Area" localSheetId="6">'P7'!$A$1:$O$53</definedName>
    <definedName name="_xlnm.Print_Area" localSheetId="7">'P8'!$A$1:$O$53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0" l="1"/>
  <c r="O21" i="10"/>
  <c r="O22" i="10"/>
  <c r="O31" i="10"/>
  <c r="O30" i="10"/>
  <c r="O29" i="10"/>
  <c r="O28" i="10"/>
  <c r="O27" i="10"/>
  <c r="O26" i="10"/>
  <c r="O25" i="10"/>
  <c r="O24" i="10"/>
  <c r="O18" i="10" s="1"/>
  <c r="O23" i="10"/>
  <c r="N18" i="13"/>
  <c r="M18" i="13"/>
  <c r="L18" i="13"/>
  <c r="O14" i="13"/>
  <c r="O13" i="13"/>
  <c r="O11" i="13"/>
  <c r="N18" i="12"/>
  <c r="M18" i="12"/>
  <c r="L18" i="12"/>
  <c r="O14" i="12"/>
  <c r="O13" i="12"/>
  <c r="O11" i="12"/>
  <c r="L15" i="11"/>
  <c r="M15" i="11"/>
  <c r="N15" i="11"/>
  <c r="O14" i="11"/>
  <c r="O13" i="11"/>
  <c r="O12" i="11"/>
  <c r="O11" i="11"/>
  <c r="O15" i="10"/>
  <c r="O14" i="10"/>
  <c r="O13" i="10"/>
  <c r="O12" i="10"/>
  <c r="L11" i="10"/>
  <c r="M11" i="10"/>
  <c r="N11" i="10"/>
  <c r="L20" i="10"/>
  <c r="L18" i="10"/>
  <c r="M18" i="10"/>
  <c r="N18" i="10"/>
  <c r="L19" i="10"/>
  <c r="M19" i="10"/>
  <c r="N19" i="10"/>
  <c r="L29" i="10"/>
  <c r="M29" i="10"/>
  <c r="N29" i="10"/>
  <c r="L26" i="10"/>
  <c r="M26" i="10"/>
  <c r="N26" i="10"/>
  <c r="L23" i="10"/>
  <c r="M23" i="10"/>
  <c r="M17" i="10" s="1"/>
  <c r="N23" i="10"/>
  <c r="M20" i="10"/>
  <c r="N20" i="10"/>
  <c r="O37" i="9"/>
  <c r="O36" i="9"/>
  <c r="O34" i="9"/>
  <c r="O33" i="9"/>
  <c r="O31" i="9"/>
  <c r="O40" i="9" s="1"/>
  <c r="O30" i="9"/>
  <c r="O28" i="9"/>
  <c r="L39" i="9"/>
  <c r="M39" i="9"/>
  <c r="N39" i="9"/>
  <c r="L40" i="9"/>
  <c r="M40" i="9"/>
  <c r="N40" i="9"/>
  <c r="L35" i="9"/>
  <c r="M35" i="9"/>
  <c r="N35" i="9"/>
  <c r="L32" i="9"/>
  <c r="M32" i="9"/>
  <c r="N32" i="9"/>
  <c r="L29" i="9"/>
  <c r="L25" i="9" s="1"/>
  <c r="L38" i="9" s="1"/>
  <c r="M29" i="9"/>
  <c r="N29" i="9"/>
  <c r="L26" i="9"/>
  <c r="M26" i="9"/>
  <c r="M25" i="9" s="1"/>
  <c r="M38" i="9" s="1"/>
  <c r="N26" i="9"/>
  <c r="N25" i="9" s="1"/>
  <c r="N38" i="9" s="1"/>
  <c r="O27" i="9"/>
  <c r="O39" i="9" s="1"/>
  <c r="O34" i="2"/>
  <c r="O33" i="2"/>
  <c r="O30" i="2"/>
  <c r="O29" i="2"/>
  <c r="O28" i="2" s="1"/>
  <c r="O26" i="2"/>
  <c r="O24" i="2" s="1"/>
  <c r="O19" i="2" s="1"/>
  <c r="O25" i="2"/>
  <c r="L37" i="2"/>
  <c r="M37" i="2"/>
  <c r="N37" i="2"/>
  <c r="L38" i="2"/>
  <c r="M38" i="2"/>
  <c r="N38" i="2"/>
  <c r="L32" i="2"/>
  <c r="M32" i="2"/>
  <c r="N32" i="2"/>
  <c r="L28" i="2"/>
  <c r="M28" i="2"/>
  <c r="N28" i="2"/>
  <c r="L24" i="2"/>
  <c r="L19" i="2" s="1"/>
  <c r="L36" i="2" s="1"/>
  <c r="M24" i="2"/>
  <c r="N24" i="2"/>
  <c r="L20" i="2"/>
  <c r="M20" i="2"/>
  <c r="M19" i="2" s="1"/>
  <c r="M36" i="2" s="1"/>
  <c r="N20" i="2"/>
  <c r="N19" i="2" s="1"/>
  <c r="N36" i="2" s="1"/>
  <c r="O22" i="2"/>
  <c r="O38" i="2" s="1"/>
  <c r="O21" i="2"/>
  <c r="L14" i="2"/>
  <c r="M14" i="2"/>
  <c r="N14" i="2"/>
  <c r="O13" i="2"/>
  <c r="O12" i="2"/>
  <c r="O14" i="2" s="1"/>
  <c r="D20" i="10"/>
  <c r="E20" i="10"/>
  <c r="F20" i="10"/>
  <c r="G20" i="10"/>
  <c r="H20" i="10"/>
  <c r="I20" i="10"/>
  <c r="J20" i="10"/>
  <c r="K20" i="10"/>
  <c r="I18" i="13"/>
  <c r="J18" i="13"/>
  <c r="K18" i="13"/>
  <c r="I18" i="12"/>
  <c r="J18" i="12"/>
  <c r="K18" i="12"/>
  <c r="I15" i="11"/>
  <c r="J15" i="11"/>
  <c r="K15" i="11"/>
  <c r="I11" i="10"/>
  <c r="J11" i="10"/>
  <c r="K11" i="10"/>
  <c r="C20" i="10"/>
  <c r="I18" i="10"/>
  <c r="J18" i="10"/>
  <c r="K18" i="10"/>
  <c r="I19" i="10"/>
  <c r="J19" i="10"/>
  <c r="K19" i="10"/>
  <c r="I29" i="10"/>
  <c r="J29" i="10"/>
  <c r="K29" i="10"/>
  <c r="I26" i="10"/>
  <c r="J26" i="10"/>
  <c r="K26" i="10"/>
  <c r="K17" i="10" s="1"/>
  <c r="I23" i="10"/>
  <c r="I17" i="10" s="1"/>
  <c r="J23" i="10"/>
  <c r="K23" i="10"/>
  <c r="I39" i="9"/>
  <c r="J39" i="9"/>
  <c r="K39" i="9"/>
  <c r="I40" i="9"/>
  <c r="J40" i="9"/>
  <c r="K40" i="9"/>
  <c r="I35" i="9"/>
  <c r="J35" i="9"/>
  <c r="K35" i="9"/>
  <c r="I32" i="9"/>
  <c r="J32" i="9"/>
  <c r="K32" i="9"/>
  <c r="I29" i="9"/>
  <c r="J29" i="9"/>
  <c r="K29" i="9"/>
  <c r="I26" i="9"/>
  <c r="I25" i="9" s="1"/>
  <c r="I38" i="9" s="1"/>
  <c r="J26" i="9"/>
  <c r="J25" i="9"/>
  <c r="J38" i="9"/>
  <c r="K26" i="9"/>
  <c r="I37" i="2"/>
  <c r="J37" i="2"/>
  <c r="K37" i="2"/>
  <c r="I38" i="2"/>
  <c r="J38" i="2"/>
  <c r="K38" i="2"/>
  <c r="I32" i="2"/>
  <c r="J32" i="2"/>
  <c r="K32" i="2"/>
  <c r="I28" i="2"/>
  <c r="J28" i="2"/>
  <c r="J36" i="2" s="1"/>
  <c r="K28" i="2"/>
  <c r="I24" i="2"/>
  <c r="J24" i="2"/>
  <c r="K24" i="2"/>
  <c r="I20" i="2"/>
  <c r="J20" i="2"/>
  <c r="K20" i="2"/>
  <c r="I14" i="2"/>
  <c r="J14" i="2"/>
  <c r="K14" i="2"/>
  <c r="C18" i="12"/>
  <c r="D18" i="12"/>
  <c r="C15" i="11"/>
  <c r="C19" i="10"/>
  <c r="D19" i="10"/>
  <c r="E19" i="10"/>
  <c r="F19" i="10"/>
  <c r="G19" i="10"/>
  <c r="H19" i="10"/>
  <c r="D18" i="10"/>
  <c r="E18" i="10"/>
  <c r="F18" i="10"/>
  <c r="G18" i="10"/>
  <c r="H18" i="10"/>
  <c r="C18" i="10"/>
  <c r="H40" i="9"/>
  <c r="D39" i="9"/>
  <c r="E39" i="9"/>
  <c r="F39" i="9"/>
  <c r="G39" i="9"/>
  <c r="H39" i="9"/>
  <c r="D40" i="9"/>
  <c r="E40" i="9"/>
  <c r="F40" i="9"/>
  <c r="G40" i="9"/>
  <c r="C40" i="9"/>
  <c r="C39" i="9"/>
  <c r="H15" i="11"/>
  <c r="G15" i="11"/>
  <c r="F15" i="11"/>
  <c r="E15" i="11"/>
  <c r="D15" i="11"/>
  <c r="H35" i="9"/>
  <c r="G35" i="9"/>
  <c r="F35" i="9"/>
  <c r="E35" i="9"/>
  <c r="D35" i="9"/>
  <c r="C35" i="9"/>
  <c r="O35" i="9" s="1"/>
  <c r="H18" i="13"/>
  <c r="G18" i="13"/>
  <c r="F18" i="13"/>
  <c r="E18" i="13"/>
  <c r="D18" i="13"/>
  <c r="C18" i="13"/>
  <c r="H18" i="12"/>
  <c r="G18" i="12"/>
  <c r="F18" i="12"/>
  <c r="E18" i="12"/>
  <c r="H29" i="10"/>
  <c r="G29" i="10"/>
  <c r="F29" i="10"/>
  <c r="E29" i="10"/>
  <c r="D29" i="10"/>
  <c r="C29" i="10"/>
  <c r="H26" i="10"/>
  <c r="G26" i="10"/>
  <c r="F26" i="10"/>
  <c r="E26" i="10"/>
  <c r="E17" i="10" s="1"/>
  <c r="D26" i="10"/>
  <c r="C26" i="10"/>
  <c r="H23" i="10"/>
  <c r="H17" i="10" s="1"/>
  <c r="G23" i="10"/>
  <c r="G17" i="10" s="1"/>
  <c r="F23" i="10"/>
  <c r="F17" i="10" s="1"/>
  <c r="E23" i="10"/>
  <c r="D23" i="10"/>
  <c r="C23" i="10"/>
  <c r="H11" i="10"/>
  <c r="G11" i="10"/>
  <c r="F11" i="10"/>
  <c r="E11" i="10"/>
  <c r="O11" i="10" s="1"/>
  <c r="D11" i="10"/>
  <c r="C11" i="10"/>
  <c r="H32" i="9"/>
  <c r="G32" i="9"/>
  <c r="G38" i="9" s="1"/>
  <c r="F32" i="9"/>
  <c r="E32" i="9"/>
  <c r="D32" i="9"/>
  <c r="C32" i="9"/>
  <c r="O32" i="9" s="1"/>
  <c r="H29" i="9"/>
  <c r="G29" i="9"/>
  <c r="F29" i="9"/>
  <c r="F25" i="9" s="1"/>
  <c r="F38" i="9" s="1"/>
  <c r="E29" i="9"/>
  <c r="D29" i="9"/>
  <c r="C29" i="9"/>
  <c r="O29" i="9" s="1"/>
  <c r="O25" i="9" s="1"/>
  <c r="O38" i="9" s="1"/>
  <c r="H26" i="9"/>
  <c r="H25" i="9"/>
  <c r="H38" i="9" s="1"/>
  <c r="G26" i="9"/>
  <c r="G25" i="9"/>
  <c r="F26" i="9"/>
  <c r="E26" i="9"/>
  <c r="D26" i="9"/>
  <c r="C26" i="9"/>
  <c r="O26" i="9" s="1"/>
  <c r="H38" i="2"/>
  <c r="G38" i="2"/>
  <c r="F38" i="2"/>
  <c r="E38" i="2"/>
  <c r="D38" i="2"/>
  <c r="C38" i="2"/>
  <c r="H37" i="2"/>
  <c r="G37" i="2"/>
  <c r="F37" i="2"/>
  <c r="E37" i="2"/>
  <c r="D37" i="2"/>
  <c r="C37" i="2"/>
  <c r="H32" i="2"/>
  <c r="G32" i="2"/>
  <c r="F32" i="2"/>
  <c r="E32" i="2"/>
  <c r="D32" i="2"/>
  <c r="C32" i="2"/>
  <c r="H28" i="2"/>
  <c r="G28" i="2"/>
  <c r="F28" i="2"/>
  <c r="E28" i="2"/>
  <c r="D28" i="2"/>
  <c r="C28" i="2"/>
  <c r="H24" i="2"/>
  <c r="G24" i="2"/>
  <c r="G19" i="2" s="1"/>
  <c r="G36" i="2" s="1"/>
  <c r="F24" i="2"/>
  <c r="E24" i="2"/>
  <c r="E19" i="2" s="1"/>
  <c r="E36" i="2" s="1"/>
  <c r="D24" i="2"/>
  <c r="C24" i="2"/>
  <c r="H20" i="2"/>
  <c r="H19" i="2" s="1"/>
  <c r="H36" i="2" s="1"/>
  <c r="G20" i="2"/>
  <c r="F20" i="2"/>
  <c r="F19" i="2" s="1"/>
  <c r="F36" i="2" s="1"/>
  <c r="E20" i="2"/>
  <c r="D20" i="2"/>
  <c r="D19" i="2" s="1"/>
  <c r="D36" i="2" s="1"/>
  <c r="C20" i="2"/>
  <c r="C19" i="2" s="1"/>
  <c r="C36" i="2" s="1"/>
  <c r="H14" i="2"/>
  <c r="G14" i="2"/>
  <c r="F14" i="2"/>
  <c r="E14" i="2"/>
  <c r="D14" i="2"/>
  <c r="C14" i="2"/>
  <c r="C25" i="9"/>
  <c r="C38" i="9"/>
  <c r="J17" i="10"/>
  <c r="C17" i="10"/>
  <c r="D17" i="10"/>
  <c r="D25" i="9"/>
  <c r="D38" i="9" s="1"/>
  <c r="E25" i="9"/>
  <c r="E38" i="9" s="1"/>
  <c r="K25" i="9"/>
  <c r="K38" i="9"/>
  <c r="K19" i="2"/>
  <c r="K36" i="2" s="1"/>
  <c r="J19" i="2"/>
  <c r="I19" i="2"/>
  <c r="I36" i="2" s="1"/>
  <c r="N17" i="10"/>
  <c r="L17" i="10"/>
  <c r="O32" i="2"/>
  <c r="O37" i="2"/>
  <c r="O20" i="2"/>
  <c r="O19" i="10" l="1"/>
  <c r="O17" i="10"/>
  <c r="O36" i="2"/>
</calcChain>
</file>

<file path=xl/sharedStrings.xml><?xml version="1.0" encoding="utf-8"?>
<sst xmlns="http://schemas.openxmlformats.org/spreadsheetml/2006/main" count="274" uniqueCount="123">
  <si>
    <t>SUMARIO</t>
  </si>
  <si>
    <t>TABLAS</t>
  </si>
  <si>
    <t>GRÁFICOS</t>
  </si>
  <si>
    <t>Pág. 3</t>
  </si>
  <si>
    <t>Pág. 4</t>
  </si>
  <si>
    <t>Pág. 5</t>
  </si>
  <si>
    <t>Ene</t>
  </si>
  <si>
    <t>Total</t>
  </si>
  <si>
    <t>Publicaciones periódicas</t>
  </si>
  <si>
    <t>Hombres</t>
  </si>
  <si>
    <t>Mujeres</t>
  </si>
  <si>
    <t>Estadística de la Red de Centros de Documentación y Bibliotecas Especializadas de Andalucía</t>
  </si>
  <si>
    <t>Fechas</t>
  </si>
  <si>
    <t>Asistentes*</t>
  </si>
  <si>
    <t>ACTIVIDADES CULTURALES</t>
  </si>
  <si>
    <t>Asistentes</t>
  </si>
  <si>
    <t>Feb</t>
  </si>
  <si>
    <t>Mar</t>
  </si>
  <si>
    <t>Monografías</t>
  </si>
  <si>
    <t>TOTAL</t>
  </si>
  <si>
    <t xml:space="preserve"> '-': Valor nulo</t>
  </si>
  <si>
    <t>Centro de Documentación Musical de Andalucía</t>
  </si>
  <si>
    <t>Fondos bibliográficos</t>
  </si>
  <si>
    <t>Música impresa</t>
  </si>
  <si>
    <t>Fondos audiovisuales</t>
  </si>
  <si>
    <t>Nº de exposiciones abiertas en el mes</t>
  </si>
  <si>
    <t>Nº de conciertos</t>
  </si>
  <si>
    <t>Nº de visitas institucionales</t>
  </si>
  <si>
    <t>Otras actividades</t>
  </si>
  <si>
    <t>Nº de asistentes a actividades</t>
  </si>
  <si>
    <t>Exposiciones</t>
  </si>
  <si>
    <t>Conciertos</t>
  </si>
  <si>
    <t>Visitas institucionales</t>
  </si>
  <si>
    <t>* La misma actividad se ha llevado a cabo durante varios meses.</t>
  </si>
  <si>
    <t>Usuarios</t>
  </si>
  <si>
    <t>Sesiones</t>
  </si>
  <si>
    <t>Páginas vistas</t>
  </si>
  <si>
    <t>Publicaciones</t>
  </si>
  <si>
    <t>Seguidores</t>
  </si>
  <si>
    <t>Alcance</t>
  </si>
  <si>
    <t>Interacciones</t>
  </si>
  <si>
    <t>Interacciones: número de personas a las que le ha gustado tu página y han hecho clic en cualquier parte en tus publicaciones.</t>
  </si>
  <si>
    <t>Impresiones</t>
  </si>
  <si>
    <t>Interacciones: número total de veces que un usuario ha interactuado con un tweet.</t>
  </si>
  <si>
    <t>Pág. 6</t>
  </si>
  <si>
    <t>Pág. 7</t>
  </si>
  <si>
    <t>Pág. 8</t>
  </si>
  <si>
    <t>ANEXO ACTIVIDADES</t>
  </si>
  <si>
    <t>Pág. 9</t>
  </si>
  <si>
    <t>Abr</t>
  </si>
  <si>
    <t>May</t>
  </si>
  <si>
    <t>Jun</t>
  </si>
  <si>
    <r>
      <t xml:space="preserve">Tabla 1. </t>
    </r>
    <r>
      <rPr>
        <sz val="10.5"/>
        <color indexed="8"/>
        <rFont val="Source Sans Pro"/>
        <family val="2"/>
      </rPr>
      <t>Lectores</t>
    </r>
  </si>
  <si>
    <r>
      <rPr>
        <b/>
        <sz val="10.5"/>
        <color indexed="8"/>
        <rFont val="Source Sans Pro"/>
        <family val="2"/>
      </rPr>
      <t>Tabla 2.</t>
    </r>
    <r>
      <rPr>
        <sz val="10.5"/>
        <color indexed="8"/>
        <rFont val="Source Sans Pro"/>
        <family val="2"/>
      </rPr>
      <t xml:space="preserve"> Consulta de fondos. Distribución mensual </t>
    </r>
  </si>
  <si>
    <r>
      <rPr>
        <b/>
        <sz val="10.5"/>
        <color indexed="8"/>
        <rFont val="Source Sans Pro"/>
        <family val="2"/>
      </rPr>
      <t>Tabla 3.</t>
    </r>
    <r>
      <rPr>
        <sz val="10.5"/>
        <color indexed="8"/>
        <rFont val="Source Sans Pro"/>
        <family val="2"/>
      </rPr>
      <t xml:space="preserve"> Préstamo de fondos. Distribución mensual </t>
    </r>
  </si>
  <si>
    <r>
      <rPr>
        <b/>
        <sz val="10.5"/>
        <color indexed="8"/>
        <rFont val="Source Sans Pro"/>
        <family val="2"/>
      </rPr>
      <t>Tabla 4.</t>
    </r>
    <r>
      <rPr>
        <sz val="10.5"/>
        <color indexed="8"/>
        <rFont val="Source Sans Pro"/>
        <family val="2"/>
      </rPr>
      <t xml:space="preserve"> Actividades. Distribución mensual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</si>
  <si>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Página web. Distribución mensual</t>
    </r>
  </si>
  <si>
    <r>
      <rPr>
        <b/>
        <sz val="10.5"/>
        <color indexed="8"/>
        <rFont val="Source Sans Pro"/>
        <family val="2"/>
      </rPr>
      <t>Tabla 6.</t>
    </r>
    <r>
      <rPr>
        <sz val="10.5"/>
        <color indexed="8"/>
        <rFont val="Source Sans Pro"/>
        <family val="2"/>
      </rPr>
      <t xml:space="preserve"> Redes sociales: Facebook. Distribución mensual</t>
    </r>
  </si>
  <si>
    <r>
      <rPr>
        <b/>
        <sz val="10.5"/>
        <color indexed="8"/>
        <rFont val="Source Sans Pro"/>
        <family val="2"/>
      </rPr>
      <t>Tabla 7.</t>
    </r>
    <r>
      <rPr>
        <sz val="10.5"/>
        <color indexed="8"/>
        <rFont val="Source Sans Pro"/>
        <family val="2"/>
      </rPr>
      <t xml:space="preserve"> Redes sociales: Twitter. Distribución mensual</t>
    </r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</si>
  <si>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>. Lectores</t>
    </r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</si>
  <si>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 xml:space="preserve">. Consulta de fondos. Distribución mensual 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</si>
  <si>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 xml:space="preserve">. Préstamo de fondos. Distribución mensual </t>
    </r>
  </si>
  <si>
    <r>
      <rPr>
        <b/>
        <sz val="10.5"/>
        <rFont val="Source Sans Pro"/>
        <family val="2"/>
      </rPr>
      <t>Tabla 4</t>
    </r>
    <r>
      <rPr>
        <sz val="10.5"/>
        <rFont val="Source Sans Pro"/>
        <family val="2"/>
      </rPr>
      <t>. Actividades. Distribución mensual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</si>
  <si>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>. Página web. Distribución mensual</t>
    </r>
  </si>
  <si>
    <r>
      <rPr>
        <b/>
        <sz val="10.5"/>
        <rFont val="Source Sans Pro"/>
        <family val="2"/>
      </rPr>
      <t>Tabla 6</t>
    </r>
    <r>
      <rPr>
        <sz val="10.5"/>
        <rFont val="Source Sans Pro"/>
        <family val="2"/>
      </rPr>
      <t>. Redes sociales: Facebook. Distribución mensual</t>
    </r>
  </si>
  <si>
    <t>Consultas BBDD</t>
  </si>
  <si>
    <t xml:space="preserve"> ' - ': Valor nulo; '··': Dato no disponible</t>
  </si>
  <si>
    <t>* Total acumulado de seguidores al final del periodo.</t>
  </si>
  <si>
    <t>Impresiones: número de veces que los usuarios vieron el tweet en Twitter.</t>
  </si>
  <si>
    <t>'··': Dato no disponible</t>
  </si>
  <si>
    <t>Alcance: número de personas que han visto en su pantalla tus publicaciones: estados, fotos, enlaces, videos, etc.</t>
  </si>
  <si>
    <t>Nº de actividades*</t>
  </si>
  <si>
    <t>Jul</t>
  </si>
  <si>
    <t>Ago</t>
  </si>
  <si>
    <t>Sep</t>
  </si>
  <si>
    <t>Presentación en prensa del libro de Juan Alfonso García "La voz de lo invisible"</t>
  </si>
  <si>
    <t>"Los conciertos del Palacio de Carlos V (1883-1923)" Jose Miguel Barberá Soler</t>
  </si>
  <si>
    <t>IES Severo Ochoa de Granada</t>
  </si>
  <si>
    <t>Aula permanente de formación de aultos de la UGR</t>
  </si>
  <si>
    <t>Alumnos de la Facultad de Biblioteconomía de la UGR</t>
  </si>
  <si>
    <t>Festival internacional de guitarra</t>
  </si>
  <si>
    <t>Catedra Manuel de Falla de Flamenco UGR</t>
  </si>
  <si>
    <t>Concierto día de Andalucía "En torno al Himno de Andalucía" Miguel A. Rodriguez Laiz</t>
  </si>
  <si>
    <t>La música de Rafael Díaz</t>
  </si>
  <si>
    <t>* Se contabilizan solo los asistentes de 2023</t>
  </si>
  <si>
    <t>Año 2023</t>
  </si>
  <si>
    <t>Gráfico 1. Lectores del C.D.M.A. Distribución mensual y por sexo. Año 2023</t>
  </si>
  <si>
    <t>Gráfico 2. Consulta de fondo. Distribución según tipo de fondo. Año 2023</t>
  </si>
  <si>
    <t>Gráfico 3. Consulta de fondo. Distribución mensual y por sexo. Año 2023</t>
  </si>
  <si>
    <t>Gráfico 4. Préstamo de fondo. Distribución según tipo de fondo. Año 2023</t>
  </si>
  <si>
    <t>Gráfico 5. Préstamo de fondo. Distribución mensual y por sexo. Año 2023</t>
  </si>
  <si>
    <t>Gráfico 6. Actividades. Distribución mensual y por sexo. Año 2023</t>
  </si>
  <si>
    <t>Gráfico 7. Página web. Distribución mensual. Año 2023</t>
  </si>
  <si>
    <t>Gráfico 8. Número medio de páginas vistas por usuario. Distribución mensual. Año 2023</t>
  </si>
  <si>
    <t>Gráfico 9. Número de publicaciones en Facebook e interacciones medias por publicación. Distribución mensual. Año 2023</t>
  </si>
  <si>
    <t>Gráfico 10. Impacto de las publicaciones en Facebook. Distribución mensual. Año 2023</t>
  </si>
  <si>
    <t>Oct</t>
  </si>
  <si>
    <t>Nov</t>
  </si>
  <si>
    <t>Dic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</si>
  <si>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>Centro de Documentación Musical de Andalucía.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Año 2023</t>
    </r>
  </si>
  <si>
    <t>5.938*</t>
  </si>
  <si>
    <t>986*</t>
  </si>
  <si>
    <r>
      <rPr>
        <b/>
        <sz val="10.5"/>
        <rFont val="Source Sans Pro"/>
        <family val="2"/>
      </rPr>
      <t>Tabla 7</t>
    </r>
    <r>
      <rPr>
        <sz val="10.5"/>
        <rFont val="Source Sans Pro"/>
        <family val="2"/>
      </rPr>
      <t>. Redes sociales: X. Distribución mensual</t>
    </r>
  </si>
  <si>
    <t>Gráfico 11. Número de publicaciones en X e interacciones medias por publicación. Distribución mensual. Año 2023</t>
  </si>
  <si>
    <t>Gráfico 12. Impacto de las publicaciones en X. Distribución mensual. Año 2023</t>
  </si>
  <si>
    <t>06, 13, 20, 27/05/2023</t>
  </si>
  <si>
    <t>X Ciclo Primavera Sonora 2023</t>
  </si>
  <si>
    <t>18, 25/01/2023</t>
  </si>
  <si>
    <t>XI Concurso "Albayzin tres culturas"</t>
  </si>
  <si>
    <t>01, 08, 15, 22/02/2023</t>
  </si>
  <si>
    <t>08, 15, 22/03/2023</t>
  </si>
  <si>
    <t>Recital de Guitarra - Alberto Mesirca</t>
  </si>
  <si>
    <t>X Ciclo Otoño Sonoro</t>
  </si>
  <si>
    <t>07, 21, 28/10/2023</t>
  </si>
  <si>
    <t>C.E.S. Ramón y Cajal de Granada</t>
  </si>
  <si>
    <t>11, 19/10/2023</t>
  </si>
  <si>
    <t>Presentación del libro: Interpretes e instrumentos musicales en la Abadía del Sacromonte</t>
  </si>
  <si>
    <t>Homenaje a Asik Veysel Ali Tüfekçi &amp; Çogulu duo</t>
  </si>
  <si>
    <t>Concierto de Santa Cecilia Hyperborea Adorad, pueblos christianos</t>
  </si>
  <si>
    <t>Centro de Lenguas Modernas</t>
  </si>
  <si>
    <t>Facultad de Musicología UGR</t>
  </si>
  <si>
    <t>Centro Albaycin</t>
  </si>
  <si>
    <t>Centro de Lenguas Modernas de Granada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</si>
</sst>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;"/>
    <numFmt numFmtId="165" formatCode="#,##0;;\-"/>
    <numFmt numFmtId="166" formatCode="#,##0;\-#,##0;\-;\-"/>
    <numFmt numFmtId="167" formatCode="#,##0;\-#,##0;\-;\·\·"/>
    <numFmt numFmtId="168" formatCode="#,##0.0;\-#,##0.0;\-;\·\·"/>
    <numFmt numFmtId="169" formatCode="#,##0.00;\-#,##0.00;\-;\·\·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.5"/>
      <color indexed="8"/>
      <name val="Source Sans Pro"/>
      <family val="2"/>
    </font>
    <font>
      <b/>
      <sz val="10.5"/>
      <color indexed="8"/>
      <name val="Source Sans Pro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sz val="10.5"/>
      <color indexed="60"/>
      <name val="Source Sans Pro"/>
      <family val="2"/>
    </font>
    <font>
      <sz val="9"/>
      <name val="Source Sans Pro"/>
      <family val="2"/>
    </font>
    <font>
      <b/>
      <sz val="10.5"/>
      <color indexed="17"/>
      <name val="Source Sans Pro"/>
      <family val="2"/>
    </font>
    <font>
      <sz val="10"/>
      <name val="Source Sans Pro"/>
      <family val="2"/>
    </font>
    <font>
      <sz val="8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4"/>
      <color theme="1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 tint="-4.9989318521683403E-2"/>
      <name val="Source Sans Pro"/>
      <family val="2"/>
    </font>
    <font>
      <sz val="10.5"/>
      <color theme="0"/>
      <name val="Source Sans Pro"/>
      <family val="2"/>
    </font>
    <font>
      <b/>
      <sz val="10.5"/>
      <color rgb="FFFF0000"/>
      <name val="Source Sans Pro"/>
      <family val="2"/>
    </font>
    <font>
      <sz val="10.5"/>
      <color rgb="FFFF0000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007A33"/>
      <name val="Source Sans Pro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369040"/>
        <bgColor indexed="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4" borderId="0" xfId="0" applyFill="1"/>
    <xf numFmtId="0" fontId="0" fillId="5" borderId="0" xfId="0" applyFill="1"/>
    <xf numFmtId="0" fontId="19" fillId="4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1" fillId="4" borderId="0" xfId="1" applyFont="1" applyFill="1" applyBorder="1" applyAlignment="1" applyProtection="1">
      <alignment vertical="center"/>
    </xf>
    <xf numFmtId="0" fontId="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0" fillId="7" borderId="0" xfId="0" applyFont="1" applyFill="1"/>
    <xf numFmtId="0" fontId="6" fillId="2" borderId="0" xfId="4" applyFont="1" applyFill="1" applyAlignment="1">
      <alignment horizontal="right"/>
    </xf>
    <xf numFmtId="0" fontId="23" fillId="8" borderId="0" xfId="4" applyFont="1" applyFill="1" applyAlignment="1">
      <alignment horizontal="right" vertical="center"/>
    </xf>
    <xf numFmtId="0" fontId="6" fillId="3" borderId="0" xfId="3" applyFont="1" applyFill="1" applyAlignment="1">
      <alignment horizontal="left" wrapText="1" indent="1"/>
    </xf>
    <xf numFmtId="164" fontId="6" fillId="3" borderId="0" xfId="3" applyNumberFormat="1" applyFont="1" applyFill="1" applyAlignment="1">
      <alignment horizontal="right" wrapText="1"/>
    </xf>
    <xf numFmtId="166" fontId="5" fillId="3" borderId="0" xfId="3" applyNumberFormat="1" applyFont="1" applyFill="1" applyAlignment="1">
      <alignment horizontal="right" wrapText="1"/>
    </xf>
    <xf numFmtId="3" fontId="5" fillId="2" borderId="0" xfId="4" applyNumberFormat="1" applyFont="1" applyFill="1" applyAlignment="1">
      <alignment vertical="center"/>
    </xf>
    <xf numFmtId="3" fontId="5" fillId="3" borderId="0" xfId="3" applyNumberFormat="1" applyFont="1" applyFill="1" applyAlignment="1">
      <alignment vertical="center" wrapText="1"/>
    </xf>
    <xf numFmtId="3" fontId="5" fillId="3" borderId="0" xfId="3" applyNumberFormat="1" applyFont="1" applyFill="1" applyAlignment="1">
      <alignment horizontal="right" vertical="center" wrapText="1"/>
    </xf>
    <xf numFmtId="3" fontId="6" fillId="9" borderId="0" xfId="4" applyNumberFormat="1" applyFont="1" applyFill="1" applyAlignment="1">
      <alignment horizontal="left" vertical="center" indent="1"/>
    </xf>
    <xf numFmtId="3" fontId="5" fillId="9" borderId="0" xfId="4" applyNumberFormat="1" applyFont="1" applyFill="1" applyAlignment="1">
      <alignment vertical="center"/>
    </xf>
    <xf numFmtId="3" fontId="6" fillId="3" borderId="0" xfId="3" applyNumberFormat="1" applyFont="1" applyFill="1" applyAlignment="1">
      <alignment horizontal="left" vertical="center" wrapText="1" indent="1"/>
    </xf>
    <xf numFmtId="167" fontId="5" fillId="3" borderId="0" xfId="3" applyNumberFormat="1" applyFont="1" applyFill="1" applyAlignment="1">
      <alignment horizontal="right" vertical="center" wrapText="1"/>
    </xf>
    <xf numFmtId="3" fontId="6" fillId="9" borderId="0" xfId="4" applyNumberFormat="1" applyFont="1" applyFill="1" applyAlignment="1">
      <alignment vertical="center"/>
    </xf>
    <xf numFmtId="3" fontId="6" fillId="3" borderId="0" xfId="3" applyNumberFormat="1" applyFont="1" applyFill="1" applyAlignment="1">
      <alignment horizontal="left" vertical="center" wrapText="1" indent="2"/>
    </xf>
    <xf numFmtId="167" fontId="6" fillId="3" borderId="0" xfId="3" applyNumberFormat="1" applyFont="1" applyFill="1" applyAlignment="1">
      <alignment horizontal="right" vertical="center" wrapText="1"/>
    </xf>
    <xf numFmtId="3" fontId="5" fillId="3" borderId="0" xfId="3" applyNumberFormat="1" applyFont="1" applyFill="1" applyAlignment="1">
      <alignment horizontal="left" vertical="center" wrapText="1"/>
    </xf>
    <xf numFmtId="3" fontId="6" fillId="2" borderId="0" xfId="4" applyNumberFormat="1" applyFont="1" applyFill="1" applyAlignment="1">
      <alignment vertical="center"/>
    </xf>
    <xf numFmtId="3" fontId="5" fillId="3" borderId="0" xfId="3" applyNumberFormat="1" applyFont="1" applyFill="1" applyAlignment="1">
      <alignment horizontal="left" vertical="center" wrapText="1" indent="1"/>
    </xf>
    <xf numFmtId="3" fontId="11" fillId="2" borderId="0" xfId="4" applyNumberFormat="1" applyFont="1" applyFill="1" applyAlignment="1">
      <alignment vertical="center"/>
    </xf>
    <xf numFmtId="3" fontId="11" fillId="9" borderId="0" xfId="4" applyNumberFormat="1" applyFont="1" applyFill="1" applyAlignment="1">
      <alignment vertical="center"/>
    </xf>
    <xf numFmtId="0" fontId="6" fillId="10" borderId="0" xfId="4" applyFont="1" applyFill="1"/>
    <xf numFmtId="3" fontId="8" fillId="7" borderId="0" xfId="0" applyNumberFormat="1" applyFont="1" applyFill="1"/>
    <xf numFmtId="164" fontId="9" fillId="7" borderId="0" xfId="0" applyNumberFormat="1" applyFont="1" applyFill="1"/>
    <xf numFmtId="0" fontId="5" fillId="10" borderId="0" xfId="4" applyFont="1" applyFill="1"/>
    <xf numFmtId="164" fontId="9" fillId="10" borderId="0" xfId="4" applyNumberFormat="1" applyFont="1" applyFill="1" applyAlignment="1">
      <alignment horizontal="right"/>
    </xf>
    <xf numFmtId="164" fontId="6" fillId="10" borderId="0" xfId="4" applyNumberFormat="1" applyFont="1" applyFill="1" applyAlignment="1">
      <alignment horizontal="right"/>
    </xf>
    <xf numFmtId="0" fontId="8" fillId="7" borderId="0" xfId="0" applyFont="1" applyFill="1" applyAlignment="1">
      <alignment vertical="center"/>
    </xf>
    <xf numFmtId="0" fontId="6" fillId="7" borderId="0" xfId="4" applyFont="1" applyFill="1" applyAlignment="1">
      <alignment horizontal="right"/>
    </xf>
    <xf numFmtId="0" fontId="24" fillId="8" borderId="0" xfId="4" applyFont="1" applyFill="1" applyAlignment="1">
      <alignment horizontal="left" vertical="center"/>
    </xf>
    <xf numFmtId="0" fontId="24" fillId="8" borderId="0" xfId="4" applyFont="1" applyFill="1" applyAlignment="1">
      <alignment horizontal="right" vertical="center"/>
    </xf>
    <xf numFmtId="0" fontId="23" fillId="11" borderId="0" xfId="4" applyFont="1" applyFill="1" applyAlignment="1">
      <alignment horizontal="left" vertical="center"/>
    </xf>
    <xf numFmtId="0" fontId="23" fillId="11" borderId="0" xfId="4" applyFont="1" applyFill="1" applyAlignment="1">
      <alignment horizontal="right" vertical="center"/>
    </xf>
    <xf numFmtId="0" fontId="5" fillId="3" borderId="2" xfId="3" applyFont="1" applyFill="1" applyBorder="1"/>
    <xf numFmtId="164" fontId="5" fillId="3" borderId="2" xfId="3" applyNumberFormat="1" applyFont="1" applyFill="1" applyBorder="1" applyAlignment="1">
      <alignment horizontal="right" wrapText="1"/>
    </xf>
    <xf numFmtId="166" fontId="5" fillId="3" borderId="2" xfId="3" applyNumberFormat="1" applyFont="1" applyFill="1" applyBorder="1" applyAlignment="1">
      <alignment horizontal="right" wrapText="1"/>
    </xf>
    <xf numFmtId="3" fontId="5" fillId="3" borderId="2" xfId="3" applyNumberFormat="1" applyFont="1" applyFill="1" applyBorder="1" applyAlignment="1">
      <alignment horizontal="left" vertical="center" wrapText="1" indent="1"/>
    </xf>
    <xf numFmtId="167" fontId="5" fillId="3" borderId="2" xfId="3" applyNumberFormat="1" applyFont="1" applyFill="1" applyBorder="1" applyAlignment="1">
      <alignment horizontal="right" vertical="center" wrapText="1"/>
    </xf>
    <xf numFmtId="165" fontId="6" fillId="3" borderId="0" xfId="3" applyNumberFormat="1" applyFont="1" applyFill="1" applyAlignment="1">
      <alignment horizontal="right" vertical="center" wrapText="1"/>
    </xf>
    <xf numFmtId="3" fontId="12" fillId="3" borderId="0" xfId="4" applyNumberFormat="1" applyFont="1" applyFill="1" applyAlignment="1">
      <alignment vertical="center"/>
    </xf>
    <xf numFmtId="167" fontId="9" fillId="3" borderId="0" xfId="3" applyNumberFormat="1" applyFont="1" applyFill="1" applyAlignment="1">
      <alignment horizontal="right" vertical="center" wrapText="1"/>
    </xf>
    <xf numFmtId="167" fontId="5" fillId="2" borderId="0" xfId="4" applyNumberFormat="1" applyFont="1" applyFill="1" applyAlignment="1">
      <alignment vertical="center"/>
    </xf>
    <xf numFmtId="3" fontId="5" fillId="3" borderId="0" xfId="3" applyNumberFormat="1" applyFont="1" applyFill="1" applyAlignment="1">
      <alignment horizontal="left" vertical="center" wrapText="1" indent="2"/>
    </xf>
    <xf numFmtId="167" fontId="6" fillId="2" borderId="0" xfId="4" quotePrefix="1" applyNumberFormat="1" applyFont="1" applyFill="1" applyAlignment="1">
      <alignment horizontal="right" vertical="center"/>
    </xf>
    <xf numFmtId="167" fontId="5" fillId="2" borderId="0" xfId="4" quotePrefix="1" applyNumberFormat="1" applyFont="1" applyFill="1" applyAlignment="1">
      <alignment horizontal="right" vertical="center"/>
    </xf>
    <xf numFmtId="167" fontId="25" fillId="5" borderId="0" xfId="0" applyNumberFormat="1" applyFont="1" applyFill="1" applyAlignment="1">
      <alignment vertical="center"/>
    </xf>
    <xf numFmtId="167" fontId="6" fillId="2" borderId="0" xfId="4" applyNumberFormat="1" applyFont="1" applyFill="1" applyAlignment="1">
      <alignment vertical="center"/>
    </xf>
    <xf numFmtId="167" fontId="6" fillId="2" borderId="0" xfId="4" applyNumberFormat="1" applyFont="1" applyFill="1" applyAlignment="1">
      <alignment horizontal="right" vertical="center"/>
    </xf>
    <xf numFmtId="3" fontId="8" fillId="3" borderId="0" xfId="4" applyNumberFormat="1" applyFont="1" applyFill="1" applyAlignment="1">
      <alignment vertical="center"/>
    </xf>
    <xf numFmtId="3" fontId="7" fillId="3" borderId="0" xfId="3" applyNumberFormat="1" applyFont="1" applyFill="1" applyAlignment="1">
      <alignment horizontal="left" vertical="center" wrapText="1"/>
    </xf>
    <xf numFmtId="3" fontId="6" fillId="3" borderId="2" xfId="3" applyNumberFormat="1" applyFont="1" applyFill="1" applyBorder="1" applyAlignment="1">
      <alignment horizontal="left" vertical="center" wrapText="1" indent="2"/>
    </xf>
    <xf numFmtId="3" fontId="6" fillId="3" borderId="0" xfId="3" applyNumberFormat="1" applyFont="1" applyFill="1" applyAlignment="1">
      <alignment horizontal="left" vertical="center"/>
    </xf>
    <xf numFmtId="167" fontId="9" fillId="3" borderId="2" xfId="3" applyNumberFormat="1" applyFont="1" applyFill="1" applyBorder="1" applyAlignment="1">
      <alignment horizontal="right" vertical="center" wrapText="1"/>
    </xf>
    <xf numFmtId="168" fontId="25" fillId="3" borderId="0" xfId="3" applyNumberFormat="1" applyFont="1" applyFill="1" applyAlignment="1">
      <alignment horizontal="right" vertical="center" wrapText="1"/>
    </xf>
    <xf numFmtId="169" fontId="25" fillId="3" borderId="0" xfId="3" applyNumberFormat="1" applyFont="1" applyFill="1" applyAlignment="1">
      <alignment horizontal="right" vertical="center" wrapText="1"/>
    </xf>
    <xf numFmtId="0" fontId="26" fillId="8" borderId="0" xfId="4" applyFont="1" applyFill="1" applyAlignment="1">
      <alignment horizontal="right" vertical="center"/>
    </xf>
    <xf numFmtId="167" fontId="25" fillId="3" borderId="0" xfId="3" applyNumberFormat="1" applyFont="1" applyFill="1" applyAlignment="1">
      <alignment horizontal="right" vertical="center" wrapText="1"/>
    </xf>
    <xf numFmtId="0" fontId="1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7" borderId="0" xfId="2" applyFont="1" applyFill="1"/>
    <xf numFmtId="0" fontId="8" fillId="12" borderId="0" xfId="2" applyFont="1" applyFill="1"/>
    <xf numFmtId="0" fontId="8" fillId="7" borderId="0" xfId="2" applyFont="1" applyFill="1" applyProtection="1">
      <protection locked="0"/>
    </xf>
    <xf numFmtId="0" fontId="27" fillId="7" borderId="0" xfId="2" applyFont="1" applyFill="1" applyProtection="1">
      <protection locked="0"/>
    </xf>
    <xf numFmtId="0" fontId="27" fillId="4" borderId="0" xfId="0" applyFont="1" applyFill="1" applyAlignment="1">
      <alignment vertical="center"/>
    </xf>
    <xf numFmtId="14" fontId="27" fillId="7" borderId="0" xfId="2" applyNumberFormat="1" applyFont="1" applyFill="1" applyAlignment="1" applyProtection="1">
      <alignment horizontal="center"/>
      <protection locked="0"/>
    </xf>
    <xf numFmtId="0" fontId="27" fillId="7" borderId="0" xfId="2" applyFont="1" applyFill="1" applyAlignment="1" applyProtection="1">
      <alignment horizontal="center" vertical="center"/>
      <protection locked="0"/>
    </xf>
    <xf numFmtId="14" fontId="27" fillId="7" borderId="0" xfId="2" applyNumberFormat="1" applyFont="1" applyFill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3" fontId="3" fillId="3" borderId="2" xfId="3" applyNumberFormat="1" applyFont="1" applyFill="1" applyBorder="1" applyAlignment="1">
      <alignment horizontal="left" vertical="center"/>
    </xf>
    <xf numFmtId="3" fontId="6" fillId="3" borderId="2" xfId="3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 wrapText="1"/>
    </xf>
    <xf numFmtId="164" fontId="6" fillId="10" borderId="0" xfId="3" applyNumberFormat="1" applyFont="1" applyFill="1" applyAlignment="1">
      <alignment horizontal="right" wrapText="1"/>
    </xf>
    <xf numFmtId="3" fontId="6" fillId="10" borderId="0" xfId="3" applyNumberFormat="1" applyFont="1" applyFill="1" applyAlignment="1">
      <alignment horizontal="right" vertical="center" wrapText="1"/>
    </xf>
    <xf numFmtId="167" fontId="5" fillId="10" borderId="0" xfId="3" applyNumberFormat="1" applyFont="1" applyFill="1" applyAlignment="1">
      <alignment horizontal="right" vertical="center" wrapText="1"/>
    </xf>
    <xf numFmtId="167" fontId="6" fillId="10" borderId="0" xfId="3" applyNumberFormat="1" applyFont="1" applyFill="1" applyAlignment="1">
      <alignment horizontal="right" vertical="center" wrapText="1"/>
    </xf>
    <xf numFmtId="167" fontId="6" fillId="10" borderId="0" xfId="3" applyNumberFormat="1" applyFont="1" applyFill="1" applyAlignment="1">
      <alignment horizontal="left" vertical="center" wrapText="1" indent="1"/>
    </xf>
    <xf numFmtId="165" fontId="6" fillId="10" borderId="0" xfId="3" applyNumberFormat="1" applyFont="1" applyFill="1" applyAlignment="1">
      <alignment horizontal="right" vertical="center" wrapText="1"/>
    </xf>
    <xf numFmtId="9" fontId="19" fillId="5" borderId="0" xfId="0" applyNumberFormat="1" applyFont="1" applyFill="1" applyAlignment="1">
      <alignment vertical="center"/>
    </xf>
    <xf numFmtId="0" fontId="12" fillId="7" borderId="0" xfId="2" applyFont="1" applyFill="1"/>
    <xf numFmtId="167" fontId="14" fillId="7" borderId="0" xfId="0" applyNumberFormat="1" applyFont="1" applyFill="1" applyAlignment="1" applyProtection="1">
      <alignment horizontal="right" vertical="center"/>
      <protection locked="0"/>
    </xf>
    <xf numFmtId="167" fontId="6" fillId="7" borderId="0" xfId="4" applyNumberFormat="1" applyFont="1" applyFill="1" applyAlignment="1">
      <alignment vertical="center"/>
    </xf>
    <xf numFmtId="167" fontId="6" fillId="7" borderId="0" xfId="4" applyNumberFormat="1" applyFont="1" applyFill="1" applyAlignment="1">
      <alignment horizontal="right" vertical="center"/>
    </xf>
    <xf numFmtId="167" fontId="6" fillId="7" borderId="2" xfId="4" applyNumberFormat="1" applyFont="1" applyFill="1" applyBorder="1" applyAlignment="1">
      <alignment horizontal="right" vertical="center"/>
    </xf>
    <xf numFmtId="167" fontId="8" fillId="10" borderId="0" xfId="3" applyNumberFormat="1" applyFont="1" applyFill="1" applyAlignment="1">
      <alignment horizontal="right" vertical="center" wrapText="1"/>
    </xf>
    <xf numFmtId="167" fontId="6" fillId="10" borderId="2" xfId="3" applyNumberFormat="1" applyFont="1" applyFill="1" applyBorder="1" applyAlignment="1">
      <alignment horizontal="right" vertical="center" wrapText="1"/>
    </xf>
    <xf numFmtId="167" fontId="8" fillId="10" borderId="2" xfId="3" applyNumberFormat="1" applyFont="1" applyFill="1" applyBorder="1" applyAlignment="1">
      <alignment horizontal="right" vertical="center" wrapText="1"/>
    </xf>
    <xf numFmtId="0" fontId="4" fillId="10" borderId="0" xfId="3" quotePrefix="1" applyFont="1" applyFill="1" applyAlignment="1">
      <alignment horizontal="right" vertical="center" wrapText="1"/>
    </xf>
    <xf numFmtId="3" fontId="15" fillId="3" borderId="0" xfId="4" applyNumberFormat="1" applyFont="1" applyFill="1" applyAlignment="1">
      <alignment vertical="center"/>
    </xf>
    <xf numFmtId="3" fontId="16" fillId="3" borderId="0" xfId="4" quotePrefix="1" applyNumberFormat="1" applyFont="1" applyFill="1" applyAlignment="1">
      <alignment vertical="center"/>
    </xf>
    <xf numFmtId="3" fontId="4" fillId="3" borderId="0" xfId="3" applyNumberFormat="1" applyFont="1" applyFill="1" applyAlignment="1">
      <alignment horizontal="left" vertical="center"/>
    </xf>
    <xf numFmtId="3" fontId="4" fillId="3" borderId="0" xfId="3" applyNumberFormat="1" applyFont="1" applyFill="1" applyAlignment="1">
      <alignment vertical="center"/>
    </xf>
    <xf numFmtId="0" fontId="27" fillId="7" borderId="0" xfId="2" applyFont="1" applyFill="1" applyAlignment="1" applyProtection="1">
      <alignment horizontal="center"/>
      <protection locked="0"/>
    </xf>
    <xf numFmtId="3" fontId="5" fillId="3" borderId="0" xfId="3" applyNumberFormat="1" applyFont="1" applyFill="1" applyAlignment="1">
      <alignment vertical="center"/>
    </xf>
    <xf numFmtId="3" fontId="27" fillId="7" borderId="0" xfId="2" applyNumberFormat="1" applyFont="1" applyFill="1" applyAlignment="1" applyProtection="1">
      <alignment horizontal="center"/>
      <protection locked="0"/>
    </xf>
    <xf numFmtId="14" fontId="27" fillId="7" borderId="0" xfId="2" applyNumberFormat="1" applyFont="1" applyFill="1" applyAlignment="1" applyProtection="1">
      <alignment horizontal="center" vertical="center" wrapText="1"/>
      <protection locked="0"/>
    </xf>
    <xf numFmtId="0" fontId="27" fillId="7" borderId="0" xfId="2" applyFont="1" applyFill="1" applyAlignment="1" applyProtection="1">
      <alignment horizontal="center" vertical="center" wrapText="1"/>
      <protection locked="0"/>
    </xf>
    <xf numFmtId="0" fontId="27" fillId="7" borderId="0" xfId="2" applyFont="1" applyFill="1" applyAlignment="1" applyProtection="1">
      <alignment horizontal="right"/>
      <protection locked="0"/>
    </xf>
    <xf numFmtId="0" fontId="27" fillId="7" borderId="0" xfId="2" applyFont="1" applyFill="1" applyAlignment="1" applyProtection="1">
      <alignment wrapText="1"/>
      <protection locked="0"/>
    </xf>
    <xf numFmtId="14" fontId="8" fillId="7" borderId="0" xfId="2" applyNumberFormat="1" applyFont="1" applyFill="1" applyAlignment="1" applyProtection="1">
      <alignment horizontal="center" vertical="center" wrapText="1"/>
      <protection locked="0"/>
    </xf>
    <xf numFmtId="0" fontId="8" fillId="7" borderId="0" xfId="2" applyFont="1" applyFill="1" applyAlignment="1" applyProtection="1">
      <alignment horizontal="center" vertical="center" wrapText="1"/>
      <protection locked="0"/>
    </xf>
    <xf numFmtId="14" fontId="8" fillId="7" borderId="0" xfId="2" applyNumberFormat="1" applyFont="1" applyFill="1" applyAlignment="1" applyProtection="1">
      <alignment horizontal="center"/>
      <protection locked="0"/>
    </xf>
    <xf numFmtId="3" fontId="8" fillId="7" borderId="0" xfId="2" applyNumberFormat="1" applyFont="1" applyFill="1" applyAlignment="1" applyProtection="1">
      <alignment horizontal="center"/>
      <protection locked="0"/>
    </xf>
    <xf numFmtId="0" fontId="9" fillId="7" borderId="0" xfId="2" applyFont="1" applyFill="1"/>
    <xf numFmtId="0" fontId="9" fillId="7" borderId="1" xfId="2" applyFont="1" applyFill="1" applyBorder="1" applyProtection="1">
      <protection locked="0"/>
    </xf>
    <xf numFmtId="0" fontId="9" fillId="7" borderId="1" xfId="2" applyFont="1" applyFill="1" applyBorder="1" applyAlignment="1" applyProtection="1">
      <alignment horizontal="center"/>
      <protection locked="0"/>
    </xf>
    <xf numFmtId="0" fontId="9" fillId="7" borderId="1" xfId="2" applyFont="1" applyFill="1" applyBorder="1" applyAlignment="1" applyProtection="1">
      <alignment horizontal="right"/>
      <protection locked="0"/>
    </xf>
    <xf numFmtId="0" fontId="9" fillId="7" borderId="0" xfId="2" applyFont="1" applyFill="1" applyProtection="1">
      <protection locked="0"/>
    </xf>
    <xf numFmtId="0" fontId="9" fillId="5" borderId="0" xfId="0" applyFont="1" applyFill="1" applyAlignment="1">
      <alignment vertical="center"/>
    </xf>
    <xf numFmtId="0" fontId="9" fillId="12" borderId="0" xfId="2" applyFont="1" applyFill="1"/>
    <xf numFmtId="0" fontId="18" fillId="7" borderId="0" xfId="0" applyFont="1" applyFill="1" applyAlignment="1">
      <alignment wrapText="1"/>
    </xf>
    <xf numFmtId="0" fontId="8" fillId="7" borderId="0" xfId="2" applyFont="1" applyFill="1" applyAlignment="1" applyProtection="1">
      <alignment horizontal="center"/>
      <protection locked="0"/>
    </xf>
    <xf numFmtId="0" fontId="8" fillId="7" borderId="0" xfId="2" applyFont="1" applyFill="1" applyAlignment="1" applyProtection="1">
      <alignment horizontal="right"/>
      <protection locked="0"/>
    </xf>
    <xf numFmtId="14" fontId="8" fillId="7" borderId="0" xfId="2" applyNumberFormat="1" applyFont="1" applyFill="1" applyAlignment="1" applyProtection="1">
      <alignment horizontal="center" vertical="center"/>
      <protection locked="0"/>
    </xf>
    <xf numFmtId="0" fontId="8" fillId="7" borderId="0" xfId="2" applyFont="1" applyFill="1" applyAlignment="1" applyProtection="1">
      <alignment horizontal="center" vertical="center"/>
      <protection locked="0"/>
    </xf>
    <xf numFmtId="14" fontId="8" fillId="4" borderId="0" xfId="0" applyNumberFormat="1" applyFont="1" applyFill="1" applyAlignment="1">
      <alignment horizontal="center" vertical="center"/>
    </xf>
    <xf numFmtId="167" fontId="4" fillId="7" borderId="2" xfId="4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8" fillId="4" borderId="0" xfId="0" quotePrefix="1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7" borderId="0" xfId="2" applyFont="1" applyFill="1" applyAlignment="1" applyProtection="1">
      <alignment wrapText="1"/>
      <protection locked="0"/>
    </xf>
    <xf numFmtId="0" fontId="30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27" fillId="7" borderId="0" xfId="2" applyFont="1" applyFill="1" applyAlignment="1" applyProtection="1">
      <alignment horizontal="left" wrapText="1"/>
      <protection locked="0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_Estatal" xfId="3" xr:uid="{00000000-0005-0000-0000-000003000000}"/>
    <cellStyle name="Normal_museos 2003" xfId="4" xr:uid="{00000000-0005-0000-0000-000004000000}"/>
    <cellStyle name="Porcentaje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Lectores del C.D.M.A. Distribución mensual y por sexo.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8.9493041665611742E-2"/>
          <c:y val="1.7411790592044257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1105812272633961E-2"/>
          <c:y val="0.18247279221940615"/>
          <c:w val="0.89125868268103148"/>
          <c:h val="0.744473338528191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'P3'!$B$12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19050">
              <a:noFill/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'P3'!$C$12:$N$12</c:f>
              <c:numCache>
                <c:formatCode>#,##0;\-#,##0;\-;</c:formatCode>
                <c:ptCount val="12"/>
                <c:pt idx="0">
                  <c:v>38</c:v>
                </c:pt>
                <c:pt idx="1">
                  <c:v>26</c:v>
                </c:pt>
                <c:pt idx="2">
                  <c:v>31</c:v>
                </c:pt>
                <c:pt idx="3">
                  <c:v>10</c:v>
                </c:pt>
                <c:pt idx="4">
                  <c:v>29</c:v>
                </c:pt>
                <c:pt idx="5">
                  <c:v>17</c:v>
                </c:pt>
                <c:pt idx="6">
                  <c:v>24</c:v>
                </c:pt>
                <c:pt idx="7">
                  <c:v>14</c:v>
                </c:pt>
                <c:pt idx="8">
                  <c:v>13</c:v>
                </c:pt>
                <c:pt idx="9">
                  <c:v>27</c:v>
                </c:pt>
                <c:pt idx="10">
                  <c:v>30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B-41D6-9CE7-0B04399431FB}"/>
            </c:ext>
          </c:extLst>
        </c:ser>
        <c:ser>
          <c:idx val="3"/>
          <c:order val="1"/>
          <c:tx>
            <c:strRef>
              <c:f>'P3'!$B$13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  <a:ln w="1905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2.1715526601520088E-3"/>
                  <c:y val="-6.2923287283700322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5B-41D6-9CE7-0B04399431FB}"/>
                </c:ext>
              </c:extLst>
            </c:dLbl>
            <c:dLbl>
              <c:idx val="4"/>
              <c:layout>
                <c:manualLayout>
                  <c:x val="0"/>
                  <c:y val="-4.8033696386754053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5B-41D6-9CE7-0B04399431FB}"/>
                </c:ext>
              </c:extLst>
            </c:dLbl>
            <c:dLbl>
              <c:idx val="5"/>
              <c:layout>
                <c:manualLayout>
                  <c:x val="0"/>
                  <c:y val="-5.1756015527999119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5B-41D6-9CE7-0B04399431FB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'P3'!$C$13:$N$13</c:f>
              <c:numCache>
                <c:formatCode>#,##0;\-#,##0;\-;</c:formatCode>
                <c:ptCount val="12"/>
                <c:pt idx="0">
                  <c:v>31</c:v>
                </c:pt>
                <c:pt idx="1">
                  <c:v>18</c:v>
                </c:pt>
                <c:pt idx="2">
                  <c:v>23</c:v>
                </c:pt>
                <c:pt idx="3">
                  <c:v>24</c:v>
                </c:pt>
                <c:pt idx="4">
                  <c:v>27</c:v>
                </c:pt>
                <c:pt idx="5">
                  <c:v>20</c:v>
                </c:pt>
                <c:pt idx="6">
                  <c:v>23</c:v>
                </c:pt>
                <c:pt idx="7">
                  <c:v>16</c:v>
                </c:pt>
                <c:pt idx="8">
                  <c:v>15</c:v>
                </c:pt>
                <c:pt idx="9">
                  <c:v>24</c:v>
                </c:pt>
                <c:pt idx="10">
                  <c:v>24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B-41D6-9CE7-0B0439943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826751"/>
        <c:axId val="1"/>
      </c:barChart>
      <c:catAx>
        <c:axId val="63882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63882675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10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. Impacto de las publicaciones en Facebook.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8.0412514807330507E-4"/>
          <c:y val="6.2635230086324203E-4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8.2440570997001444E-2"/>
          <c:y val="0.12645892351274787"/>
          <c:w val="0.88565986943939701"/>
          <c:h val="0.77673276676109537"/>
        </c:manualLayout>
      </c:layout>
      <c:lineChart>
        <c:grouping val="standard"/>
        <c:varyColors val="0"/>
        <c:ser>
          <c:idx val="7"/>
          <c:order val="0"/>
          <c:tx>
            <c:strRef>
              <c:f>'P7'!$B$13</c:f>
              <c:strCache>
                <c:ptCount val="1"/>
                <c:pt idx="0">
                  <c:v>Alcance</c:v>
                </c:pt>
              </c:strCache>
            </c:strRef>
          </c:tx>
          <c:marker>
            <c:symbol val="none"/>
          </c:marker>
          <c:dPt>
            <c:idx val="3"/>
            <c:bubble3D val="0"/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D2B-4A99-9D55-1C9E0B441941}"/>
              </c:ext>
            </c:extLst>
          </c:dPt>
          <c:dLbls>
            <c:dLbl>
              <c:idx val="0"/>
              <c:layout>
                <c:manualLayout>
                  <c:x val="-3.8711975162396738E-2"/>
                  <c:y val="-9.92821931252927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2B-4A99-9D55-1C9E0B441941}"/>
                </c:ext>
              </c:extLst>
            </c:dLbl>
            <c:dLbl>
              <c:idx val="1"/>
              <c:layout>
                <c:manualLayout>
                  <c:x val="-3.8711975162396738E-2"/>
                  <c:y val="-0.10305934137836184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2B-4A99-9D55-1C9E0B441941}"/>
                </c:ext>
              </c:extLst>
            </c:dLbl>
            <c:dLbl>
              <c:idx val="10"/>
              <c:layout>
                <c:manualLayout>
                  <c:x val="-3.8711975162396738E-2"/>
                  <c:y val="-9.172789661915489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2B-4A99-9D55-1C9E0B441941}"/>
                </c:ext>
              </c:extLst>
            </c:dLbl>
            <c:dLbl>
              <c:idx val="11"/>
              <c:layout>
                <c:manualLayout>
                  <c:x val="-3.804705827700755E-2"/>
                  <c:y val="-0.10683648963143064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2B-4A99-9D55-1C9E0B441941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'P7'!$C$13:$N$13</c:f>
              <c:numCache>
                <c:formatCode>#,##0;\-#,##0;\-;\·\·</c:formatCode>
                <c:ptCount val="12"/>
                <c:pt idx="0">
                  <c:v>4684</c:v>
                </c:pt>
                <c:pt idx="1">
                  <c:v>6098</c:v>
                </c:pt>
                <c:pt idx="2">
                  <c:v>23472</c:v>
                </c:pt>
                <c:pt idx="3">
                  <c:v>68186</c:v>
                </c:pt>
                <c:pt idx="4">
                  <c:v>13738</c:v>
                </c:pt>
                <c:pt idx="5">
                  <c:v>85930</c:v>
                </c:pt>
                <c:pt idx="6">
                  <c:v>132789</c:v>
                </c:pt>
                <c:pt idx="7">
                  <c:v>281292</c:v>
                </c:pt>
                <c:pt idx="8">
                  <c:v>44099</c:v>
                </c:pt>
                <c:pt idx="9">
                  <c:v>24443</c:v>
                </c:pt>
                <c:pt idx="10">
                  <c:v>7602</c:v>
                </c:pt>
                <c:pt idx="11">
                  <c:v>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2B-4A99-9D55-1C9E0B441941}"/>
            </c:ext>
          </c:extLst>
        </c:ser>
        <c:ser>
          <c:idx val="0"/>
          <c:order val="1"/>
          <c:tx>
            <c:strRef>
              <c:f>'P7'!$B$14</c:f>
              <c:strCache>
                <c:ptCount val="1"/>
                <c:pt idx="0">
                  <c:v>Interacciones</c:v>
                </c:pt>
              </c:strCache>
            </c:strRef>
          </c:tx>
          <c:spPr>
            <a:ln>
              <a:solidFill>
                <a:srgbClr val="558ED5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-3.137667526072515E-2"/>
                  <c:y val="-2.3739228063914108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558ED5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2B-4A99-9D55-1C9E0B441941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558ED5"/>
                </a:solidFill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'P7'!$C$14:$N$14</c:f>
              <c:numCache>
                <c:formatCode>#,##0;\-#,##0;\-;\·\·</c:formatCode>
                <c:ptCount val="12"/>
                <c:pt idx="0">
                  <c:v>228</c:v>
                </c:pt>
                <c:pt idx="1">
                  <c:v>930</c:v>
                </c:pt>
                <c:pt idx="2">
                  <c:v>820</c:v>
                </c:pt>
                <c:pt idx="3">
                  <c:v>1224</c:v>
                </c:pt>
                <c:pt idx="4">
                  <c:v>687</c:v>
                </c:pt>
                <c:pt idx="5">
                  <c:v>1213</c:v>
                </c:pt>
                <c:pt idx="6">
                  <c:v>4530</c:v>
                </c:pt>
                <c:pt idx="7">
                  <c:v>3963</c:v>
                </c:pt>
                <c:pt idx="8">
                  <c:v>1078</c:v>
                </c:pt>
                <c:pt idx="9">
                  <c:v>1275</c:v>
                </c:pt>
                <c:pt idx="10">
                  <c:v>662</c:v>
                </c:pt>
                <c:pt idx="11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2B-4A99-9D55-1C9E0B44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030031"/>
        <c:axId val="1"/>
      </c:lineChart>
      <c:catAx>
        <c:axId val="63803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638030031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9.5535115632669809E-2"/>
          <c:y val="0.12946398697329972"/>
          <c:w val="0.25467059980334317"/>
          <c:h val="0.25937468864550572"/>
        </c:manualLayout>
      </c:layout>
      <c:overlay val="0"/>
      <c:txPr>
        <a:bodyPr/>
        <a:lstStyle/>
        <a:p>
          <a:pPr rtl="0"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9.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de publicaciones en X e interacciones medias por publicación.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9.12919908680054E-3"/>
          <c:y val="2.4960808470369775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'P8'!$B$11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'P8'!$C$11:$N$11</c:f>
              <c:numCache>
                <c:formatCode>#,##0;\-#,##0;\-;\·\·</c:formatCode>
                <c:ptCount val="12"/>
                <c:pt idx="0">
                  <c:v>1</c:v>
                </c:pt>
                <c:pt idx="1">
                  <c:v>14</c:v>
                </c:pt>
                <c:pt idx="2">
                  <c:v>36</c:v>
                </c:pt>
                <c:pt idx="3">
                  <c:v>44</c:v>
                </c:pt>
                <c:pt idx="4">
                  <c:v>56</c:v>
                </c:pt>
                <c:pt idx="5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31</c:v>
                </c:pt>
                <c:pt idx="9">
                  <c:v>47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4-48C5-A942-1D7EA5297DB3}"/>
            </c:ext>
          </c:extLst>
        </c:ser>
        <c:ser>
          <c:idx val="1"/>
          <c:order val="1"/>
          <c:tx>
            <c:v>Interacciones medias por publicación</c:v>
          </c:tx>
          <c:spPr>
            <a:solidFill>
              <a:srgbClr val="C3D69B"/>
            </a:solidFill>
          </c:spPr>
          <c:invertIfNegative val="0"/>
          <c:dLbls>
            <c:dLbl>
              <c:idx val="1"/>
              <c:layout>
                <c:manualLayout>
                  <c:x val="4.0837161817253885E-3"/>
                  <c:y val="-8.3143408378906071E-17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4-48C5-A942-1D7EA5297DB3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84AE2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'P8'!$C$18:$N$18</c:f>
              <c:numCache>
                <c:formatCode>#,##0;\-#,##0;\-;\·\·</c:formatCode>
                <c:ptCount val="12"/>
                <c:pt idx="0">
                  <c:v>3</c:v>
                </c:pt>
                <c:pt idx="1">
                  <c:v>4.4285714285714288</c:v>
                </c:pt>
                <c:pt idx="2">
                  <c:v>4.9722222222222223</c:v>
                </c:pt>
                <c:pt idx="3">
                  <c:v>4.1363636363636367</c:v>
                </c:pt>
                <c:pt idx="4">
                  <c:v>6.0714285714285712</c:v>
                </c:pt>
                <c:pt idx="5">
                  <c:v>3.9130434782608696</c:v>
                </c:pt>
                <c:pt idx="6">
                  <c:v>9.045454545454545</c:v>
                </c:pt>
                <c:pt idx="7">
                  <c:v>8.6521739130434785</c:v>
                </c:pt>
                <c:pt idx="8">
                  <c:v>7.5483870967741939</c:v>
                </c:pt>
                <c:pt idx="9">
                  <c:v>3.9148936170212765</c:v>
                </c:pt>
                <c:pt idx="10">
                  <c:v>15.777777777777779</c:v>
                </c:pt>
                <c:pt idx="1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D4-48C5-A942-1D7EA5297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034351"/>
        <c:axId val="1"/>
      </c:barChart>
      <c:catAx>
        <c:axId val="63803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1"/>
        <c:axPos val="l"/>
        <c:majorGridlines/>
        <c:numFmt formatCode="#,##0;\-#,##0;\-;\·\·" sourceLinked="1"/>
        <c:majorTickMark val="out"/>
        <c:minorTickMark val="none"/>
        <c:tickLblPos val="nextTo"/>
        <c:crossAx val="638034351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2.6729254996971531E-2"/>
          <c:y val="0.20635634831360367"/>
          <c:w val="0.38707123887620554"/>
          <c:h val="0.37189458460549574"/>
        </c:manualLayout>
      </c:layout>
      <c:overlay val="1"/>
      <c:spPr>
        <a:noFill/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10.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Impacto de las publicaciones en X.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8.0411473229523441E-4"/>
          <c:y val="6.2649777473467989E-4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8.1741922090247193E-2"/>
          <c:y val="0.12130434782608696"/>
          <c:w val="0.88286237525394073"/>
          <c:h val="0.78583333333333338"/>
        </c:manualLayout>
      </c:layout>
      <c:lineChart>
        <c:grouping val="standard"/>
        <c:varyColors val="0"/>
        <c:ser>
          <c:idx val="7"/>
          <c:order val="0"/>
          <c:tx>
            <c:strRef>
              <c:f>'P8'!$B$13</c:f>
              <c:strCache>
                <c:ptCount val="1"/>
                <c:pt idx="0">
                  <c:v>Impresiones</c:v>
                </c:pt>
              </c:strCache>
            </c:strRef>
          </c:tx>
          <c:marker>
            <c:symbol val="none"/>
          </c:marker>
          <c:dPt>
            <c:idx val="3"/>
            <c:bubble3D val="0"/>
            <c:spPr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6E7-4583-B526-0D80DCDC96F9}"/>
              </c:ext>
            </c:extLst>
          </c:dPt>
          <c:dLbls>
            <c:spPr>
              <a:solidFill>
                <a:schemeClr val="bg1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'P8'!$C$13:$N$13</c:f>
              <c:numCache>
                <c:formatCode>#,##0;\-#,##0;\-;\·\·</c:formatCode>
                <c:ptCount val="12"/>
                <c:pt idx="0">
                  <c:v>27</c:v>
                </c:pt>
                <c:pt idx="1">
                  <c:v>1328</c:v>
                </c:pt>
                <c:pt idx="2">
                  <c:v>4056</c:v>
                </c:pt>
                <c:pt idx="3">
                  <c:v>5151</c:v>
                </c:pt>
                <c:pt idx="4">
                  <c:v>6084</c:v>
                </c:pt>
                <c:pt idx="5">
                  <c:v>2133</c:v>
                </c:pt>
                <c:pt idx="6">
                  <c:v>4371</c:v>
                </c:pt>
                <c:pt idx="7">
                  <c:v>5972</c:v>
                </c:pt>
                <c:pt idx="8">
                  <c:v>5937</c:v>
                </c:pt>
                <c:pt idx="9">
                  <c:v>4402</c:v>
                </c:pt>
                <c:pt idx="10">
                  <c:v>4295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E7-4583-B526-0D80DCDC96F9}"/>
            </c:ext>
          </c:extLst>
        </c:ser>
        <c:ser>
          <c:idx val="0"/>
          <c:order val="1"/>
          <c:tx>
            <c:strRef>
              <c:f>'P8'!$B$14</c:f>
              <c:strCache>
                <c:ptCount val="1"/>
                <c:pt idx="0">
                  <c:v>Interacciones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893451659349757E-2"/>
                  <c:y val="6.2139107611548557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7-4583-B526-0D80DCDC96F9}"/>
                </c:ext>
              </c:extLst>
            </c:dLbl>
            <c:dLbl>
              <c:idx val="11"/>
              <c:layout>
                <c:manualLayout>
                  <c:x val="-1.8804263816798686E-2"/>
                  <c:y val="2.5907223553577542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7-4583-B526-0D80DCDC96F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'P8'!$C$14:$N$14</c:f>
              <c:numCache>
                <c:formatCode>#,##0;\-#,##0;\-;\·\·</c:formatCode>
                <c:ptCount val="12"/>
                <c:pt idx="0">
                  <c:v>3</c:v>
                </c:pt>
                <c:pt idx="1">
                  <c:v>62</c:v>
                </c:pt>
                <c:pt idx="2">
                  <c:v>179</c:v>
                </c:pt>
                <c:pt idx="3">
                  <c:v>182</c:v>
                </c:pt>
                <c:pt idx="4">
                  <c:v>340</c:v>
                </c:pt>
                <c:pt idx="5">
                  <c:v>90</c:v>
                </c:pt>
                <c:pt idx="6">
                  <c:v>199</c:v>
                </c:pt>
                <c:pt idx="7">
                  <c:v>199</c:v>
                </c:pt>
                <c:pt idx="8">
                  <c:v>234</c:v>
                </c:pt>
                <c:pt idx="9">
                  <c:v>184</c:v>
                </c:pt>
                <c:pt idx="10">
                  <c:v>142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E7-4583-B526-0D80DCDC9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491311"/>
        <c:axId val="1"/>
      </c:lineChart>
      <c:catAx>
        <c:axId val="54349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543491311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9.208620222920566E-2"/>
          <c:y val="0.1503911331735707"/>
          <c:w val="0.28021389702968746"/>
          <c:h val="0.31887139107611551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>
      <c:oddFooter>&amp;D&amp;"Source Sans Pro,Normal"&amp;10Servicio de Información y Difusión. &amp;"Source Sans Pro,Negrita"Tri3 2023 |&amp;P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Consulta de fondo. Distribución por tipo de fondo.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0.13267662231876187"/>
          <c:y val="5.1477991480573118E-3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144835093287758"/>
          <c:y val="0.29498329754235264"/>
          <c:w val="0.64294899940481431"/>
          <c:h val="0.667773285096119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0-A18B-446C-98B4-2C19618AF88F}"/>
              </c:ext>
            </c:extLst>
          </c:dPt>
          <c:dPt>
            <c:idx val="1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1-A18B-446C-98B4-2C19618AF88F}"/>
              </c:ext>
            </c:extLst>
          </c:dPt>
          <c:dPt>
            <c:idx val="2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A18B-446C-98B4-2C19618AF88F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18B-446C-98B4-2C19618AF88F}"/>
              </c:ext>
            </c:extLst>
          </c:dPt>
          <c:dLbls>
            <c:dLbl>
              <c:idx val="0"/>
              <c:layout>
                <c:manualLayout>
                  <c:x val="-0.21845023682384529"/>
                  <c:y val="3.4644391042028939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B-446C-98B4-2C19618AF88F}"/>
                </c:ext>
              </c:extLst>
            </c:dLbl>
            <c:dLbl>
              <c:idx val="1"/>
              <c:layout>
                <c:manualLayout>
                  <c:x val="0.15892147102301868"/>
                  <c:y val="-0.1323239424617377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B-446C-98B4-2C19618AF88F}"/>
                </c:ext>
              </c:extLst>
            </c:dLbl>
            <c:dLbl>
              <c:idx val="2"/>
              <c:layout>
                <c:manualLayout>
                  <c:x val="-9.0839351977554536E-2"/>
                  <c:y val="0.35111871261993888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B-446C-98B4-2C19618AF88F}"/>
                </c:ext>
              </c:extLst>
            </c:dLbl>
            <c:dLbl>
              <c:idx val="3"/>
              <c:layout>
                <c:manualLayout>
                  <c:x val="-0.29261073400307719"/>
                  <c:y val="0.15985887010025387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B-446C-98B4-2C19618AF88F}"/>
                </c:ext>
              </c:extLst>
            </c:dLbl>
            <c:spPr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('P3'!$B$20,'P3'!$B$24,'P3'!$B$28,'P3'!$B$32)</c:f>
              <c:strCache>
                <c:ptCount val="4"/>
                <c:pt idx="0">
                  <c:v>Monografías</c:v>
                </c:pt>
                <c:pt idx="1">
                  <c:v>Música impresa</c:v>
                </c:pt>
                <c:pt idx="2">
                  <c:v>Fondos audiovisuales</c:v>
                </c:pt>
                <c:pt idx="3">
                  <c:v>Publicaciones periódicas</c:v>
                </c:pt>
              </c:strCache>
            </c:strRef>
          </c:cat>
          <c:val>
            <c:numRef>
              <c:f>('P3'!$O$20,'P3'!$O$24,'P3'!$O$28,'P3'!$O$32)</c:f>
              <c:numCache>
                <c:formatCode>#,##0;\-#,##0;\-;\·\·</c:formatCode>
                <c:ptCount val="4"/>
                <c:pt idx="0">
                  <c:v>1310</c:v>
                </c:pt>
                <c:pt idx="1">
                  <c:v>631</c:v>
                </c:pt>
                <c:pt idx="2">
                  <c:v>483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8B-446C-98B4-2C19618A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. Consulta de fondo. Distribución mensual y por sexo.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0.13774587758839729"/>
          <c:y val="6.5542414485638698E-3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668748371984277E-2"/>
          <c:y val="0.23347763715770348"/>
          <c:w val="0.89125868268103148"/>
          <c:h val="0.657238250077039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'P3'!$B$37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19050">
              <a:noFill/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'P3'!$C$18:$N$18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'P3'!$C$37:$N$37</c:f>
              <c:numCache>
                <c:formatCode>#,##0;\-#,##0;\-;\·\·</c:formatCode>
                <c:ptCount val="12"/>
                <c:pt idx="0">
                  <c:v>174</c:v>
                </c:pt>
                <c:pt idx="1">
                  <c:v>135</c:v>
                </c:pt>
                <c:pt idx="2">
                  <c:v>157</c:v>
                </c:pt>
                <c:pt idx="3">
                  <c:v>62</c:v>
                </c:pt>
                <c:pt idx="4">
                  <c:v>125</c:v>
                </c:pt>
                <c:pt idx="5">
                  <c:v>80</c:v>
                </c:pt>
                <c:pt idx="6">
                  <c:v>132</c:v>
                </c:pt>
                <c:pt idx="7">
                  <c:v>66</c:v>
                </c:pt>
                <c:pt idx="8">
                  <c:v>38</c:v>
                </c:pt>
                <c:pt idx="9">
                  <c:v>112</c:v>
                </c:pt>
                <c:pt idx="10">
                  <c:v>123</c:v>
                </c:pt>
                <c:pt idx="1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9-45B2-B87E-33483DBB3A31}"/>
            </c:ext>
          </c:extLst>
        </c:ser>
        <c:ser>
          <c:idx val="0"/>
          <c:order val="1"/>
          <c:tx>
            <c:strRef>
              <c:f>'P3'!$B$38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'P3'!$C$18:$N$18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'P3'!$C$38:$N$38</c:f>
              <c:numCache>
                <c:formatCode>#,##0;\-#,##0;\-;\·\·</c:formatCode>
                <c:ptCount val="12"/>
                <c:pt idx="0">
                  <c:v>150</c:v>
                </c:pt>
                <c:pt idx="1">
                  <c:v>77</c:v>
                </c:pt>
                <c:pt idx="2">
                  <c:v>115</c:v>
                </c:pt>
                <c:pt idx="3">
                  <c:v>137</c:v>
                </c:pt>
                <c:pt idx="4">
                  <c:v>125</c:v>
                </c:pt>
                <c:pt idx="5">
                  <c:v>98</c:v>
                </c:pt>
                <c:pt idx="6">
                  <c:v>100</c:v>
                </c:pt>
                <c:pt idx="7">
                  <c:v>79</c:v>
                </c:pt>
                <c:pt idx="8">
                  <c:v>61</c:v>
                </c:pt>
                <c:pt idx="9">
                  <c:v>105</c:v>
                </c:pt>
                <c:pt idx="10">
                  <c:v>121</c:v>
                </c:pt>
                <c:pt idx="1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9-45B2-B87E-33483DBB3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7794495"/>
        <c:axId val="1"/>
      </c:barChart>
      <c:catAx>
        <c:axId val="6377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637794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4.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 de fondo. Distribución por tipo de fondo.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9.4191042004226011E-2"/>
          <c:y val="2.278525147456199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373663394815374"/>
          <c:y val="0.32574927027926814"/>
          <c:w val="0.65547037389557072"/>
          <c:h val="0.596478040244969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0-334C-46EB-93DE-9B7B2B763F60}"/>
              </c:ext>
            </c:extLst>
          </c:dPt>
          <c:dPt>
            <c:idx val="1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1-334C-46EB-93DE-9B7B2B763F60}"/>
              </c:ext>
            </c:extLst>
          </c:dPt>
          <c:dPt>
            <c:idx val="2"/>
            <c:bubble3D val="0"/>
            <c:spPr>
              <a:solidFill>
                <a:srgbClr val="C3D69B"/>
              </a:solidFill>
            </c:spPr>
            <c:extLst>
              <c:ext xmlns:c16="http://schemas.microsoft.com/office/drawing/2014/chart" uri="{C3380CC4-5D6E-409C-BE32-E72D297353CC}">
                <c16:uniqueId val="{00000002-334C-46EB-93DE-9B7B2B763F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4C-46EB-93DE-9B7B2B763F60}"/>
              </c:ext>
            </c:extLst>
          </c:dPt>
          <c:dLbls>
            <c:dLbl>
              <c:idx val="0"/>
              <c:layout>
                <c:manualLayout>
                  <c:x val="-0.26749026407800108"/>
                  <c:y val="1.1622163465729145E-6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4C-46EB-93DE-9B7B2B763F60}"/>
                </c:ext>
              </c:extLst>
            </c:dLbl>
            <c:dLbl>
              <c:idx val="1"/>
              <c:layout>
                <c:manualLayout>
                  <c:x val="0.20411002776277515"/>
                  <c:y val="-0.1443186022411404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C-46EB-93DE-9B7B2B763F60}"/>
                </c:ext>
              </c:extLst>
            </c:dLbl>
            <c:dLbl>
              <c:idx val="2"/>
              <c:layout>
                <c:manualLayout>
                  <c:x val="0.18045728038507822"/>
                  <c:y val="0.2211279309643490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4C-46EB-93DE-9B7B2B763F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4C-46EB-93DE-9B7B2B763F60}"/>
                </c:ext>
              </c:extLst>
            </c:dLbl>
            <c:spPr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('P4'!$B$26,'P4'!$B$29,'P4'!$B$32,'P4'!$B$35)</c:f>
              <c:strCache>
                <c:ptCount val="4"/>
                <c:pt idx="0">
                  <c:v>Monografías</c:v>
                </c:pt>
                <c:pt idx="1">
                  <c:v>Música impresa</c:v>
                </c:pt>
                <c:pt idx="2">
                  <c:v>Fondos audiovisuales</c:v>
                </c:pt>
                <c:pt idx="3">
                  <c:v>Publicaciones periódicas</c:v>
                </c:pt>
              </c:strCache>
            </c:strRef>
          </c:cat>
          <c:val>
            <c:numRef>
              <c:f>('P4'!$O$26,'P4'!$O$29,'P4'!$O$32,'P4'!$O$35)</c:f>
              <c:numCache>
                <c:formatCode>#,##0;\-#,##0;\-;\·\·</c:formatCode>
                <c:ptCount val="4"/>
                <c:pt idx="0">
                  <c:v>103</c:v>
                </c:pt>
                <c:pt idx="1">
                  <c:v>60</c:v>
                </c:pt>
                <c:pt idx="2">
                  <c:v>41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4C-46EB-93DE-9B7B2B76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5. </a:t>
            </a:r>
            <a:r>
              <a:rPr lang="es-ES"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Préstamo de fondo. Distribución mensual y por sexo. </a:t>
            </a:r>
            <a:r>
              <a:rPr lang="es-ES" sz="9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0.12186881627920025"/>
          <c:y val="5.3330256794823727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668748371984277E-2"/>
          <c:y val="0.23347763715770348"/>
          <c:w val="0.89125868268103148"/>
          <c:h val="0.6572382500770399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'P4'!$B$39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  <a:ln w="19050">
              <a:noFill/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BF-4503-A0B5-E82F865DC2C5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ABF-4503-A0B5-E82F865DC2C5}"/>
                </c:ext>
              </c:extLst>
            </c:dLbl>
            <c:dLbl>
              <c:idx val="4"/>
              <c:layout>
                <c:manualLayout>
                  <c:x val="0"/>
                  <c:y val="-6.1227731148991084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F-4503-A0B5-E82F865DC2C5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ABF-4503-A0B5-E82F865DC2C5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ABF-4503-A0B5-E82F865DC2C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F-4503-A0B5-E82F865DC2C5}"/>
                </c:ext>
              </c:extLst>
            </c:dLbl>
            <c:dLbl>
              <c:idx val="8"/>
              <c:layout>
                <c:manualLayout>
                  <c:x val="0"/>
                  <c:y val="-6.1227731148991084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F-4503-A0B5-E82F865DC2C5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'P4'!$C$24:$N$24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'P4'!$C$39:$N$39</c:f>
              <c:numCache>
                <c:formatCode>#,##0;\-#,##0;\-;\·\·</c:formatCode>
                <c:ptCount val="12"/>
                <c:pt idx="0">
                  <c:v>21</c:v>
                </c:pt>
                <c:pt idx="1">
                  <c:v>9</c:v>
                </c:pt>
                <c:pt idx="2">
                  <c:v>15</c:v>
                </c:pt>
                <c:pt idx="3">
                  <c:v>13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15</c:v>
                </c:pt>
                <c:pt idx="10">
                  <c:v>18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BF-4503-A0B5-E82F865DC2C5}"/>
            </c:ext>
          </c:extLst>
        </c:ser>
        <c:ser>
          <c:idx val="0"/>
          <c:order val="1"/>
          <c:tx>
            <c:strRef>
              <c:f>'P4'!$B$40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1"/>
              <c:layout>
                <c:manualLayout>
                  <c:x val="-2.9031071334202358E-17"/>
                  <c:y val="-8.0944881889763773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BF-4503-A0B5-E82F865DC2C5}"/>
                </c:ext>
              </c:extLst>
            </c:dLbl>
            <c:dLbl>
              <c:idx val="8"/>
              <c:layout>
                <c:manualLayout>
                  <c:x val="0"/>
                  <c:y val="-0.10066203263053657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BF-4503-A0B5-E82F865DC2C5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'P4'!$C$24:$N$24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'P4'!$C$40:$N$40</c:f>
              <c:numCache>
                <c:formatCode>#,##0;\-#,##0;\-;\·\·</c:formatCode>
                <c:ptCount val="12"/>
                <c:pt idx="0">
                  <c:v>18</c:v>
                </c:pt>
                <c:pt idx="1">
                  <c:v>5</c:v>
                </c:pt>
                <c:pt idx="2">
                  <c:v>6</c:v>
                </c:pt>
                <c:pt idx="3">
                  <c:v>11</c:v>
                </c:pt>
                <c:pt idx="4">
                  <c:v>21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23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BF-4503-A0B5-E82F865D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9419679"/>
        <c:axId val="1"/>
      </c:barChart>
      <c:catAx>
        <c:axId val="63941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639419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6.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Actividades. Distribución mensual y por sexo.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6.4849958271345114E-3"/>
          <c:y val="2.8340867113832994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4560707984339591"/>
          <c:y val="0.23347754283523547"/>
          <c:w val="0.84067691842009884"/>
          <c:h val="0.657238250077039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'P5'!$B$19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C5937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5-4DAC-8E8B-CA01FE00BC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5-4DAC-8E8B-CA01FE00B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5-4DAC-8E8B-CA01FE00BC7E}"/>
                </c:ext>
              </c:extLst>
            </c:dLbl>
            <c:dLbl>
              <c:idx val="8"/>
              <c:layout>
                <c:manualLayout>
                  <c:x val="-1.698816775698974E-7"/>
                  <c:y val="-4.3588509769612128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C5937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5-4DAC-8E8B-CA01FE00BC7E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'P5'!$C$19:$N$19</c:f>
              <c:numCache>
                <c:formatCode>#,##0;\-#,##0;\-;\·\·</c:formatCode>
                <c:ptCount val="12"/>
                <c:pt idx="0">
                  <c:v>38</c:v>
                </c:pt>
                <c:pt idx="1">
                  <c:v>135</c:v>
                </c:pt>
                <c:pt idx="2">
                  <c:v>49</c:v>
                </c:pt>
                <c:pt idx="3">
                  <c:v>0</c:v>
                </c:pt>
                <c:pt idx="4">
                  <c:v>105</c:v>
                </c:pt>
                <c:pt idx="5">
                  <c:v>0</c:v>
                </c:pt>
                <c:pt idx="6">
                  <c:v>19</c:v>
                </c:pt>
                <c:pt idx="7">
                  <c:v>0</c:v>
                </c:pt>
                <c:pt idx="8">
                  <c:v>3</c:v>
                </c:pt>
                <c:pt idx="9">
                  <c:v>243</c:v>
                </c:pt>
                <c:pt idx="10">
                  <c:v>225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5-4DAC-8E8B-CA01FE00BC7E}"/>
            </c:ext>
          </c:extLst>
        </c:ser>
        <c:ser>
          <c:idx val="1"/>
          <c:order val="1"/>
          <c:tx>
            <c:strRef>
              <c:f>'P5'!$B$18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3939D"/>
            </a:solidFill>
          </c:spPr>
          <c:invertIfNegative val="0"/>
          <c:dLbls>
            <c:dLbl>
              <c:idx val="0"/>
              <c:layout>
                <c:manualLayout>
                  <c:x val="-1.8774318021043306E-17"/>
                  <c:y val="-5.0102799650043855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D5-4DAC-8E8B-CA01FE00BC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D5-4DAC-8E8B-CA01FE00BC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D5-4DAC-8E8B-CA01FE00BC7E}"/>
                </c:ext>
              </c:extLst>
            </c:dLbl>
            <c:dLbl>
              <c:idx val="6"/>
              <c:layout>
                <c:manualLayout>
                  <c:x val="0"/>
                  <c:y val="-4.3695926898026635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D5-4DAC-8E8B-CA01FE00BC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D5-4DAC-8E8B-CA01FE00BC7E}"/>
                </c:ext>
              </c:extLst>
            </c:dLbl>
            <c:dLbl>
              <c:idx val="8"/>
              <c:layout>
                <c:manualLayout>
                  <c:x val="-1.698816775698974E-7"/>
                  <c:y val="-9.165670263439292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D5-4DAC-8E8B-CA01FE00BC7E}"/>
                </c:ext>
              </c:extLst>
            </c:dLbl>
            <c:dLbl>
              <c:idx val="11"/>
              <c:layout>
                <c:manualLayout>
                  <c:x val="-1.5019454416834645E-16"/>
                  <c:y val="-3.3306843588995931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43939D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D5-4DAC-8E8B-CA01FE00BC7E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43939D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'P5'!$C$18:$N$18</c:f>
              <c:numCache>
                <c:formatCode>#,##0;\-#,##0;\-;\·\·</c:formatCode>
                <c:ptCount val="12"/>
                <c:pt idx="0">
                  <c:v>27</c:v>
                </c:pt>
                <c:pt idx="1">
                  <c:v>90</c:v>
                </c:pt>
                <c:pt idx="2">
                  <c:v>43</c:v>
                </c:pt>
                <c:pt idx="3">
                  <c:v>0</c:v>
                </c:pt>
                <c:pt idx="4">
                  <c:v>91</c:v>
                </c:pt>
                <c:pt idx="5">
                  <c:v>0</c:v>
                </c:pt>
                <c:pt idx="6">
                  <c:v>14</c:v>
                </c:pt>
                <c:pt idx="7">
                  <c:v>0</c:v>
                </c:pt>
                <c:pt idx="8">
                  <c:v>2</c:v>
                </c:pt>
                <c:pt idx="9">
                  <c:v>173</c:v>
                </c:pt>
                <c:pt idx="10">
                  <c:v>155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0D5-4DAC-8E8B-CA01FE00B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9418239"/>
        <c:axId val="1"/>
      </c:barChart>
      <c:catAx>
        <c:axId val="63941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63941823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7.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Página web.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0.26481068371126504"/>
          <c:y val="1.1731719018993595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0874188171734"/>
          <c:y val="0.12529859693464243"/>
          <c:w val="0.8624800659041707"/>
          <c:h val="0.67647419072615922"/>
        </c:manualLayout>
      </c:layout>
      <c:lineChart>
        <c:grouping val="standard"/>
        <c:varyColors val="0"/>
        <c:ser>
          <c:idx val="2"/>
          <c:order val="0"/>
          <c:tx>
            <c:strRef>
              <c:f>'P6'!$B$11</c:f>
              <c:strCache>
                <c:ptCount val="1"/>
                <c:pt idx="0">
                  <c:v>Usuarios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'P6'!$C$11:$N$11</c:f>
              <c:numCache>
                <c:formatCode>#,##0;\-#,##0;\-;\·\·</c:formatCode>
                <c:ptCount val="12"/>
                <c:pt idx="0">
                  <c:v>1299</c:v>
                </c:pt>
                <c:pt idx="1">
                  <c:v>502</c:v>
                </c:pt>
                <c:pt idx="2">
                  <c:v>2475</c:v>
                </c:pt>
                <c:pt idx="3">
                  <c:v>2820</c:v>
                </c:pt>
                <c:pt idx="4">
                  <c:v>3017</c:v>
                </c:pt>
                <c:pt idx="5">
                  <c:v>2382</c:v>
                </c:pt>
                <c:pt idx="6">
                  <c:v>1503</c:v>
                </c:pt>
                <c:pt idx="7">
                  <c:v>1675</c:v>
                </c:pt>
                <c:pt idx="8">
                  <c:v>2425</c:v>
                </c:pt>
                <c:pt idx="9">
                  <c:v>3461</c:v>
                </c:pt>
                <c:pt idx="10">
                  <c:v>4334</c:v>
                </c:pt>
                <c:pt idx="11">
                  <c:v>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4-4D34-873F-479F8E16F5B7}"/>
            </c:ext>
          </c:extLst>
        </c:ser>
        <c:ser>
          <c:idx val="0"/>
          <c:order val="1"/>
          <c:tx>
            <c:strRef>
              <c:f>'P6'!$B$12</c:f>
              <c:strCache>
                <c:ptCount val="1"/>
                <c:pt idx="0">
                  <c:v>Sesiones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square"/>
            <c:size val="4"/>
          </c:marker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'P6'!$C$12:$N$12</c:f>
              <c:numCache>
                <c:formatCode>#,##0;\-#,##0;\-;\·\·</c:formatCode>
                <c:ptCount val="12"/>
                <c:pt idx="0">
                  <c:v>1674</c:v>
                </c:pt>
                <c:pt idx="1">
                  <c:v>709</c:v>
                </c:pt>
                <c:pt idx="2">
                  <c:v>3153</c:v>
                </c:pt>
                <c:pt idx="3">
                  <c:v>3556</c:v>
                </c:pt>
                <c:pt idx="4">
                  <c:v>3936</c:v>
                </c:pt>
                <c:pt idx="5">
                  <c:v>3019</c:v>
                </c:pt>
                <c:pt idx="6">
                  <c:v>2008</c:v>
                </c:pt>
                <c:pt idx="7">
                  <c:v>2126</c:v>
                </c:pt>
                <c:pt idx="8">
                  <c:v>3150</c:v>
                </c:pt>
                <c:pt idx="9">
                  <c:v>4434</c:v>
                </c:pt>
                <c:pt idx="10">
                  <c:v>3283</c:v>
                </c:pt>
                <c:pt idx="11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4-4D34-873F-479F8E16F5B7}"/>
            </c:ext>
          </c:extLst>
        </c:ser>
        <c:ser>
          <c:idx val="3"/>
          <c:order val="2"/>
          <c:tx>
            <c:strRef>
              <c:f>'P6'!$B$13</c:f>
              <c:strCache>
                <c:ptCount val="1"/>
                <c:pt idx="0">
                  <c:v>Páginas vistas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'P6'!$C$13:$N$13</c:f>
              <c:numCache>
                <c:formatCode>#,##0;\-#,##0;\-;\·\·</c:formatCode>
                <c:ptCount val="12"/>
                <c:pt idx="0">
                  <c:v>5259</c:v>
                </c:pt>
                <c:pt idx="1">
                  <c:v>1669</c:v>
                </c:pt>
                <c:pt idx="2">
                  <c:v>78414</c:v>
                </c:pt>
                <c:pt idx="3">
                  <c:v>10020</c:v>
                </c:pt>
                <c:pt idx="4">
                  <c:v>1628</c:v>
                </c:pt>
                <c:pt idx="5">
                  <c:v>7200</c:v>
                </c:pt>
                <c:pt idx="6">
                  <c:v>9157</c:v>
                </c:pt>
                <c:pt idx="7">
                  <c:v>6097</c:v>
                </c:pt>
                <c:pt idx="8">
                  <c:v>5675</c:v>
                </c:pt>
                <c:pt idx="9">
                  <c:v>8569</c:v>
                </c:pt>
                <c:pt idx="10">
                  <c:v>8859</c:v>
                </c:pt>
                <c:pt idx="11">
                  <c:v>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4-4D34-873F-479F8E16F5B7}"/>
            </c:ext>
          </c:extLst>
        </c:ser>
        <c:ser>
          <c:idx val="1"/>
          <c:order val="3"/>
          <c:tx>
            <c:strRef>
              <c:f>'P6'!$B$14</c:f>
              <c:strCache>
                <c:ptCount val="1"/>
                <c:pt idx="0">
                  <c:v>Consultas BBDD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'P6'!$C$14:$N$14</c:f>
              <c:numCache>
                <c:formatCode>#,##0;\-#,##0;\-;\·\·</c:formatCode>
                <c:ptCount val="12"/>
                <c:pt idx="0">
                  <c:v>74</c:v>
                </c:pt>
                <c:pt idx="1">
                  <c:v>0</c:v>
                </c:pt>
                <c:pt idx="2">
                  <c:v>83</c:v>
                </c:pt>
                <c:pt idx="3">
                  <c:v>138</c:v>
                </c:pt>
                <c:pt idx="4">
                  <c:v>173</c:v>
                </c:pt>
                <c:pt idx="5">
                  <c:v>127</c:v>
                </c:pt>
                <c:pt idx="6">
                  <c:v>92</c:v>
                </c:pt>
                <c:pt idx="7">
                  <c:v>38</c:v>
                </c:pt>
                <c:pt idx="8">
                  <c:v>122</c:v>
                </c:pt>
                <c:pt idx="9">
                  <c:v>252</c:v>
                </c:pt>
                <c:pt idx="10">
                  <c:v>137</c:v>
                </c:pt>
                <c:pt idx="11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14-4D34-873F-479F8E16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022783"/>
        <c:axId val="1"/>
      </c:lineChart>
      <c:catAx>
        <c:axId val="63802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638022783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3151099103266298"/>
          <c:y val="0.91938588321621095"/>
          <c:w val="0.86715095192540181"/>
          <c:h val="0.9785276437219542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8.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medio de páginas vistas por usuario.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9.7777535425800297E-2"/>
          <c:y val="2.4960876755609311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522056897003464E-2"/>
          <c:y val="0.22440961337513063"/>
          <c:w val="0.93219098050572047"/>
          <c:h val="0.67088128090571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870A4"/>
            </a:solidFill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B870A4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'P6'!$C$15:$N$15</c:f>
              <c:numCache>
                <c:formatCode>#,##0.00;\-#,##0.00;\-;\·\·</c:formatCode>
                <c:ptCount val="12"/>
                <c:pt idx="0">
                  <c:v>4.0484988452655886</c:v>
                </c:pt>
                <c:pt idx="1">
                  <c:v>3.3247011952191237</c:v>
                </c:pt>
                <c:pt idx="2">
                  <c:v>31.682424242424243</c:v>
                </c:pt>
                <c:pt idx="3">
                  <c:v>3.5531914893617023</c:v>
                </c:pt>
                <c:pt idx="4">
                  <c:v>0.53960888299635401</c:v>
                </c:pt>
                <c:pt idx="5">
                  <c:v>3.0226700251889169</c:v>
                </c:pt>
                <c:pt idx="6">
                  <c:v>6.0924817032601464</c:v>
                </c:pt>
                <c:pt idx="7">
                  <c:v>3.64</c:v>
                </c:pt>
                <c:pt idx="8">
                  <c:v>2.3402061855670104</c:v>
                </c:pt>
                <c:pt idx="9">
                  <c:v>2.4758740248483098</c:v>
                </c:pt>
                <c:pt idx="10">
                  <c:v>2.0440701430549146</c:v>
                </c:pt>
                <c:pt idx="11">
                  <c:v>2.5183087957719894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4-46E4-9728-86707C68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020863"/>
        <c:axId val="1"/>
      </c:barChart>
      <c:catAx>
        <c:axId val="63802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majorGridlines/>
        <c:numFmt formatCode="#,##0.00;\-#,##0.00;\-;\·\·" sourceLinked="1"/>
        <c:majorTickMark val="out"/>
        <c:minorTickMark val="none"/>
        <c:tickLblPos val="nextTo"/>
        <c:crossAx val="638020863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>
      <c:oddFooter>&amp;D&amp;"Source Sans Pro,Normal"&amp;10Servicio de Información y Difusión. &amp;"Source Sans Pro,Negrita"Tri3 2023 |&amp;P</c:oddFooter>
    </c:headerFooter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9.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de publicaciones en Facebook e interacciones medias por publicación. Distribución mensual.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2023</a:t>
            </a:r>
          </a:p>
        </c:rich>
      </c:tx>
      <c:layout>
        <c:manualLayout>
          <c:xMode val="edge"/>
          <c:yMode val="edge"/>
          <c:x val="9.1290437807700076E-3"/>
          <c:y val="2.4960896837047913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'P7'!$B$11</c:f>
              <c:strCache>
                <c:ptCount val="1"/>
                <c:pt idx="0">
                  <c:v>Publicaciones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72F-4CB2-827E-2D7D6B71D91F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72F-4CB2-827E-2D7D6B71D91F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72F-4CB2-827E-2D7D6B71D91F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'P7'!$C$11:$N$11</c:f>
              <c:numCache>
                <c:formatCode>#,##0;\-#,##0;\-;\·\·</c:formatCode>
                <c:ptCount val="12"/>
                <c:pt idx="0">
                  <c:v>5</c:v>
                </c:pt>
                <c:pt idx="1">
                  <c:v>50</c:v>
                </c:pt>
                <c:pt idx="2">
                  <c:v>65</c:v>
                </c:pt>
                <c:pt idx="3">
                  <c:v>69</c:v>
                </c:pt>
                <c:pt idx="4">
                  <c:v>94</c:v>
                </c:pt>
                <c:pt idx="5">
                  <c:v>52</c:v>
                </c:pt>
                <c:pt idx="6">
                  <c:v>65</c:v>
                </c:pt>
                <c:pt idx="7">
                  <c:v>40</c:v>
                </c:pt>
                <c:pt idx="8">
                  <c:v>64</c:v>
                </c:pt>
                <c:pt idx="9">
                  <c:v>74</c:v>
                </c:pt>
                <c:pt idx="10">
                  <c:v>41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2F-4CB2-827E-2D7D6B71D91F}"/>
            </c:ext>
          </c:extLst>
        </c:ser>
        <c:ser>
          <c:idx val="1"/>
          <c:order val="1"/>
          <c:tx>
            <c:v>Interacciones medias por publicación</c:v>
          </c:tx>
          <c:spPr>
            <a:solidFill>
              <a:srgbClr val="C3D69B"/>
            </a:solidFill>
          </c:spPr>
          <c:invertIfNegative val="0"/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72F-4CB2-827E-2D7D6B71D91F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72F-4CB2-827E-2D7D6B71D91F}"/>
                </c:ext>
              </c:extLst>
            </c:dLbl>
            <c:dLbl>
              <c:idx val="6"/>
              <c:layout>
                <c:manualLayout>
                  <c:x val="9.7622264672537953E-3"/>
                  <c:y val="0.11837964322256336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2F-4CB2-827E-2D7D6B71D91F}"/>
                </c:ext>
              </c:extLst>
            </c:dLbl>
            <c:dLbl>
              <c:idx val="10"/>
              <c:layout>
                <c:manualLayout>
                  <c:x val="1.1428571428571429E-2"/>
                  <c:y val="9.7491525423728728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2F-4CB2-827E-2D7D6B71D91F}"/>
                </c:ext>
              </c:extLst>
            </c:dLbl>
            <c:dLbl>
              <c:idx val="11"/>
              <c:layout>
                <c:manualLayout>
                  <c:x val="5.9171597633136093E-3"/>
                  <c:y val="5.3396681347035013E-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2F-4CB2-827E-2D7D6B71D91F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84AE2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'P7'!$C$18:$N$18</c:f>
              <c:numCache>
                <c:formatCode>#,##0;\-#,##0;\-;\·\·</c:formatCode>
                <c:ptCount val="12"/>
                <c:pt idx="0">
                  <c:v>45.6</c:v>
                </c:pt>
                <c:pt idx="1">
                  <c:v>18.600000000000001</c:v>
                </c:pt>
                <c:pt idx="2">
                  <c:v>12.615384615384615</c:v>
                </c:pt>
                <c:pt idx="3">
                  <c:v>17.739130434782609</c:v>
                </c:pt>
                <c:pt idx="4">
                  <c:v>7.3085106382978724</c:v>
                </c:pt>
                <c:pt idx="5">
                  <c:v>23.326923076923077</c:v>
                </c:pt>
                <c:pt idx="6">
                  <c:v>69.692307692307693</c:v>
                </c:pt>
                <c:pt idx="7">
                  <c:v>99.075000000000003</c:v>
                </c:pt>
                <c:pt idx="8">
                  <c:v>16.84375</c:v>
                </c:pt>
                <c:pt idx="9">
                  <c:v>17.22972972972973</c:v>
                </c:pt>
                <c:pt idx="10">
                  <c:v>16.146341463414632</c:v>
                </c:pt>
                <c:pt idx="1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2F-4CB2-827E-2D7D6B71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023263"/>
        <c:axId val="1"/>
      </c:barChart>
      <c:catAx>
        <c:axId val="63802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/>
        <c:numFmt formatCode="#,##0;\-#,##0;\-;\·\·" sourceLinked="1"/>
        <c:majorTickMark val="out"/>
        <c:minorTickMark val="none"/>
        <c:tickLblPos val="nextTo"/>
        <c:crossAx val="638023263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454737610461414"/>
          <c:y val="0.2222298144935273"/>
          <c:w val="0.9778887698209322"/>
          <c:h val="0.410841051648205"/>
        </c:manualLayout>
      </c:layout>
      <c:overlay val="1"/>
      <c:spPr>
        <a:noFill/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417195</xdr:colOff>
      <xdr:row>19</xdr:row>
      <xdr:rowOff>123824</xdr:rowOff>
    </xdr:from>
    <xdr:to>
      <xdr:col>10</xdr:col>
      <xdr:colOff>57160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83B2A23E-72B0-BE8B-D1A6-D5211328B639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Centros de Documentación y Bibliotecas Especializadas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Centro de Documentación Musical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2023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7 de febrero de 2024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747721" name="1 Grupo">
          <a:extLst>
            <a:ext uri="{FF2B5EF4-FFF2-40B4-BE49-F238E27FC236}">
              <a16:creationId xmlns:a16="http://schemas.microsoft.com/office/drawing/2014/main" id="{3AEB2535-104A-CA5F-382C-196E5770E530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1747723" name="Placeholder">
            <a:extLst>
              <a:ext uri="{FF2B5EF4-FFF2-40B4-BE49-F238E27FC236}">
                <a16:creationId xmlns:a16="http://schemas.microsoft.com/office/drawing/2014/main" id="{5F3038D0-076A-9426-17D2-1C052F52C2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E0DBBA55-B001-515B-6C16-6CBB4A768613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Turismo,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747722" name="1 Imagen">
          <a:extLst>
            <a:ext uri="{FF2B5EF4-FFF2-40B4-BE49-F238E27FC236}">
              <a16:creationId xmlns:a16="http://schemas.microsoft.com/office/drawing/2014/main" id="{05F84CC8-8463-0611-8D71-A5BFEC76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0</xdr:rowOff>
    </xdr:from>
    <xdr:to>
      <xdr:col>14</xdr:col>
      <xdr:colOff>571500</xdr:colOff>
      <xdr:row>34</xdr:row>
      <xdr:rowOff>152400</xdr:rowOff>
    </xdr:to>
    <xdr:graphicFrame macro="">
      <xdr:nvGraphicFramePr>
        <xdr:cNvPr id="399255" name="8 Gráfico">
          <a:extLst>
            <a:ext uri="{FF2B5EF4-FFF2-40B4-BE49-F238E27FC236}">
              <a16:creationId xmlns:a16="http://schemas.microsoft.com/office/drawing/2014/main" id="{A0C043F5-9EE8-2D6C-45E9-8293A8511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36</xdr:row>
      <xdr:rowOff>57150</xdr:rowOff>
    </xdr:from>
    <xdr:to>
      <xdr:col>15</xdr:col>
      <xdr:colOff>0</xdr:colOff>
      <xdr:row>52</xdr:row>
      <xdr:rowOff>171450</xdr:rowOff>
    </xdr:to>
    <xdr:graphicFrame macro="">
      <xdr:nvGraphicFramePr>
        <xdr:cNvPr id="399256" name="10 Gráfico">
          <a:extLst>
            <a:ext uri="{FF2B5EF4-FFF2-40B4-BE49-F238E27FC236}">
              <a16:creationId xmlns:a16="http://schemas.microsoft.com/office/drawing/2014/main" id="{125DB297-9C86-6477-EBC7-CD0F92D39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2</xdr:col>
      <xdr:colOff>19050</xdr:colOff>
      <xdr:row>4</xdr:row>
      <xdr:rowOff>57150</xdr:rowOff>
    </xdr:to>
    <xdr:pic>
      <xdr:nvPicPr>
        <xdr:cNvPr id="399257" name="5 Imagen">
          <a:extLst>
            <a:ext uri="{FF2B5EF4-FFF2-40B4-BE49-F238E27FC236}">
              <a16:creationId xmlns:a16="http://schemas.microsoft.com/office/drawing/2014/main" id="{0B73D2D4-E8C2-0391-73A3-B54192CF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17</xdr:row>
      <xdr:rowOff>171450</xdr:rowOff>
    </xdr:from>
    <xdr:to>
      <xdr:col>14</xdr:col>
      <xdr:colOff>419100</xdr:colOff>
      <xdr:row>34</xdr:row>
      <xdr:rowOff>9525</xdr:rowOff>
    </xdr:to>
    <xdr:graphicFrame macro="">
      <xdr:nvGraphicFramePr>
        <xdr:cNvPr id="455549" name="8 Gráfico">
          <a:extLst>
            <a:ext uri="{FF2B5EF4-FFF2-40B4-BE49-F238E27FC236}">
              <a16:creationId xmlns:a16="http://schemas.microsoft.com/office/drawing/2014/main" id="{43D05E22-FAF3-C8FC-DA85-5F3A9ADA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34</xdr:row>
      <xdr:rowOff>142875</xdr:rowOff>
    </xdr:from>
    <xdr:to>
      <xdr:col>14</xdr:col>
      <xdr:colOff>466725</xdr:colOff>
      <xdr:row>52</xdr:row>
      <xdr:rowOff>85725</xdr:rowOff>
    </xdr:to>
    <xdr:graphicFrame macro="">
      <xdr:nvGraphicFramePr>
        <xdr:cNvPr id="455550" name="7 Gráfico">
          <a:extLst>
            <a:ext uri="{FF2B5EF4-FFF2-40B4-BE49-F238E27FC236}">
              <a16:creationId xmlns:a16="http://schemas.microsoft.com/office/drawing/2014/main" id="{215FBA8D-B4B6-3272-2C26-53B2177C3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2</xdr:col>
      <xdr:colOff>142875</xdr:colOff>
      <xdr:row>4</xdr:row>
      <xdr:rowOff>57150</xdr:rowOff>
    </xdr:to>
    <xdr:pic>
      <xdr:nvPicPr>
        <xdr:cNvPr id="455551" name="5 Imagen">
          <a:extLst>
            <a:ext uri="{FF2B5EF4-FFF2-40B4-BE49-F238E27FC236}">
              <a16:creationId xmlns:a16="http://schemas.microsoft.com/office/drawing/2014/main" id="{F8B80D30-1B1B-3650-D818-577432C5D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95250</xdr:rowOff>
    </xdr:from>
    <xdr:to>
      <xdr:col>14</xdr:col>
      <xdr:colOff>361950</xdr:colOff>
      <xdr:row>33</xdr:row>
      <xdr:rowOff>104775</xdr:rowOff>
    </xdr:to>
    <xdr:graphicFrame macro="">
      <xdr:nvGraphicFramePr>
        <xdr:cNvPr id="517989" name="8 Gráfico">
          <a:extLst>
            <a:ext uri="{FF2B5EF4-FFF2-40B4-BE49-F238E27FC236}">
              <a16:creationId xmlns:a16="http://schemas.microsoft.com/office/drawing/2014/main" id="{11B67AC5-7768-1578-2004-D59BBA4A7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34</xdr:row>
      <xdr:rowOff>0</xdr:rowOff>
    </xdr:from>
    <xdr:to>
      <xdr:col>15</xdr:col>
      <xdr:colOff>0</xdr:colOff>
      <xdr:row>52</xdr:row>
      <xdr:rowOff>85725</xdr:rowOff>
    </xdr:to>
    <xdr:graphicFrame macro="">
      <xdr:nvGraphicFramePr>
        <xdr:cNvPr id="517990" name="7 Gráfico">
          <a:extLst>
            <a:ext uri="{FF2B5EF4-FFF2-40B4-BE49-F238E27FC236}">
              <a16:creationId xmlns:a16="http://schemas.microsoft.com/office/drawing/2014/main" id="{7BCFD130-8449-88BD-5105-6EFF266F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2</xdr:col>
      <xdr:colOff>85725</xdr:colOff>
      <xdr:row>4</xdr:row>
      <xdr:rowOff>57150</xdr:rowOff>
    </xdr:to>
    <xdr:pic>
      <xdr:nvPicPr>
        <xdr:cNvPr id="517991" name="5 Imagen">
          <a:extLst>
            <a:ext uri="{FF2B5EF4-FFF2-40B4-BE49-F238E27FC236}">
              <a16:creationId xmlns:a16="http://schemas.microsoft.com/office/drawing/2014/main" id="{47E1C3CD-FA06-2EB5-F539-376BE029B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0</xdr:rowOff>
    </xdr:from>
    <xdr:to>
      <xdr:col>2</xdr:col>
      <xdr:colOff>504825</xdr:colOff>
      <xdr:row>4</xdr:row>
      <xdr:rowOff>66675</xdr:rowOff>
    </xdr:to>
    <xdr:pic>
      <xdr:nvPicPr>
        <xdr:cNvPr id="170461" name="6 Imagen">
          <a:extLst>
            <a:ext uri="{FF2B5EF4-FFF2-40B4-BE49-F238E27FC236}">
              <a16:creationId xmlns:a16="http://schemas.microsoft.com/office/drawing/2014/main" id="{47F0D7C4-1477-E959-E7E4-28959784F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3812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190500</xdr:colOff>
      <xdr:row>4</xdr:row>
      <xdr:rowOff>76200</xdr:rowOff>
    </xdr:to>
    <xdr:pic>
      <xdr:nvPicPr>
        <xdr:cNvPr id="3741" name="6 Imagen">
          <a:extLst>
            <a:ext uri="{FF2B5EF4-FFF2-40B4-BE49-F238E27FC236}">
              <a16:creationId xmlns:a16="http://schemas.microsoft.com/office/drawing/2014/main" id="{8697DC5C-5FD3-51D5-3967-7DAC4F63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39</xdr:row>
      <xdr:rowOff>180975</xdr:rowOff>
    </xdr:from>
    <xdr:to>
      <xdr:col>14</xdr:col>
      <xdr:colOff>619125</xdr:colOff>
      <xdr:row>57</xdr:row>
      <xdr:rowOff>47625</xdr:rowOff>
    </xdr:to>
    <xdr:graphicFrame macro="">
      <xdr:nvGraphicFramePr>
        <xdr:cNvPr id="3482651" name="Gráfico 1">
          <a:extLst>
            <a:ext uri="{FF2B5EF4-FFF2-40B4-BE49-F238E27FC236}">
              <a16:creationId xmlns:a16="http://schemas.microsoft.com/office/drawing/2014/main" id="{AD0B8F94-79B8-3921-BBB7-D53D86305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3482652" name="4 Imagen">
          <a:extLst>
            <a:ext uri="{FF2B5EF4-FFF2-40B4-BE49-F238E27FC236}">
              <a16:creationId xmlns:a16="http://schemas.microsoft.com/office/drawing/2014/main" id="{AD2A9BFC-A119-6685-E6D8-F4ED3085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0.77839</cdr:x>
      <cdr:y>0.12874</cdr:y>
    </cdr:from>
    <cdr:to>
      <cdr:x>0.98846</cdr:x>
      <cdr:y>0.28621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871362" y="453089"/>
          <a:ext cx="1306464" cy="505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0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 202</a:t>
          </a:r>
          <a:br>
            <a:rPr lang="es-ES" sz="10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10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10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197</a:t>
          </a:r>
          <a:endParaRPr lang="es-ES" sz="10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85725</xdr:colOff>
      <xdr:row>19</xdr:row>
      <xdr:rowOff>152400</xdr:rowOff>
    </xdr:to>
    <xdr:graphicFrame macro="">
      <xdr:nvGraphicFramePr>
        <xdr:cNvPr id="2450921" name="13 Gráfico">
          <a:extLst>
            <a:ext uri="{FF2B5EF4-FFF2-40B4-BE49-F238E27FC236}">
              <a16:creationId xmlns:a16="http://schemas.microsoft.com/office/drawing/2014/main" id="{0BA02053-3101-0548-C0DF-DBA2CCC14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314325</xdr:colOff>
      <xdr:row>6</xdr:row>
      <xdr:rowOff>57150</xdr:rowOff>
    </xdr:from>
    <xdr:to>
      <xdr:col>15</xdr:col>
      <xdr:colOff>0</xdr:colOff>
      <xdr:row>19</xdr:row>
      <xdr:rowOff>161925</xdr:rowOff>
    </xdr:to>
    <xdr:graphicFrame macro="">
      <xdr:nvGraphicFramePr>
        <xdr:cNvPr id="2450922" name="Gráfico 1">
          <a:extLst>
            <a:ext uri="{FF2B5EF4-FFF2-40B4-BE49-F238E27FC236}">
              <a16:creationId xmlns:a16="http://schemas.microsoft.com/office/drawing/2014/main" id="{01A19AB5-1C62-268C-83D0-E87C83F8D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40</xdr:row>
      <xdr:rowOff>142875</xdr:rowOff>
    </xdr:from>
    <xdr:to>
      <xdr:col>4</xdr:col>
      <xdr:colOff>361950</xdr:colOff>
      <xdr:row>53</xdr:row>
      <xdr:rowOff>66675</xdr:rowOff>
    </xdr:to>
    <xdr:graphicFrame macro="">
      <xdr:nvGraphicFramePr>
        <xdr:cNvPr id="2450923" name="15 Gráfico">
          <a:extLst>
            <a:ext uri="{FF2B5EF4-FFF2-40B4-BE49-F238E27FC236}">
              <a16:creationId xmlns:a16="http://schemas.microsoft.com/office/drawing/2014/main" id="{CE20D05F-DE7C-94DC-FFC1-EE05A7E13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142875</xdr:colOff>
      <xdr:row>40</xdr:row>
      <xdr:rowOff>76200</xdr:rowOff>
    </xdr:from>
    <xdr:to>
      <xdr:col>14</xdr:col>
      <xdr:colOff>342900</xdr:colOff>
      <xdr:row>53</xdr:row>
      <xdr:rowOff>19050</xdr:rowOff>
    </xdr:to>
    <xdr:graphicFrame macro="">
      <xdr:nvGraphicFramePr>
        <xdr:cNvPr id="2450924" name="Gráfico 1">
          <a:extLst>
            <a:ext uri="{FF2B5EF4-FFF2-40B4-BE49-F238E27FC236}">
              <a16:creationId xmlns:a16="http://schemas.microsoft.com/office/drawing/2014/main" id="{E9FCE44C-5431-EE01-D331-273E819DF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2450925" name="7 Imagen">
          <a:extLst>
            <a:ext uri="{FF2B5EF4-FFF2-40B4-BE49-F238E27FC236}">
              <a16:creationId xmlns:a16="http://schemas.microsoft.com/office/drawing/2014/main" id="{246B7B5E-DC1F-8160-10A0-B0E9CEB4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0.67921</cdr:x>
      <cdr:y>0.16373</cdr:y>
    </cdr:from>
    <cdr:to>
      <cdr:x>0.95846</cdr:x>
      <cdr:y>0.37058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22340" y="388567"/>
          <a:ext cx="871299" cy="478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9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 969</a:t>
          </a:r>
          <a:br>
            <a:rPr lang="es-ES" sz="9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9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9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 942</a:t>
          </a:r>
          <a:endParaRPr lang="es-ES" sz="9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0.20071</cdr:x>
      <cdr:y>0.23652</cdr:y>
    </cdr:from>
    <cdr:to>
      <cdr:x>0.46135</cdr:x>
      <cdr:y>0.40484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04867" y="615037"/>
          <a:ext cx="1045172" cy="437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9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 80</a:t>
          </a:r>
          <a:br>
            <a:rPr lang="es-ES" sz="9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9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9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128</a:t>
          </a:r>
          <a:endParaRPr lang="es-ES" sz="9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33</xdr:row>
      <xdr:rowOff>85725</xdr:rowOff>
    </xdr:from>
    <xdr:to>
      <xdr:col>14</xdr:col>
      <xdr:colOff>238125</xdr:colOff>
      <xdr:row>55</xdr:row>
      <xdr:rowOff>57150</xdr:rowOff>
    </xdr:to>
    <xdr:graphicFrame macro="">
      <xdr:nvGraphicFramePr>
        <xdr:cNvPr id="358050" name="Gráfico 1">
          <a:extLst>
            <a:ext uri="{FF2B5EF4-FFF2-40B4-BE49-F238E27FC236}">
              <a16:creationId xmlns:a16="http://schemas.microsoft.com/office/drawing/2014/main" id="{9DFA67A2-1D98-E177-B01B-45ED93D0A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358051" name="4 Imagen">
          <a:extLst>
            <a:ext uri="{FF2B5EF4-FFF2-40B4-BE49-F238E27FC236}">
              <a16:creationId xmlns:a16="http://schemas.microsoft.com/office/drawing/2014/main" id="{6764C206-A8BD-447F-872C-288B3B56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0.19548</cdr:x>
      <cdr:y>0.23024</cdr:y>
    </cdr:from>
    <cdr:to>
      <cdr:x>0.40357</cdr:x>
      <cdr:y>0.33936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12137" y="947379"/>
          <a:ext cx="1290319" cy="449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000" b="1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Hombres:</a:t>
          </a:r>
          <a:r>
            <a:rPr lang="es-ES" sz="1000" b="1" baseline="0">
              <a:solidFill>
                <a:srgbClr val="43939D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333</a:t>
          </a:r>
          <a:br>
            <a:rPr lang="es-ES" sz="1000">
              <a:latin typeface="Source Sans Pro" panose="020B0503030403020204" pitchFamily="34" charset="0"/>
              <a:ea typeface="Source Sans Pro" panose="020B0503030403020204" pitchFamily="34" charset="0"/>
            </a:rPr>
          </a:br>
          <a:r>
            <a:rPr lang="es-ES" sz="1000" b="1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Mujeres:</a:t>
          </a:r>
          <a:r>
            <a:rPr lang="es-ES" sz="1000" b="1" baseline="0">
              <a:solidFill>
                <a:srgbClr val="FC593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435</a:t>
          </a:r>
          <a:endParaRPr lang="es-ES" sz="1000" b="1">
            <a:solidFill>
              <a:srgbClr val="FC5937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zoomScaleNormal="100" workbookViewId="0"/>
  </sheetViews>
  <sheetFormatPr baseColWidth="10" defaultColWidth="8.7109375" defaultRowHeight="14.25" x14ac:dyDescent="0.25"/>
  <cols>
    <col min="1" max="1" width="8.140625" style="4" customWidth="1"/>
    <col min="2" max="2" width="2.5703125" style="4" customWidth="1"/>
    <col min="3" max="3" width="7.85546875" style="4" customWidth="1"/>
    <col min="4" max="4" width="15.285156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7.42578125" style="4" customWidth="1"/>
    <col min="12" max="12" width="7.28515625" style="4" customWidth="1"/>
    <col min="13" max="13" width="5.28515625" style="4" customWidth="1"/>
    <col min="14" max="16384" width="8.7109375" style="4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11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135" t="s">
        <v>11</v>
      </c>
      <c r="D12" s="135"/>
      <c r="E12" s="135"/>
      <c r="F12" s="135"/>
      <c r="G12" s="135"/>
      <c r="H12" s="135"/>
      <c r="I12" s="135"/>
      <c r="J12" s="135"/>
      <c r="K12" s="135"/>
      <c r="L12" s="135"/>
      <c r="M12" s="3"/>
    </row>
    <row r="13" spans="1:13" x14ac:dyDescent="0.25">
      <c r="A13" s="3"/>
      <c r="B13" s="3"/>
      <c r="C13" s="6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3"/>
    </row>
    <row r="14" spans="1:13" x14ac:dyDescent="0.25">
      <c r="A14" s="3"/>
      <c r="B14" s="3"/>
      <c r="C14" s="136" t="s">
        <v>85</v>
      </c>
      <c r="D14" s="137"/>
      <c r="E14" s="137"/>
      <c r="F14" s="137"/>
      <c r="G14" s="137"/>
      <c r="H14" s="137"/>
      <c r="I14" s="137"/>
      <c r="J14" s="137"/>
      <c r="K14" s="137"/>
      <c r="L14" s="137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5" t="s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8" t="s">
        <v>52</v>
      </c>
      <c r="D19" s="3"/>
      <c r="E19" s="3"/>
      <c r="F19" s="3"/>
      <c r="G19" s="3"/>
      <c r="H19" s="3"/>
      <c r="I19" s="3"/>
      <c r="J19" s="3"/>
      <c r="K19" s="3"/>
      <c r="L19" s="9" t="s">
        <v>3</v>
      </c>
      <c r="M19" s="3"/>
    </row>
    <row r="20" spans="1:13" x14ac:dyDescent="0.25">
      <c r="A20" s="3"/>
      <c r="B20" s="3"/>
      <c r="C20" s="10" t="s">
        <v>53</v>
      </c>
      <c r="D20" s="3"/>
      <c r="E20" s="3"/>
      <c r="F20" s="3"/>
      <c r="G20" s="3"/>
      <c r="H20" s="3"/>
      <c r="I20" s="3"/>
      <c r="J20" s="3"/>
      <c r="K20" s="3"/>
      <c r="L20" s="9" t="s">
        <v>3</v>
      </c>
      <c r="M20" s="3"/>
    </row>
    <row r="21" spans="1:13" x14ac:dyDescent="0.25">
      <c r="A21" s="3"/>
      <c r="B21" s="3"/>
      <c r="C21" s="10" t="s">
        <v>54</v>
      </c>
      <c r="D21" s="3"/>
      <c r="E21" s="3"/>
      <c r="F21" s="3"/>
      <c r="G21" s="3"/>
      <c r="H21" s="3"/>
      <c r="I21" s="3"/>
      <c r="J21" s="3"/>
      <c r="K21" s="3"/>
      <c r="L21" s="9" t="s">
        <v>4</v>
      </c>
      <c r="M21" s="3"/>
    </row>
    <row r="22" spans="1:13" x14ac:dyDescent="0.25">
      <c r="A22" s="3"/>
      <c r="B22" s="3"/>
      <c r="C22" s="10" t="s">
        <v>55</v>
      </c>
      <c r="D22" s="3"/>
      <c r="E22" s="3"/>
      <c r="F22" s="3"/>
      <c r="G22" s="3"/>
      <c r="H22" s="3"/>
      <c r="I22" s="3"/>
      <c r="J22" s="3"/>
      <c r="K22" s="3"/>
      <c r="L22" s="9" t="s">
        <v>5</v>
      </c>
      <c r="M22" s="3"/>
    </row>
    <row r="23" spans="1:13" x14ac:dyDescent="0.25">
      <c r="A23" s="3"/>
      <c r="B23" s="3"/>
      <c r="C23" s="10" t="s">
        <v>56</v>
      </c>
      <c r="D23" s="3"/>
      <c r="E23" s="3"/>
      <c r="F23" s="3"/>
      <c r="G23" s="3"/>
      <c r="H23" s="3"/>
      <c r="I23" s="3"/>
      <c r="J23" s="3"/>
      <c r="K23" s="3"/>
      <c r="L23" s="9" t="s">
        <v>44</v>
      </c>
      <c r="M23" s="3"/>
    </row>
    <row r="24" spans="1:13" x14ac:dyDescent="0.25">
      <c r="A24" s="3"/>
      <c r="B24" s="3"/>
      <c r="C24" s="10" t="s">
        <v>57</v>
      </c>
      <c r="D24" s="3"/>
      <c r="E24" s="3"/>
      <c r="F24" s="3"/>
      <c r="G24" s="3"/>
      <c r="H24" s="3"/>
      <c r="I24" s="3"/>
      <c r="J24" s="3"/>
      <c r="K24" s="3"/>
      <c r="L24" s="9" t="s">
        <v>45</v>
      </c>
      <c r="M24" s="3"/>
    </row>
    <row r="25" spans="1:13" x14ac:dyDescent="0.25">
      <c r="A25" s="3"/>
      <c r="B25" s="3"/>
      <c r="C25" s="10" t="s">
        <v>58</v>
      </c>
      <c r="D25" s="3"/>
      <c r="E25" s="3"/>
      <c r="F25" s="3"/>
      <c r="G25" s="3"/>
      <c r="H25" s="3"/>
      <c r="I25" s="3"/>
      <c r="J25" s="3"/>
      <c r="K25" s="3"/>
      <c r="L25" s="9" t="s">
        <v>46</v>
      </c>
      <c r="M25" s="3"/>
    </row>
    <row r="26" spans="1:13" ht="26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3"/>
      <c r="B27" s="3"/>
      <c r="C27" s="5" t="s">
        <v>2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87" t="s">
        <v>86</v>
      </c>
      <c r="D29" s="3"/>
      <c r="E29" s="3"/>
      <c r="F29" s="3"/>
      <c r="G29" s="3"/>
      <c r="H29" s="3"/>
      <c r="I29" s="3"/>
      <c r="J29" s="3"/>
      <c r="K29" s="3"/>
      <c r="L29" s="9" t="s">
        <v>3</v>
      </c>
      <c r="M29" s="3"/>
    </row>
    <row r="30" spans="1:13" x14ac:dyDescent="0.25">
      <c r="A30" s="3"/>
      <c r="B30" s="3"/>
      <c r="C30" s="87" t="s">
        <v>87</v>
      </c>
      <c r="D30" s="3"/>
      <c r="E30" s="3"/>
      <c r="F30" s="3"/>
      <c r="G30" s="3"/>
      <c r="H30" s="3"/>
      <c r="I30" s="3"/>
      <c r="J30" s="3"/>
      <c r="K30" s="3"/>
      <c r="L30" s="9" t="s">
        <v>4</v>
      </c>
      <c r="M30" s="3"/>
    </row>
    <row r="31" spans="1:13" x14ac:dyDescent="0.25">
      <c r="A31" s="3"/>
      <c r="B31" s="3"/>
      <c r="C31" s="87" t="s">
        <v>88</v>
      </c>
      <c r="D31" s="3"/>
      <c r="E31" s="3"/>
      <c r="F31" s="3"/>
      <c r="G31" s="3"/>
      <c r="H31" s="3"/>
      <c r="I31" s="3"/>
      <c r="J31" s="3"/>
      <c r="K31" s="3"/>
      <c r="L31" s="9" t="s">
        <v>4</v>
      </c>
      <c r="M31" s="3"/>
    </row>
    <row r="32" spans="1:13" x14ac:dyDescent="0.25">
      <c r="A32" s="3"/>
      <c r="B32" s="3"/>
      <c r="C32" s="87" t="s">
        <v>89</v>
      </c>
      <c r="D32" s="3"/>
      <c r="E32" s="3"/>
      <c r="F32" s="3"/>
      <c r="G32" s="3"/>
      <c r="H32" s="3"/>
      <c r="I32" s="3"/>
      <c r="J32" s="3"/>
      <c r="K32" s="3"/>
      <c r="L32" s="9" t="s">
        <v>4</v>
      </c>
      <c r="M32" s="3"/>
    </row>
    <row r="33" spans="1:13" x14ac:dyDescent="0.25">
      <c r="A33" s="3"/>
      <c r="B33" s="3"/>
      <c r="C33" s="138" t="s">
        <v>90</v>
      </c>
      <c r="D33" s="139"/>
      <c r="E33" s="139"/>
      <c r="F33" s="139"/>
      <c r="G33" s="139"/>
      <c r="H33" s="139"/>
      <c r="I33" s="139"/>
      <c r="J33" s="139"/>
      <c r="K33" s="139"/>
      <c r="L33" s="9" t="s">
        <v>4</v>
      </c>
      <c r="M33" s="3"/>
    </row>
    <row r="34" spans="1:13" x14ac:dyDescent="0.25">
      <c r="A34" s="3"/>
      <c r="B34" s="3"/>
      <c r="C34" s="87" t="s">
        <v>91</v>
      </c>
      <c r="D34" s="3"/>
      <c r="E34" s="3"/>
      <c r="F34" s="3"/>
      <c r="G34" s="3"/>
      <c r="H34" s="3"/>
      <c r="I34" s="3"/>
      <c r="J34" s="3"/>
      <c r="K34" s="3"/>
      <c r="L34" s="9" t="s">
        <v>5</v>
      </c>
      <c r="M34" s="3"/>
    </row>
    <row r="35" spans="1:13" x14ac:dyDescent="0.25">
      <c r="A35" s="3"/>
      <c r="B35" s="3"/>
      <c r="C35" s="87" t="s">
        <v>92</v>
      </c>
      <c r="D35" s="3"/>
      <c r="E35" s="3"/>
      <c r="F35" s="3"/>
      <c r="G35" s="3"/>
      <c r="H35" s="3"/>
      <c r="I35" s="3"/>
      <c r="J35" s="3"/>
      <c r="K35" s="3"/>
      <c r="L35" s="9" t="s">
        <v>44</v>
      </c>
      <c r="M35" s="3"/>
    </row>
    <row r="36" spans="1:13" x14ac:dyDescent="0.25">
      <c r="A36" s="3"/>
      <c r="B36" s="3"/>
      <c r="C36" s="138" t="s">
        <v>93</v>
      </c>
      <c r="D36" s="139"/>
      <c r="E36" s="139"/>
      <c r="F36" s="139"/>
      <c r="G36" s="139"/>
      <c r="H36" s="139"/>
      <c r="I36" s="139"/>
      <c r="J36" s="139"/>
      <c r="K36" s="139"/>
      <c r="L36" s="9" t="s">
        <v>44</v>
      </c>
      <c r="M36" s="3"/>
    </row>
    <row r="37" spans="1:13" ht="31.5" customHeight="1" x14ac:dyDescent="0.25">
      <c r="A37" s="3"/>
      <c r="B37" s="3"/>
      <c r="C37" s="138" t="s">
        <v>94</v>
      </c>
      <c r="D37" s="139"/>
      <c r="E37" s="139"/>
      <c r="F37" s="139"/>
      <c r="G37" s="139"/>
      <c r="H37" s="139"/>
      <c r="I37" s="139"/>
      <c r="J37" s="139"/>
      <c r="K37" s="139"/>
      <c r="L37" s="9" t="s">
        <v>45</v>
      </c>
      <c r="M37" s="3"/>
    </row>
    <row r="38" spans="1:13" x14ac:dyDescent="0.25">
      <c r="A38" s="3"/>
      <c r="B38" s="3"/>
      <c r="C38" s="87" t="s">
        <v>95</v>
      </c>
      <c r="D38" s="3"/>
      <c r="E38" s="3"/>
      <c r="F38" s="3"/>
      <c r="G38" s="3"/>
      <c r="H38" s="3"/>
      <c r="I38" s="3"/>
      <c r="J38" s="3"/>
      <c r="K38" s="3"/>
      <c r="L38" s="9" t="s">
        <v>45</v>
      </c>
      <c r="M38" s="3"/>
    </row>
    <row r="39" spans="1:13" ht="31.5" customHeight="1" x14ac:dyDescent="0.25">
      <c r="A39" s="3"/>
      <c r="B39" s="3"/>
      <c r="C39" s="138" t="s">
        <v>103</v>
      </c>
      <c r="D39" s="139"/>
      <c r="E39" s="139"/>
      <c r="F39" s="139"/>
      <c r="G39" s="139"/>
      <c r="H39" s="139"/>
      <c r="I39" s="139"/>
      <c r="J39" s="139"/>
      <c r="K39" s="139"/>
      <c r="L39" s="9" t="s">
        <v>46</v>
      </c>
      <c r="M39" s="3"/>
    </row>
    <row r="40" spans="1:13" x14ac:dyDescent="0.25">
      <c r="A40" s="3"/>
      <c r="B40" s="3"/>
      <c r="C40" s="138" t="s">
        <v>104</v>
      </c>
      <c r="D40" s="139"/>
      <c r="E40" s="139"/>
      <c r="F40" s="139"/>
      <c r="G40" s="139"/>
      <c r="H40" s="139"/>
      <c r="I40" s="139"/>
      <c r="J40" s="139"/>
      <c r="K40" s="139"/>
      <c r="L40" s="9" t="s">
        <v>46</v>
      </c>
      <c r="M40" s="3"/>
    </row>
    <row r="41" spans="1:13" ht="26.25" customHeight="1" x14ac:dyDescent="0.25">
      <c r="A41" s="3"/>
      <c r="B41" s="3"/>
      <c r="C41" s="8"/>
      <c r="D41" s="3"/>
      <c r="E41" s="3"/>
      <c r="F41" s="3"/>
      <c r="G41" s="3"/>
      <c r="H41" s="3"/>
      <c r="I41" s="3"/>
      <c r="J41" s="3"/>
      <c r="K41" s="3"/>
      <c r="L41" s="9"/>
      <c r="M41" s="3"/>
    </row>
    <row r="42" spans="1:13" x14ac:dyDescent="0.25">
      <c r="A42" s="3"/>
      <c r="B42" s="3"/>
      <c r="C42" s="8" t="s">
        <v>47</v>
      </c>
      <c r="D42" s="3"/>
      <c r="E42" s="3"/>
      <c r="F42" s="3"/>
      <c r="G42" s="3"/>
      <c r="H42" s="3"/>
      <c r="I42" s="3"/>
      <c r="J42" s="3"/>
      <c r="K42" s="3"/>
      <c r="L42" s="9" t="s">
        <v>48</v>
      </c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" customHeight="1" x14ac:dyDescent="0.25">
      <c r="A50" s="3"/>
      <c r="B50" s="3"/>
      <c r="C50" s="3"/>
      <c r="D50" s="3"/>
      <c r="E50" s="3"/>
      <c r="F50" s="3"/>
      <c r="G50" s="3"/>
      <c r="H50" s="134"/>
      <c r="I50" s="134"/>
      <c r="J50" s="134"/>
      <c r="K50" s="134"/>
      <c r="L50" s="134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</sheetData>
  <mergeCells count="8">
    <mergeCell ref="H50:L50"/>
    <mergeCell ref="C12:L12"/>
    <mergeCell ref="C14:L14"/>
    <mergeCell ref="C33:K33"/>
    <mergeCell ref="C40:K40"/>
    <mergeCell ref="C37:K37"/>
    <mergeCell ref="C39:K39"/>
    <mergeCell ref="C36:K36"/>
  </mergeCells>
  <hyperlinks>
    <hyperlink ref="L19" location="'P3'!A1" display="Pág. 3" xr:uid="{00000000-0004-0000-0100-000000000000}"/>
    <hyperlink ref="L23" location="'P6'!A1" display="Pág. 6" xr:uid="{00000000-0004-0000-0100-000001000000}"/>
    <hyperlink ref="L21" location="'P4'!A1" display="Pág. 4" xr:uid="{00000000-0004-0000-0100-000002000000}"/>
    <hyperlink ref="L24" location="'P7'!A1" display="Pág. 7" xr:uid="{00000000-0004-0000-0100-000003000000}"/>
    <hyperlink ref="L25" location="'P8'!A1" display="Pág. 5" xr:uid="{00000000-0004-0000-0100-000004000000}"/>
    <hyperlink ref="L34" location="'P5'!A1" display="Pág. 5" xr:uid="{00000000-0004-0000-0100-000005000000}"/>
    <hyperlink ref="L20" location="'P3'!A1" display="Pág. 3" xr:uid="{00000000-0004-0000-0100-000006000000}"/>
    <hyperlink ref="L29" location="'P3'!A1" display="Pág. 3" xr:uid="{00000000-0004-0000-0100-000007000000}"/>
    <hyperlink ref="L30" location="'P4'!A1" display="Pág. 4" xr:uid="{00000000-0004-0000-0100-000008000000}"/>
    <hyperlink ref="L31" location="'P4'!A1" display="Pág. 4" xr:uid="{00000000-0004-0000-0100-000009000000}"/>
    <hyperlink ref="L32" location="'P4'!A1" display="Pág. 4" xr:uid="{00000000-0004-0000-0100-00000A000000}"/>
    <hyperlink ref="L33" location="'P4'!A1" display="Pág. 4" xr:uid="{00000000-0004-0000-0100-00000B000000}"/>
    <hyperlink ref="L22" location="'P5'!A1" display="Pág. 5" xr:uid="{00000000-0004-0000-0100-00000C000000}"/>
    <hyperlink ref="L35" location="'P6'!A1" display="Pág. 6" xr:uid="{00000000-0004-0000-0100-00000D000000}"/>
    <hyperlink ref="L36" location="'P6'!A1" display="Pág. 6" xr:uid="{00000000-0004-0000-0100-00000E000000}"/>
    <hyperlink ref="L37" location="'P7'!A1" display="Pág. 7" xr:uid="{00000000-0004-0000-0100-00000F000000}"/>
    <hyperlink ref="L38" location="'P7'!A1" display="Pág. 7" xr:uid="{00000000-0004-0000-0100-000010000000}"/>
    <hyperlink ref="L39" location="'P8'!A1" display="Pág. 5" xr:uid="{00000000-0004-0000-0100-000011000000}"/>
    <hyperlink ref="L40" location="'P8'!A1" display="Pág. 5" xr:uid="{00000000-0004-0000-0100-000012000000}"/>
    <hyperlink ref="L42" location="'Anexo actividades'!A1" display="Pág. 9" xr:uid="{00000000-0004-0000-0100-000013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2023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8"/>
  <sheetViews>
    <sheetView zoomScaleNormal="100" workbookViewId="0"/>
  </sheetViews>
  <sheetFormatPr baseColWidth="10" defaultColWidth="8.7109375" defaultRowHeight="14.25" x14ac:dyDescent="0.25"/>
  <cols>
    <col min="1" max="1" width="4" style="4" customWidth="1"/>
    <col min="2" max="2" width="23" style="4" customWidth="1"/>
    <col min="3" max="16" width="5.7109375" style="4" customWidth="1"/>
    <col min="17" max="18" width="8.7109375" style="4"/>
    <col min="19" max="16384" width="8.7109375" style="12"/>
  </cols>
  <sheetData>
    <row r="1" spans="1:16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6.75" customHeight="1" x14ac:dyDescent="0.25">
      <c r="A6" s="3"/>
      <c r="B6" s="140" t="s">
        <v>99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3"/>
    </row>
    <row r="7" spans="1:16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8.75" customHeight="1" x14ac:dyDescent="0.25">
      <c r="A9" s="3"/>
      <c r="B9" s="141" t="s">
        <v>59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3"/>
      <c r="P9" s="3"/>
    </row>
    <row r="10" spans="1:16" ht="7.5" customHeight="1" x14ac:dyDescent="0.25">
      <c r="A10" s="3"/>
      <c r="B10" s="13"/>
      <c r="C10" s="13"/>
      <c r="D10" s="13"/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8.75" customHeight="1" x14ac:dyDescent="0.25">
      <c r="A11" s="3"/>
      <c r="B11" s="44"/>
      <c r="C11" s="45" t="s">
        <v>6</v>
      </c>
      <c r="D11" s="45" t="s">
        <v>16</v>
      </c>
      <c r="E11" s="45" t="s">
        <v>17</v>
      </c>
      <c r="F11" s="45" t="s">
        <v>49</v>
      </c>
      <c r="G11" s="45" t="s">
        <v>50</v>
      </c>
      <c r="H11" s="45" t="s">
        <v>51</v>
      </c>
      <c r="I11" s="45" t="s">
        <v>72</v>
      </c>
      <c r="J11" s="45" t="s">
        <v>73</v>
      </c>
      <c r="K11" s="45" t="s">
        <v>74</v>
      </c>
      <c r="L11" s="45" t="s">
        <v>96</v>
      </c>
      <c r="M11" s="45" t="s">
        <v>97</v>
      </c>
      <c r="N11" s="45" t="s">
        <v>98</v>
      </c>
      <c r="O11" s="45" t="s">
        <v>7</v>
      </c>
      <c r="P11" s="15"/>
    </row>
    <row r="12" spans="1:16" x14ac:dyDescent="0.25">
      <c r="A12" s="3"/>
      <c r="B12" s="16" t="s">
        <v>9</v>
      </c>
      <c r="C12" s="89">
        <v>38</v>
      </c>
      <c r="D12" s="89">
        <v>26</v>
      </c>
      <c r="E12" s="89">
        <v>31</v>
      </c>
      <c r="F12" s="89">
        <v>10</v>
      </c>
      <c r="G12" s="89">
        <v>29</v>
      </c>
      <c r="H12" s="89">
        <v>17</v>
      </c>
      <c r="I12" s="89">
        <v>24</v>
      </c>
      <c r="J12" s="89">
        <v>14</v>
      </c>
      <c r="K12" s="89">
        <v>13</v>
      </c>
      <c r="L12" s="89">
        <v>27</v>
      </c>
      <c r="M12" s="89">
        <v>30</v>
      </c>
      <c r="N12" s="89">
        <v>18</v>
      </c>
      <c r="O12" s="18">
        <f>SUM(C12:N12)</f>
        <v>277</v>
      </c>
      <c r="P12" s="18"/>
    </row>
    <row r="13" spans="1:16" x14ac:dyDescent="0.25">
      <c r="A13" s="3"/>
      <c r="B13" s="16" t="s">
        <v>10</v>
      </c>
      <c r="C13" s="89">
        <v>31</v>
      </c>
      <c r="D13" s="89">
        <v>18</v>
      </c>
      <c r="E13" s="89">
        <v>23</v>
      </c>
      <c r="F13" s="89">
        <v>24</v>
      </c>
      <c r="G13" s="89">
        <v>27</v>
      </c>
      <c r="H13" s="89">
        <v>20</v>
      </c>
      <c r="I13" s="89">
        <v>23</v>
      </c>
      <c r="J13" s="89">
        <v>16</v>
      </c>
      <c r="K13" s="89">
        <v>15</v>
      </c>
      <c r="L13" s="89">
        <v>24</v>
      </c>
      <c r="M13" s="89">
        <v>24</v>
      </c>
      <c r="N13" s="89">
        <v>20</v>
      </c>
      <c r="O13" s="18">
        <f>SUM(C13:N13)</f>
        <v>265</v>
      </c>
      <c r="P13" s="18"/>
    </row>
    <row r="14" spans="1:16" ht="15" thickBot="1" x14ac:dyDescent="0.3">
      <c r="A14" s="3"/>
      <c r="B14" s="46" t="s">
        <v>19</v>
      </c>
      <c r="C14" s="47">
        <f t="shared" ref="C14:N14" si="0">SUM(C12:C13)</f>
        <v>69</v>
      </c>
      <c r="D14" s="47">
        <f t="shared" si="0"/>
        <v>44</v>
      </c>
      <c r="E14" s="47">
        <f t="shared" si="0"/>
        <v>54</v>
      </c>
      <c r="F14" s="47">
        <f t="shared" si="0"/>
        <v>34</v>
      </c>
      <c r="G14" s="47">
        <f t="shared" si="0"/>
        <v>56</v>
      </c>
      <c r="H14" s="47">
        <f t="shared" si="0"/>
        <v>37</v>
      </c>
      <c r="I14" s="47">
        <f t="shared" si="0"/>
        <v>47</v>
      </c>
      <c r="J14" s="47">
        <f t="shared" si="0"/>
        <v>30</v>
      </c>
      <c r="K14" s="47">
        <f t="shared" si="0"/>
        <v>28</v>
      </c>
      <c r="L14" s="47">
        <f t="shared" si="0"/>
        <v>51</v>
      </c>
      <c r="M14" s="47">
        <f t="shared" si="0"/>
        <v>54</v>
      </c>
      <c r="N14" s="47">
        <f t="shared" si="0"/>
        <v>38</v>
      </c>
      <c r="O14" s="48">
        <f>SUM(O12:O13)</f>
        <v>542</v>
      </c>
      <c r="P14" s="18"/>
    </row>
    <row r="15" spans="1:16" x14ac:dyDescent="0.25">
      <c r="A15" s="3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8"/>
    </row>
    <row r="16" spans="1:16" ht="18.75" customHeight="1" x14ac:dyDescent="0.25">
      <c r="A16" s="3"/>
      <c r="B16" s="141" t="s">
        <v>60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3"/>
      <c r="P16" s="3"/>
    </row>
    <row r="17" spans="1:24" ht="7.5" customHeight="1" x14ac:dyDescent="0.25">
      <c r="A17" s="3"/>
      <c r="B17" s="13"/>
      <c r="C17" s="13"/>
      <c r="D17" s="13"/>
      <c r="E17" s="1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24" ht="18.75" customHeight="1" x14ac:dyDescent="0.25">
      <c r="A18" s="3"/>
      <c r="B18" s="44"/>
      <c r="C18" s="45" t="s">
        <v>6</v>
      </c>
      <c r="D18" s="45" t="s">
        <v>16</v>
      </c>
      <c r="E18" s="45" t="s">
        <v>17</v>
      </c>
      <c r="F18" s="45" t="s">
        <v>49</v>
      </c>
      <c r="G18" s="45" t="s">
        <v>50</v>
      </c>
      <c r="H18" s="45" t="s">
        <v>51</v>
      </c>
      <c r="I18" s="45" t="s">
        <v>72</v>
      </c>
      <c r="J18" s="45" t="s">
        <v>73</v>
      </c>
      <c r="K18" s="45" t="s">
        <v>74</v>
      </c>
      <c r="L18" s="45" t="s">
        <v>96</v>
      </c>
      <c r="M18" s="45" t="s">
        <v>97</v>
      </c>
      <c r="N18" s="45" t="s">
        <v>98</v>
      </c>
      <c r="O18" s="45" t="s">
        <v>7</v>
      </c>
      <c r="P18" s="15"/>
    </row>
    <row r="19" spans="1:24" s="23" customFormat="1" ht="15.75" customHeight="1" x14ac:dyDescent="0.25">
      <c r="A19" s="19"/>
      <c r="B19" s="20" t="s">
        <v>22</v>
      </c>
      <c r="C19" s="21">
        <f t="shared" ref="C19:N19" si="1">C20+C24</f>
        <v>235</v>
      </c>
      <c r="D19" s="21">
        <f t="shared" si="1"/>
        <v>147</v>
      </c>
      <c r="E19" s="21">
        <f t="shared" si="1"/>
        <v>194</v>
      </c>
      <c r="F19" s="21">
        <f t="shared" si="1"/>
        <v>133</v>
      </c>
      <c r="G19" s="21">
        <f t="shared" si="1"/>
        <v>192</v>
      </c>
      <c r="H19" s="21">
        <f t="shared" si="1"/>
        <v>130</v>
      </c>
      <c r="I19" s="21">
        <f t="shared" si="1"/>
        <v>180</v>
      </c>
      <c r="J19" s="21">
        <f t="shared" si="1"/>
        <v>114</v>
      </c>
      <c r="K19" s="21">
        <f t="shared" si="1"/>
        <v>78</v>
      </c>
      <c r="L19" s="21">
        <f t="shared" si="1"/>
        <v>167</v>
      </c>
      <c r="M19" s="21">
        <f t="shared" si="1"/>
        <v>202</v>
      </c>
      <c r="N19" s="21">
        <f t="shared" si="1"/>
        <v>169</v>
      </c>
      <c r="O19" s="21">
        <f>O20+O24</f>
        <v>1941</v>
      </c>
      <c r="P19" s="15"/>
      <c r="Q19" s="4"/>
      <c r="R19" s="4"/>
      <c r="S19" s="22"/>
      <c r="T19" s="22"/>
      <c r="U19" s="22"/>
      <c r="V19" s="22"/>
      <c r="W19" s="22"/>
      <c r="X19" s="22"/>
    </row>
    <row r="20" spans="1:24" s="23" customFormat="1" ht="15.75" customHeight="1" x14ac:dyDescent="0.25">
      <c r="A20" s="19"/>
      <c r="B20" s="24" t="s">
        <v>18</v>
      </c>
      <c r="C20" s="90">
        <f t="shared" ref="C20:N20" si="2">SUM(C21:C22)</f>
        <v>166</v>
      </c>
      <c r="D20" s="90">
        <f t="shared" si="2"/>
        <v>98</v>
      </c>
      <c r="E20" s="90">
        <f t="shared" si="2"/>
        <v>136</v>
      </c>
      <c r="F20" s="90">
        <f t="shared" si="2"/>
        <v>89</v>
      </c>
      <c r="G20" s="90">
        <f t="shared" si="2"/>
        <v>122</v>
      </c>
      <c r="H20" s="90">
        <f t="shared" si="2"/>
        <v>89</v>
      </c>
      <c r="I20" s="90">
        <f t="shared" si="2"/>
        <v>114</v>
      </c>
      <c r="J20" s="90">
        <f t="shared" si="2"/>
        <v>74</v>
      </c>
      <c r="K20" s="90">
        <f t="shared" si="2"/>
        <v>46</v>
      </c>
      <c r="L20" s="90">
        <f t="shared" si="2"/>
        <v>99</v>
      </c>
      <c r="M20" s="90">
        <f t="shared" si="2"/>
        <v>156</v>
      </c>
      <c r="N20" s="90">
        <f t="shared" si="2"/>
        <v>121</v>
      </c>
      <c r="O20" s="25">
        <f>+O21+O22</f>
        <v>1310</v>
      </c>
      <c r="P20" s="15"/>
      <c r="Q20" s="4"/>
      <c r="R20" s="4"/>
      <c r="S20" s="26"/>
      <c r="T20" s="26"/>
      <c r="U20" s="26"/>
      <c r="V20" s="26"/>
      <c r="W20" s="26"/>
      <c r="X20" s="26"/>
    </row>
    <row r="21" spans="1:24" s="23" customFormat="1" ht="15.75" customHeight="1" x14ac:dyDescent="0.25">
      <c r="A21" s="19"/>
      <c r="B21" s="27" t="s">
        <v>9</v>
      </c>
      <c r="C21" s="90">
        <v>81</v>
      </c>
      <c r="D21" s="90">
        <v>60</v>
      </c>
      <c r="E21" s="90">
        <v>73</v>
      </c>
      <c r="F21" s="90">
        <v>33</v>
      </c>
      <c r="G21" s="90">
        <v>60</v>
      </c>
      <c r="H21" s="90">
        <v>39</v>
      </c>
      <c r="I21" s="90">
        <v>73</v>
      </c>
      <c r="J21" s="90">
        <v>34</v>
      </c>
      <c r="K21" s="90">
        <v>17</v>
      </c>
      <c r="L21" s="90">
        <v>55</v>
      </c>
      <c r="M21" s="90">
        <v>71</v>
      </c>
      <c r="N21" s="90">
        <v>52</v>
      </c>
      <c r="O21" s="25">
        <f>SUM(C21:N21)</f>
        <v>648</v>
      </c>
      <c r="P21" s="15"/>
      <c r="Q21" s="4"/>
      <c r="R21" s="4"/>
      <c r="S21" s="26"/>
      <c r="T21" s="26"/>
      <c r="U21" s="26"/>
      <c r="V21" s="26"/>
      <c r="W21" s="26"/>
      <c r="X21" s="26"/>
    </row>
    <row r="22" spans="1:24" s="23" customFormat="1" ht="15.75" customHeight="1" x14ac:dyDescent="0.25">
      <c r="A22" s="19"/>
      <c r="B22" s="27" t="s">
        <v>10</v>
      </c>
      <c r="C22" s="90">
        <v>85</v>
      </c>
      <c r="D22" s="90">
        <v>38</v>
      </c>
      <c r="E22" s="90">
        <v>63</v>
      </c>
      <c r="F22" s="90">
        <v>56</v>
      </c>
      <c r="G22" s="90">
        <v>62</v>
      </c>
      <c r="H22" s="90">
        <v>50</v>
      </c>
      <c r="I22" s="90">
        <v>41</v>
      </c>
      <c r="J22" s="90">
        <v>40</v>
      </c>
      <c r="K22" s="90">
        <v>29</v>
      </c>
      <c r="L22" s="90">
        <v>44</v>
      </c>
      <c r="M22" s="90">
        <v>85</v>
      </c>
      <c r="N22" s="90">
        <v>69</v>
      </c>
      <c r="O22" s="25">
        <f>SUM(C22:N22)</f>
        <v>662</v>
      </c>
      <c r="P22" s="15"/>
      <c r="Q22" s="4"/>
      <c r="R22" s="4"/>
      <c r="S22" s="26"/>
      <c r="T22" s="26"/>
      <c r="U22" s="26"/>
      <c r="V22" s="26"/>
      <c r="W22" s="26"/>
      <c r="X22" s="26"/>
    </row>
    <row r="23" spans="1:24" s="23" customFormat="1" ht="3.75" customHeight="1" x14ac:dyDescent="0.25">
      <c r="A23" s="19"/>
      <c r="B23" s="27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25"/>
      <c r="P23" s="15"/>
      <c r="Q23" s="4"/>
      <c r="R23" s="4"/>
      <c r="S23" s="26"/>
      <c r="T23" s="26"/>
      <c r="U23" s="26"/>
      <c r="V23" s="26"/>
      <c r="W23" s="26"/>
      <c r="X23" s="26"/>
    </row>
    <row r="24" spans="1:24" s="23" customFormat="1" ht="15.75" customHeight="1" x14ac:dyDescent="0.25">
      <c r="A24" s="19"/>
      <c r="B24" s="24" t="s">
        <v>23</v>
      </c>
      <c r="C24" s="90">
        <f t="shared" ref="C24:N24" si="3">SUM(C25:C26)</f>
        <v>69</v>
      </c>
      <c r="D24" s="90">
        <f t="shared" si="3"/>
        <v>49</v>
      </c>
      <c r="E24" s="90">
        <f t="shared" si="3"/>
        <v>58</v>
      </c>
      <c r="F24" s="90">
        <f t="shared" si="3"/>
        <v>44</v>
      </c>
      <c r="G24" s="90">
        <f t="shared" si="3"/>
        <v>70</v>
      </c>
      <c r="H24" s="90">
        <f t="shared" si="3"/>
        <v>41</v>
      </c>
      <c r="I24" s="90">
        <f t="shared" si="3"/>
        <v>66</v>
      </c>
      <c r="J24" s="90">
        <f t="shared" si="3"/>
        <v>40</v>
      </c>
      <c r="K24" s="90">
        <f t="shared" si="3"/>
        <v>32</v>
      </c>
      <c r="L24" s="90">
        <f t="shared" si="3"/>
        <v>68</v>
      </c>
      <c r="M24" s="90">
        <f t="shared" si="3"/>
        <v>46</v>
      </c>
      <c r="N24" s="90">
        <f t="shared" si="3"/>
        <v>48</v>
      </c>
      <c r="O24" s="25">
        <f>+O25+O26</f>
        <v>631</v>
      </c>
      <c r="P24" s="15"/>
      <c r="Q24" s="4"/>
      <c r="R24" s="4"/>
      <c r="S24" s="26"/>
      <c r="T24" s="26"/>
      <c r="U24" s="26"/>
      <c r="V24" s="26"/>
      <c r="W24" s="26"/>
      <c r="X24" s="26"/>
    </row>
    <row r="25" spans="1:24" s="23" customFormat="1" ht="15.75" customHeight="1" x14ac:dyDescent="0.25">
      <c r="A25" s="19"/>
      <c r="B25" s="27" t="s">
        <v>9</v>
      </c>
      <c r="C25" s="90">
        <v>40</v>
      </c>
      <c r="D25" s="90">
        <v>33</v>
      </c>
      <c r="E25" s="90">
        <v>44</v>
      </c>
      <c r="F25" s="90">
        <v>13</v>
      </c>
      <c r="G25" s="90">
        <v>36</v>
      </c>
      <c r="H25" s="90">
        <v>21</v>
      </c>
      <c r="I25" s="90">
        <v>35</v>
      </c>
      <c r="J25" s="90">
        <v>21</v>
      </c>
      <c r="K25" s="90">
        <v>14</v>
      </c>
      <c r="L25" s="90">
        <v>27</v>
      </c>
      <c r="M25" s="90">
        <v>29</v>
      </c>
      <c r="N25" s="90">
        <v>28</v>
      </c>
      <c r="O25" s="25">
        <f>SUM(C25:N25)</f>
        <v>341</v>
      </c>
      <c r="P25" s="15"/>
      <c r="Q25" s="4"/>
      <c r="R25" s="4"/>
      <c r="S25" s="26"/>
      <c r="T25" s="26"/>
      <c r="U25" s="26"/>
      <c r="V25" s="26"/>
      <c r="W25" s="26"/>
      <c r="X25" s="26"/>
    </row>
    <row r="26" spans="1:24" s="23" customFormat="1" ht="15.75" customHeight="1" x14ac:dyDescent="0.25">
      <c r="A26" s="19"/>
      <c r="B26" s="27" t="s">
        <v>10</v>
      </c>
      <c r="C26" s="90">
        <v>29</v>
      </c>
      <c r="D26" s="90">
        <v>16</v>
      </c>
      <c r="E26" s="90">
        <v>14</v>
      </c>
      <c r="F26" s="90">
        <v>31</v>
      </c>
      <c r="G26" s="90">
        <v>34</v>
      </c>
      <c r="H26" s="90">
        <v>20</v>
      </c>
      <c r="I26" s="90">
        <v>31</v>
      </c>
      <c r="J26" s="90">
        <v>19</v>
      </c>
      <c r="K26" s="90">
        <v>18</v>
      </c>
      <c r="L26" s="90">
        <v>41</v>
      </c>
      <c r="M26" s="90">
        <v>17</v>
      </c>
      <c r="N26" s="90">
        <v>20</v>
      </c>
      <c r="O26" s="25">
        <f>SUM(C26:N26)</f>
        <v>290</v>
      </c>
      <c r="P26" s="15"/>
      <c r="Q26" s="4"/>
      <c r="R26" s="4"/>
      <c r="S26" s="26"/>
      <c r="T26" s="26"/>
      <c r="U26" s="26"/>
      <c r="V26" s="26"/>
      <c r="W26" s="26"/>
      <c r="X26" s="26"/>
    </row>
    <row r="27" spans="1:24" s="23" customFormat="1" ht="3.75" customHeight="1" x14ac:dyDescent="0.25">
      <c r="A27" s="19"/>
      <c r="B27" s="27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25"/>
      <c r="P27" s="15"/>
      <c r="Q27" s="4"/>
      <c r="R27" s="4"/>
      <c r="S27" s="26"/>
      <c r="T27" s="26"/>
      <c r="U27" s="26"/>
      <c r="V27" s="26"/>
      <c r="W27" s="26"/>
      <c r="X27" s="26"/>
    </row>
    <row r="28" spans="1:24" s="23" customFormat="1" ht="15.75" customHeight="1" x14ac:dyDescent="0.25">
      <c r="A28" s="19"/>
      <c r="B28" s="20" t="s">
        <v>24</v>
      </c>
      <c r="C28" s="91">
        <f t="shared" ref="C28:N28" si="4">SUM(C29:C30)</f>
        <v>75</v>
      </c>
      <c r="D28" s="91">
        <f t="shared" si="4"/>
        <v>51</v>
      </c>
      <c r="E28" s="91">
        <f t="shared" si="4"/>
        <v>52</v>
      </c>
      <c r="F28" s="91">
        <f t="shared" si="4"/>
        <v>54</v>
      </c>
      <c r="G28" s="91">
        <f t="shared" si="4"/>
        <v>43</v>
      </c>
      <c r="H28" s="91">
        <f t="shared" si="4"/>
        <v>32</v>
      </c>
      <c r="I28" s="91">
        <f t="shared" si="4"/>
        <v>41</v>
      </c>
      <c r="J28" s="91">
        <f t="shared" si="4"/>
        <v>21</v>
      </c>
      <c r="K28" s="91">
        <f t="shared" si="4"/>
        <v>17</v>
      </c>
      <c r="L28" s="91">
        <f t="shared" si="4"/>
        <v>35</v>
      </c>
      <c r="M28" s="91">
        <f t="shared" si="4"/>
        <v>29</v>
      </c>
      <c r="N28" s="91">
        <f t="shared" si="4"/>
        <v>33</v>
      </c>
      <c r="O28" s="25">
        <f>+O29+O30</f>
        <v>483</v>
      </c>
      <c r="P28" s="15"/>
      <c r="Q28" s="4"/>
      <c r="R28" s="4"/>
      <c r="S28" s="26"/>
      <c r="T28" s="26"/>
      <c r="U28" s="26"/>
      <c r="V28" s="26"/>
      <c r="W28" s="26"/>
      <c r="X28" s="26"/>
    </row>
    <row r="29" spans="1:24" s="23" customFormat="1" ht="15.75" customHeight="1" x14ac:dyDescent="0.25">
      <c r="A29" s="19"/>
      <c r="B29" s="24" t="s">
        <v>9</v>
      </c>
      <c r="C29" s="92">
        <v>47</v>
      </c>
      <c r="D29" s="92">
        <v>34</v>
      </c>
      <c r="E29" s="92">
        <v>26</v>
      </c>
      <c r="F29" s="92">
        <v>13</v>
      </c>
      <c r="G29" s="92">
        <v>20</v>
      </c>
      <c r="H29" s="92">
        <v>14</v>
      </c>
      <c r="I29" s="92">
        <v>18</v>
      </c>
      <c r="J29" s="92">
        <v>7</v>
      </c>
      <c r="K29" s="92">
        <v>6</v>
      </c>
      <c r="L29" s="92">
        <v>21</v>
      </c>
      <c r="M29" s="92">
        <v>17</v>
      </c>
      <c r="N29" s="92">
        <v>16</v>
      </c>
      <c r="O29" s="25">
        <f>SUM(C29:N29)</f>
        <v>239</v>
      </c>
      <c r="P29" s="15"/>
      <c r="Q29" s="4"/>
      <c r="R29" s="4"/>
      <c r="S29" s="26"/>
      <c r="T29" s="26"/>
      <c r="U29" s="26"/>
      <c r="V29" s="26"/>
      <c r="W29" s="26"/>
      <c r="X29" s="26"/>
    </row>
    <row r="30" spans="1:24" s="23" customFormat="1" ht="15.75" customHeight="1" x14ac:dyDescent="0.25">
      <c r="A30" s="19"/>
      <c r="B30" s="24" t="s">
        <v>10</v>
      </c>
      <c r="C30" s="92">
        <v>28</v>
      </c>
      <c r="D30" s="92">
        <v>17</v>
      </c>
      <c r="E30" s="92">
        <v>26</v>
      </c>
      <c r="F30" s="92">
        <v>41</v>
      </c>
      <c r="G30" s="92">
        <v>23</v>
      </c>
      <c r="H30" s="92">
        <v>18</v>
      </c>
      <c r="I30" s="92">
        <v>23</v>
      </c>
      <c r="J30" s="92">
        <v>14</v>
      </c>
      <c r="K30" s="92">
        <v>11</v>
      </c>
      <c r="L30" s="92">
        <v>14</v>
      </c>
      <c r="M30" s="92">
        <v>12</v>
      </c>
      <c r="N30" s="92">
        <v>17</v>
      </c>
      <c r="O30" s="25">
        <f>SUM(C30:N30)</f>
        <v>244</v>
      </c>
      <c r="P30" s="15"/>
      <c r="Q30" s="4"/>
      <c r="R30" s="4"/>
      <c r="S30" s="22"/>
      <c r="T30" s="22"/>
      <c r="U30" s="22"/>
      <c r="V30" s="22"/>
      <c r="W30" s="22"/>
      <c r="X30" s="22"/>
    </row>
    <row r="31" spans="1:24" s="23" customFormat="1" ht="3.75" customHeight="1" x14ac:dyDescent="0.25">
      <c r="A31" s="19"/>
      <c r="B31" s="24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25"/>
      <c r="P31" s="15"/>
      <c r="Q31" s="4"/>
      <c r="R31" s="4"/>
      <c r="S31" s="22"/>
      <c r="T31" s="22"/>
      <c r="U31" s="22"/>
      <c r="V31" s="22"/>
      <c r="W31" s="22"/>
      <c r="X31" s="22"/>
    </row>
    <row r="32" spans="1:24" s="23" customFormat="1" ht="15.75" customHeight="1" x14ac:dyDescent="0.25">
      <c r="A32" s="19"/>
      <c r="B32" s="110" t="s">
        <v>8</v>
      </c>
      <c r="C32" s="91">
        <f t="shared" ref="C32:N32" si="5">SUM(C33:C34)</f>
        <v>14</v>
      </c>
      <c r="D32" s="91">
        <f t="shared" si="5"/>
        <v>14</v>
      </c>
      <c r="E32" s="91">
        <f t="shared" si="5"/>
        <v>26</v>
      </c>
      <c r="F32" s="91">
        <f t="shared" si="5"/>
        <v>12</v>
      </c>
      <c r="G32" s="91">
        <f t="shared" si="5"/>
        <v>15</v>
      </c>
      <c r="H32" s="91">
        <f t="shared" si="5"/>
        <v>16</v>
      </c>
      <c r="I32" s="91">
        <f t="shared" si="5"/>
        <v>11</v>
      </c>
      <c r="J32" s="91">
        <f t="shared" si="5"/>
        <v>10</v>
      </c>
      <c r="K32" s="91">
        <f t="shared" si="5"/>
        <v>4</v>
      </c>
      <c r="L32" s="91">
        <f t="shared" si="5"/>
        <v>15</v>
      </c>
      <c r="M32" s="91">
        <f t="shared" si="5"/>
        <v>13</v>
      </c>
      <c r="N32" s="91">
        <f t="shared" si="5"/>
        <v>16</v>
      </c>
      <c r="O32" s="25">
        <f>+O33+O34</f>
        <v>166</v>
      </c>
      <c r="P32" s="15"/>
      <c r="Q32" s="4"/>
      <c r="R32" s="4"/>
      <c r="S32" s="22"/>
      <c r="T32" s="22"/>
      <c r="U32" s="22"/>
      <c r="V32" s="22"/>
      <c r="W32" s="22"/>
      <c r="X32" s="22"/>
    </row>
    <row r="33" spans="1:24" s="23" customFormat="1" ht="15.75" customHeight="1" x14ac:dyDescent="0.25">
      <c r="A33" s="19"/>
      <c r="B33" s="24" t="s">
        <v>9</v>
      </c>
      <c r="C33" s="92">
        <v>6</v>
      </c>
      <c r="D33" s="92">
        <v>8</v>
      </c>
      <c r="E33" s="92">
        <v>14</v>
      </c>
      <c r="F33" s="92">
        <v>3</v>
      </c>
      <c r="G33" s="92">
        <v>9</v>
      </c>
      <c r="H33" s="92">
        <v>6</v>
      </c>
      <c r="I33" s="92">
        <v>6</v>
      </c>
      <c r="J33" s="92">
        <v>4</v>
      </c>
      <c r="K33" s="92">
        <v>1</v>
      </c>
      <c r="L33" s="92">
        <v>9</v>
      </c>
      <c r="M33" s="92">
        <v>6</v>
      </c>
      <c r="N33" s="92">
        <v>6</v>
      </c>
      <c r="O33" s="25">
        <f>SUM(C33:N33)</f>
        <v>78</v>
      </c>
      <c r="P33" s="15"/>
      <c r="Q33" s="4"/>
      <c r="R33" s="4"/>
      <c r="S33" s="22"/>
      <c r="T33" s="22"/>
      <c r="U33" s="22"/>
      <c r="V33" s="22"/>
      <c r="W33" s="22"/>
      <c r="X33" s="22"/>
    </row>
    <row r="34" spans="1:24" s="23" customFormat="1" ht="15.75" customHeight="1" x14ac:dyDescent="0.25">
      <c r="A34" s="19"/>
      <c r="B34" s="24" t="s">
        <v>10</v>
      </c>
      <c r="C34" s="92">
        <v>8</v>
      </c>
      <c r="D34" s="92">
        <v>6</v>
      </c>
      <c r="E34" s="92">
        <v>12</v>
      </c>
      <c r="F34" s="92">
        <v>9</v>
      </c>
      <c r="G34" s="92">
        <v>6</v>
      </c>
      <c r="H34" s="92">
        <v>10</v>
      </c>
      <c r="I34" s="92">
        <v>5</v>
      </c>
      <c r="J34" s="92">
        <v>6</v>
      </c>
      <c r="K34" s="92">
        <v>3</v>
      </c>
      <c r="L34" s="92">
        <v>6</v>
      </c>
      <c r="M34" s="92">
        <v>7</v>
      </c>
      <c r="N34" s="92">
        <v>10</v>
      </c>
      <c r="O34" s="25">
        <f>SUM(C34:N34)</f>
        <v>88</v>
      </c>
      <c r="P34" s="15"/>
      <c r="Q34" s="4"/>
      <c r="R34" s="4"/>
      <c r="S34" s="22"/>
      <c r="T34" s="22"/>
      <c r="U34" s="22"/>
      <c r="V34" s="22"/>
      <c r="W34" s="22"/>
      <c r="X34" s="22"/>
    </row>
    <row r="35" spans="1:24" s="23" customFormat="1" ht="3.75" customHeight="1" x14ac:dyDescent="0.25">
      <c r="A35" s="1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  <c r="P35" s="15"/>
      <c r="Q35" s="4"/>
      <c r="R35" s="4"/>
      <c r="S35" s="22"/>
      <c r="T35" s="22"/>
      <c r="U35" s="22"/>
      <c r="V35" s="22"/>
      <c r="W35" s="22"/>
      <c r="X35" s="22"/>
    </row>
    <row r="36" spans="1:24" s="23" customFormat="1" ht="15.75" customHeight="1" x14ac:dyDescent="0.25">
      <c r="A36" s="19"/>
      <c r="B36" s="29" t="s">
        <v>19</v>
      </c>
      <c r="C36" s="25">
        <f t="shared" ref="C36:H36" si="6">C19+C28+C32</f>
        <v>324</v>
      </c>
      <c r="D36" s="25">
        <f t="shared" si="6"/>
        <v>212</v>
      </c>
      <c r="E36" s="25">
        <f t="shared" si="6"/>
        <v>272</v>
      </c>
      <c r="F36" s="25">
        <f t="shared" si="6"/>
        <v>199</v>
      </c>
      <c r="G36" s="25">
        <f t="shared" si="6"/>
        <v>250</v>
      </c>
      <c r="H36" s="25">
        <f t="shared" si="6"/>
        <v>178</v>
      </c>
      <c r="I36" s="25">
        <f t="shared" ref="I36:O36" si="7">I19+I28+I32</f>
        <v>232</v>
      </c>
      <c r="J36" s="25">
        <f t="shared" si="7"/>
        <v>145</v>
      </c>
      <c r="K36" s="25">
        <f t="shared" si="7"/>
        <v>99</v>
      </c>
      <c r="L36" s="25">
        <f t="shared" si="7"/>
        <v>217</v>
      </c>
      <c r="M36" s="25">
        <f t="shared" si="7"/>
        <v>244</v>
      </c>
      <c r="N36" s="25">
        <f t="shared" si="7"/>
        <v>218</v>
      </c>
      <c r="O36" s="25">
        <f t="shared" si="7"/>
        <v>2590</v>
      </c>
      <c r="P36" s="15"/>
      <c r="Q36" s="4"/>
      <c r="R36" s="4"/>
      <c r="S36" s="22"/>
      <c r="T36" s="22"/>
      <c r="U36" s="22"/>
      <c r="V36" s="22"/>
      <c r="W36" s="22"/>
      <c r="X36" s="22"/>
    </row>
    <row r="37" spans="1:24" s="26" customFormat="1" ht="15.75" customHeight="1" x14ac:dyDescent="0.25">
      <c r="A37" s="30"/>
      <c r="B37" s="31" t="s">
        <v>9</v>
      </c>
      <c r="C37" s="25">
        <f t="shared" ref="C37:H37" si="8">+C21+C25+C29+C33</f>
        <v>174</v>
      </c>
      <c r="D37" s="25">
        <f t="shared" si="8"/>
        <v>135</v>
      </c>
      <c r="E37" s="25">
        <f t="shared" si="8"/>
        <v>157</v>
      </c>
      <c r="F37" s="25">
        <f t="shared" si="8"/>
        <v>62</v>
      </c>
      <c r="G37" s="25">
        <f t="shared" si="8"/>
        <v>125</v>
      </c>
      <c r="H37" s="25">
        <f t="shared" si="8"/>
        <v>80</v>
      </c>
      <c r="I37" s="25">
        <f t="shared" ref="I37:O38" si="9">+I21+I25+I29+I33</f>
        <v>132</v>
      </c>
      <c r="J37" s="25">
        <f t="shared" si="9"/>
        <v>66</v>
      </c>
      <c r="K37" s="25">
        <f t="shared" si="9"/>
        <v>38</v>
      </c>
      <c r="L37" s="25">
        <f t="shared" ref="L37:N38" si="10">+L21+L25+L29+L33</f>
        <v>112</v>
      </c>
      <c r="M37" s="25">
        <f t="shared" si="10"/>
        <v>123</v>
      </c>
      <c r="N37" s="25">
        <f t="shared" si="10"/>
        <v>102</v>
      </c>
      <c r="O37" s="25">
        <f t="shared" si="9"/>
        <v>1306</v>
      </c>
      <c r="P37" s="15"/>
      <c r="Q37" s="4"/>
      <c r="R37" s="4"/>
      <c r="S37" s="22"/>
      <c r="T37" s="22"/>
      <c r="U37" s="22"/>
      <c r="V37" s="22"/>
      <c r="W37" s="22"/>
      <c r="X37" s="22"/>
    </row>
    <row r="38" spans="1:24" s="33" customFormat="1" ht="15.75" customHeight="1" thickBot="1" x14ac:dyDescent="0.3">
      <c r="A38" s="32"/>
      <c r="B38" s="49" t="s">
        <v>10</v>
      </c>
      <c r="C38" s="50">
        <f t="shared" ref="C38:H38" si="11">+C22+C26+C30+C34</f>
        <v>150</v>
      </c>
      <c r="D38" s="50">
        <f t="shared" si="11"/>
        <v>77</v>
      </c>
      <c r="E38" s="50">
        <f t="shared" si="11"/>
        <v>115</v>
      </c>
      <c r="F38" s="50">
        <f t="shared" si="11"/>
        <v>137</v>
      </c>
      <c r="G38" s="50">
        <f t="shared" si="11"/>
        <v>125</v>
      </c>
      <c r="H38" s="50">
        <f t="shared" si="11"/>
        <v>98</v>
      </c>
      <c r="I38" s="50">
        <f t="shared" si="9"/>
        <v>100</v>
      </c>
      <c r="J38" s="50">
        <f t="shared" si="9"/>
        <v>79</v>
      </c>
      <c r="K38" s="50">
        <f t="shared" si="9"/>
        <v>61</v>
      </c>
      <c r="L38" s="50">
        <f t="shared" si="10"/>
        <v>105</v>
      </c>
      <c r="M38" s="50">
        <f t="shared" si="10"/>
        <v>121</v>
      </c>
      <c r="N38" s="50">
        <f t="shared" si="10"/>
        <v>116</v>
      </c>
      <c r="O38" s="50">
        <f t="shared" si="9"/>
        <v>1284</v>
      </c>
      <c r="P38" s="15"/>
      <c r="Q38" s="4"/>
      <c r="R38" s="4"/>
      <c r="S38" s="22"/>
      <c r="T38" s="22"/>
      <c r="U38" s="22"/>
      <c r="V38" s="22"/>
      <c r="W38" s="22"/>
      <c r="X38" s="22"/>
    </row>
    <row r="39" spans="1:24" ht="12.75" customHeight="1" x14ac:dyDescent="0.25">
      <c r="A39" s="3"/>
      <c r="B39" s="62" t="s">
        <v>20</v>
      </c>
      <c r="C39" s="34"/>
      <c r="D39" s="35"/>
      <c r="E39" s="36"/>
      <c r="F39" s="3"/>
      <c r="G39" s="3"/>
      <c r="H39" s="35"/>
      <c r="I39" s="35"/>
      <c r="J39" s="35"/>
      <c r="K39" s="35"/>
      <c r="L39" s="35"/>
      <c r="M39" s="35"/>
      <c r="N39" s="35"/>
      <c r="O39" s="3"/>
      <c r="P39" s="15"/>
    </row>
    <row r="40" spans="1:24" x14ac:dyDescent="0.25">
      <c r="A40" s="3"/>
      <c r="B40" s="34"/>
      <c r="C40" s="34"/>
      <c r="D40" s="35"/>
      <c r="E40" s="36"/>
      <c r="F40" s="3"/>
      <c r="G40" s="3"/>
      <c r="H40" s="35"/>
      <c r="I40" s="35"/>
      <c r="J40" s="35"/>
      <c r="K40" s="35"/>
      <c r="L40" s="35"/>
      <c r="M40" s="35"/>
      <c r="N40" s="35"/>
      <c r="O40" s="3"/>
      <c r="P40" s="3"/>
    </row>
    <row r="41" spans="1:24" ht="6" customHeight="1" x14ac:dyDescent="0.25">
      <c r="A41" s="3"/>
      <c r="B41" s="34"/>
      <c r="C41" s="34"/>
      <c r="D41" s="35"/>
      <c r="E41" s="36"/>
      <c r="F41" s="3"/>
      <c r="G41" s="3"/>
      <c r="H41" s="35"/>
      <c r="I41" s="35"/>
      <c r="J41" s="35"/>
      <c r="K41" s="35"/>
      <c r="L41" s="35"/>
      <c r="M41" s="35"/>
      <c r="N41" s="35"/>
      <c r="O41" s="3"/>
      <c r="P41" s="3"/>
    </row>
    <row r="42" spans="1:24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5"/>
      <c r="M42" s="35"/>
      <c r="N42" s="35"/>
      <c r="O42" s="3"/>
      <c r="P42" s="3"/>
    </row>
    <row r="43" spans="1:24" ht="24.75" customHeigh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5"/>
      <c r="M43" s="35"/>
      <c r="N43" s="35"/>
      <c r="O43" s="3"/>
      <c r="P43" s="3"/>
    </row>
    <row r="44" spans="1:24" x14ac:dyDescent="0.25">
      <c r="A44" s="3"/>
      <c r="B44" s="37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"/>
      <c r="P44" s="3"/>
    </row>
    <row r="45" spans="1:24" x14ac:dyDescent="0.25">
      <c r="A45" s="3"/>
      <c r="B45" s="34"/>
      <c r="C45" s="34"/>
      <c r="D45" s="34"/>
      <c r="E45" s="3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4" x14ac:dyDescent="0.25">
      <c r="A47" s="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3"/>
      <c r="P47" s="3"/>
    </row>
    <row r="48" spans="1:24" x14ac:dyDescent="0.25">
      <c r="A48" s="3"/>
      <c r="B48" s="13"/>
      <c r="C48" s="13"/>
      <c r="D48" s="13"/>
      <c r="E48" s="4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6.5" customHeight="1" x14ac:dyDescent="0.25">
      <c r="A49" s="3"/>
      <c r="B49" s="42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3"/>
      <c r="P49" s="3"/>
    </row>
    <row r="50" spans="1:16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5"/>
      <c r="M50" s="35"/>
      <c r="N50" s="35"/>
      <c r="O50" s="3"/>
      <c r="P50" s="3"/>
    </row>
    <row r="51" spans="1:16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5"/>
      <c r="M51" s="35"/>
      <c r="N51" s="35"/>
      <c r="O51" s="3"/>
      <c r="P51" s="3"/>
    </row>
    <row r="52" spans="1:16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5"/>
      <c r="M52" s="35"/>
      <c r="N52" s="35"/>
      <c r="O52" s="3"/>
      <c r="P52" s="3"/>
    </row>
    <row r="53" spans="1:16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5"/>
      <c r="M53" s="35"/>
      <c r="N53" s="35"/>
      <c r="O53" s="3"/>
      <c r="P53" s="3"/>
    </row>
    <row r="54" spans="1:16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5"/>
      <c r="M54" s="35"/>
      <c r="N54" s="35"/>
      <c r="O54" s="3"/>
      <c r="P54" s="3"/>
    </row>
    <row r="55" spans="1:16" x14ac:dyDescent="0.25">
      <c r="A55" s="3"/>
      <c r="B55" s="34"/>
      <c r="C55" s="34"/>
      <c r="D55" s="35"/>
      <c r="E55" s="36"/>
      <c r="F55" s="3"/>
      <c r="G55" s="3"/>
      <c r="H55" s="35"/>
      <c r="I55" s="35"/>
      <c r="J55" s="35"/>
      <c r="K55" s="35"/>
      <c r="L55" s="35"/>
      <c r="M55" s="35"/>
      <c r="N55" s="35"/>
      <c r="O55" s="3"/>
      <c r="P55" s="3"/>
    </row>
    <row r="56" spans="1:16" x14ac:dyDescent="0.25">
      <c r="A56" s="3"/>
      <c r="B56" s="34"/>
      <c r="C56" s="34"/>
      <c r="D56" s="35"/>
      <c r="E56" s="36"/>
      <c r="F56" s="3"/>
      <c r="G56" s="3"/>
      <c r="H56" s="35"/>
      <c r="I56" s="35"/>
      <c r="J56" s="35"/>
      <c r="K56" s="35"/>
      <c r="L56" s="35"/>
      <c r="M56" s="35"/>
      <c r="N56" s="35"/>
      <c r="O56" s="3"/>
      <c r="P56" s="3"/>
    </row>
    <row r="57" spans="1:16" x14ac:dyDescent="0.25">
      <c r="A57" s="3"/>
      <c r="B57" s="34"/>
      <c r="C57" s="34"/>
      <c r="D57" s="35"/>
      <c r="E57" s="36"/>
      <c r="F57" s="3"/>
      <c r="G57" s="3"/>
      <c r="H57" s="35"/>
      <c r="I57" s="35"/>
      <c r="J57" s="35"/>
      <c r="K57" s="35"/>
      <c r="L57" s="35"/>
      <c r="M57" s="35"/>
      <c r="N57" s="35"/>
      <c r="O57" s="3"/>
      <c r="P57" s="3"/>
    </row>
    <row r="58" spans="1:16" x14ac:dyDescent="0.25">
      <c r="A58" s="3"/>
      <c r="B58" s="34"/>
      <c r="C58" s="34"/>
      <c r="D58" s="35"/>
      <c r="E58" s="36"/>
      <c r="F58" s="3"/>
      <c r="G58" s="3"/>
      <c r="H58" s="35"/>
      <c r="I58" s="35"/>
      <c r="J58" s="35"/>
      <c r="K58" s="35"/>
      <c r="L58" s="35"/>
      <c r="M58" s="35"/>
      <c r="N58" s="35"/>
      <c r="O58" s="3"/>
      <c r="P58" s="3"/>
    </row>
  </sheetData>
  <mergeCells count="3">
    <mergeCell ref="B6:O6"/>
    <mergeCell ref="B9:O9"/>
    <mergeCell ref="B16:O16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2023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6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23" style="4" customWidth="1"/>
    <col min="3" max="16" width="5.7109375" style="4" customWidth="1"/>
    <col min="17" max="18" width="8.7109375" style="4"/>
    <col min="19" max="16384" width="8.7109375" style="12"/>
  </cols>
  <sheetData>
    <row r="1" spans="1:16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6.75" customHeight="1" x14ac:dyDescent="0.25">
      <c r="A6" s="3"/>
      <c r="B6" s="140" t="s">
        <v>99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3"/>
    </row>
    <row r="7" spans="1:16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2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2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2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2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24" ht="7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24" ht="18.75" customHeight="1" x14ac:dyDescent="0.25">
      <c r="A22" s="3"/>
      <c r="B22" s="141" t="s">
        <v>61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P22" s="3"/>
    </row>
    <row r="23" spans="1:24" ht="7.5" customHeight="1" x14ac:dyDescent="0.25">
      <c r="A23" s="3"/>
      <c r="B23" s="13"/>
      <c r="C23" s="13"/>
      <c r="D23" s="13"/>
      <c r="E23" s="1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24" ht="18.75" customHeight="1" x14ac:dyDescent="0.25">
      <c r="A24" s="3"/>
      <c r="B24" s="44"/>
      <c r="C24" s="45" t="s">
        <v>6</v>
      </c>
      <c r="D24" s="45" t="s">
        <v>16</v>
      </c>
      <c r="E24" s="45" t="s">
        <v>17</v>
      </c>
      <c r="F24" s="45" t="s">
        <v>49</v>
      </c>
      <c r="G24" s="45" t="s">
        <v>50</v>
      </c>
      <c r="H24" s="45" t="s">
        <v>51</v>
      </c>
      <c r="I24" s="45" t="s">
        <v>72</v>
      </c>
      <c r="J24" s="45" t="s">
        <v>73</v>
      </c>
      <c r="K24" s="45" t="s">
        <v>74</v>
      </c>
      <c r="L24" s="45" t="s">
        <v>96</v>
      </c>
      <c r="M24" s="45" t="s">
        <v>97</v>
      </c>
      <c r="N24" s="45" t="s">
        <v>98</v>
      </c>
      <c r="O24" s="45" t="s">
        <v>7</v>
      </c>
      <c r="P24" s="15"/>
    </row>
    <row r="25" spans="1:24" s="23" customFormat="1" ht="15.75" customHeight="1" x14ac:dyDescent="0.25">
      <c r="A25" s="19"/>
      <c r="B25" s="20" t="s">
        <v>22</v>
      </c>
      <c r="C25" s="25">
        <f t="shared" ref="C25:N25" si="0">SUM(C29,C26)</f>
        <v>32</v>
      </c>
      <c r="D25" s="25">
        <f t="shared" si="0"/>
        <v>9</v>
      </c>
      <c r="E25" s="25">
        <f t="shared" si="0"/>
        <v>20</v>
      </c>
      <c r="F25" s="25">
        <f t="shared" si="0"/>
        <v>21</v>
      </c>
      <c r="G25" s="25">
        <f t="shared" si="0"/>
        <v>20</v>
      </c>
      <c r="H25" s="25">
        <f t="shared" si="0"/>
        <v>12</v>
      </c>
      <c r="I25" s="25">
        <f t="shared" si="0"/>
        <v>10</v>
      </c>
      <c r="J25" s="25">
        <f t="shared" si="0"/>
        <v>5</v>
      </c>
      <c r="K25" s="25">
        <f t="shared" si="0"/>
        <v>9</v>
      </c>
      <c r="L25" s="25">
        <f t="shared" si="0"/>
        <v>25</v>
      </c>
      <c r="M25" s="25">
        <f t="shared" si="0"/>
        <v>36</v>
      </c>
      <c r="N25" s="25">
        <f t="shared" si="0"/>
        <v>40</v>
      </c>
      <c r="O25" s="25">
        <f>SUM(O29,O26)</f>
        <v>163</v>
      </c>
      <c r="P25" s="15"/>
      <c r="Q25" s="4"/>
      <c r="R25" s="4"/>
      <c r="S25" s="22"/>
      <c r="T25" s="22"/>
      <c r="U25" s="22"/>
      <c r="V25" s="22"/>
      <c r="W25" s="22"/>
      <c r="X25" s="22"/>
    </row>
    <row r="26" spans="1:24" s="23" customFormat="1" ht="15.75" customHeight="1" x14ac:dyDescent="0.25">
      <c r="A26" s="19"/>
      <c r="B26" s="24" t="s">
        <v>18</v>
      </c>
      <c r="C26" s="51">
        <f t="shared" ref="C26:N26" si="1">SUM(C27:C28)</f>
        <v>32</v>
      </c>
      <c r="D26" s="51">
        <f t="shared" si="1"/>
        <v>9</v>
      </c>
      <c r="E26" s="51">
        <f t="shared" si="1"/>
        <v>19</v>
      </c>
      <c r="F26" s="51">
        <f t="shared" si="1"/>
        <v>11</v>
      </c>
      <c r="G26" s="51">
        <f t="shared" si="1"/>
        <v>14</v>
      </c>
      <c r="H26" s="51">
        <f t="shared" si="1"/>
        <v>4</v>
      </c>
      <c r="I26" s="51">
        <f t="shared" si="1"/>
        <v>4</v>
      </c>
      <c r="J26" s="51">
        <f t="shared" si="1"/>
        <v>3</v>
      </c>
      <c r="K26" s="51">
        <f t="shared" si="1"/>
        <v>7</v>
      </c>
      <c r="L26" s="51">
        <f t="shared" si="1"/>
        <v>16</v>
      </c>
      <c r="M26" s="51">
        <f t="shared" si="1"/>
        <v>32</v>
      </c>
      <c r="N26" s="51">
        <f t="shared" si="1"/>
        <v>28</v>
      </c>
      <c r="O26" s="25">
        <f>SUM(C26:K26)</f>
        <v>103</v>
      </c>
      <c r="P26" s="15"/>
      <c r="Q26" s="95"/>
      <c r="R26" s="4"/>
      <c r="S26" s="26"/>
      <c r="T26" s="26"/>
      <c r="U26" s="26"/>
      <c r="V26" s="26"/>
      <c r="W26" s="26"/>
      <c r="X26" s="26"/>
    </row>
    <row r="27" spans="1:24" s="23" customFormat="1" ht="15.75" customHeight="1" x14ac:dyDescent="0.25">
      <c r="A27" s="19"/>
      <c r="B27" s="27" t="s">
        <v>9</v>
      </c>
      <c r="C27" s="94">
        <v>16</v>
      </c>
      <c r="D27" s="94">
        <v>5</v>
      </c>
      <c r="E27" s="94">
        <v>13</v>
      </c>
      <c r="F27" s="94">
        <v>6</v>
      </c>
      <c r="G27" s="94">
        <v>0</v>
      </c>
      <c r="H27" s="94">
        <v>0</v>
      </c>
      <c r="I27" s="94">
        <v>0</v>
      </c>
      <c r="J27" s="94">
        <v>0</v>
      </c>
      <c r="K27" s="94">
        <v>2</v>
      </c>
      <c r="L27" s="94">
        <v>11</v>
      </c>
      <c r="M27" s="94">
        <v>9</v>
      </c>
      <c r="N27" s="94">
        <v>7</v>
      </c>
      <c r="O27" s="25">
        <f t="shared" ref="O27:O37" si="2">SUM(C27:N27)</f>
        <v>69</v>
      </c>
      <c r="P27" s="15"/>
      <c r="Q27" s="4"/>
      <c r="R27" s="4"/>
      <c r="S27" s="26"/>
      <c r="T27" s="26"/>
      <c r="U27" s="26"/>
      <c r="V27" s="26"/>
      <c r="W27" s="26"/>
      <c r="X27" s="26"/>
    </row>
    <row r="28" spans="1:24" s="23" customFormat="1" ht="15.75" customHeight="1" x14ac:dyDescent="0.25">
      <c r="A28" s="19"/>
      <c r="B28" s="27" t="s">
        <v>10</v>
      </c>
      <c r="C28" s="94">
        <v>16</v>
      </c>
      <c r="D28" s="94">
        <v>4</v>
      </c>
      <c r="E28" s="94">
        <v>6</v>
      </c>
      <c r="F28" s="94">
        <v>5</v>
      </c>
      <c r="G28" s="94">
        <v>14</v>
      </c>
      <c r="H28" s="94">
        <v>4</v>
      </c>
      <c r="I28" s="94">
        <v>4</v>
      </c>
      <c r="J28" s="94">
        <v>3</v>
      </c>
      <c r="K28" s="94">
        <v>5</v>
      </c>
      <c r="L28" s="94">
        <v>5</v>
      </c>
      <c r="M28" s="94">
        <v>23</v>
      </c>
      <c r="N28" s="94">
        <v>21</v>
      </c>
      <c r="O28" s="25">
        <f t="shared" si="2"/>
        <v>110</v>
      </c>
      <c r="P28" s="15"/>
      <c r="Q28" s="4"/>
      <c r="R28" s="4"/>
      <c r="S28" s="26"/>
      <c r="T28" s="26"/>
      <c r="U28" s="26"/>
      <c r="V28" s="26"/>
      <c r="W28" s="26"/>
      <c r="X28" s="26"/>
    </row>
    <row r="29" spans="1:24" s="23" customFormat="1" ht="15.75" customHeight="1" x14ac:dyDescent="0.25">
      <c r="A29" s="19"/>
      <c r="B29" s="24" t="s">
        <v>23</v>
      </c>
      <c r="C29" s="94">
        <f t="shared" ref="C29:N29" si="3">SUM(C30:C31)</f>
        <v>0</v>
      </c>
      <c r="D29" s="94">
        <f t="shared" si="3"/>
        <v>0</v>
      </c>
      <c r="E29" s="94">
        <f t="shared" si="3"/>
        <v>1</v>
      </c>
      <c r="F29" s="94">
        <f t="shared" si="3"/>
        <v>10</v>
      </c>
      <c r="G29" s="94">
        <f t="shared" si="3"/>
        <v>6</v>
      </c>
      <c r="H29" s="94">
        <f t="shared" si="3"/>
        <v>8</v>
      </c>
      <c r="I29" s="94">
        <f t="shared" si="3"/>
        <v>6</v>
      </c>
      <c r="J29" s="94">
        <f t="shared" si="3"/>
        <v>2</v>
      </c>
      <c r="K29" s="94">
        <f t="shared" si="3"/>
        <v>2</v>
      </c>
      <c r="L29" s="94">
        <f t="shared" si="3"/>
        <v>9</v>
      </c>
      <c r="M29" s="94">
        <f t="shared" si="3"/>
        <v>4</v>
      </c>
      <c r="N29" s="94">
        <f t="shared" si="3"/>
        <v>12</v>
      </c>
      <c r="O29" s="25">
        <f t="shared" si="2"/>
        <v>60</v>
      </c>
      <c r="P29" s="15"/>
      <c r="Q29" s="4"/>
      <c r="R29" s="4"/>
      <c r="S29" s="26"/>
      <c r="T29" s="26"/>
      <c r="U29" s="26"/>
      <c r="V29" s="26"/>
      <c r="W29" s="26"/>
      <c r="X29" s="26"/>
    </row>
    <row r="30" spans="1:24" s="23" customFormat="1" ht="15.75" customHeight="1" x14ac:dyDescent="0.25">
      <c r="A30" s="19"/>
      <c r="B30" s="27" t="s">
        <v>9</v>
      </c>
      <c r="C30" s="94">
        <v>0</v>
      </c>
      <c r="D30" s="94">
        <v>0</v>
      </c>
      <c r="E30" s="94">
        <v>1</v>
      </c>
      <c r="F30" s="94">
        <v>7</v>
      </c>
      <c r="G30" s="94">
        <v>1</v>
      </c>
      <c r="H30" s="94">
        <v>4</v>
      </c>
      <c r="I30" s="94">
        <v>3</v>
      </c>
      <c r="J30" s="94">
        <v>0</v>
      </c>
      <c r="K30" s="94">
        <v>0</v>
      </c>
      <c r="L30" s="94">
        <v>2</v>
      </c>
      <c r="M30" s="94">
        <v>4</v>
      </c>
      <c r="N30" s="94">
        <v>8</v>
      </c>
      <c r="O30" s="25">
        <f t="shared" si="2"/>
        <v>30</v>
      </c>
      <c r="P30" s="15"/>
      <c r="Q30" s="4"/>
      <c r="R30" s="4"/>
      <c r="S30" s="26"/>
      <c r="T30" s="26"/>
      <c r="U30" s="26"/>
      <c r="V30" s="26"/>
      <c r="W30" s="26"/>
      <c r="X30" s="26"/>
    </row>
    <row r="31" spans="1:24" s="23" customFormat="1" ht="15.75" customHeight="1" x14ac:dyDescent="0.25">
      <c r="A31" s="19"/>
      <c r="B31" s="27" t="s">
        <v>10</v>
      </c>
      <c r="C31" s="94">
        <v>0</v>
      </c>
      <c r="D31" s="94">
        <v>0</v>
      </c>
      <c r="E31" s="94">
        <v>0</v>
      </c>
      <c r="F31" s="94">
        <v>3</v>
      </c>
      <c r="G31" s="94">
        <v>5</v>
      </c>
      <c r="H31" s="94">
        <v>4</v>
      </c>
      <c r="I31" s="94">
        <v>3</v>
      </c>
      <c r="J31" s="94">
        <v>2</v>
      </c>
      <c r="K31" s="94">
        <v>2</v>
      </c>
      <c r="L31" s="94">
        <v>7</v>
      </c>
      <c r="M31" s="94">
        <v>0</v>
      </c>
      <c r="N31" s="94">
        <v>4</v>
      </c>
      <c r="O31" s="25">
        <f t="shared" si="2"/>
        <v>30</v>
      </c>
      <c r="P31" s="15"/>
      <c r="Q31" s="4"/>
      <c r="R31" s="4"/>
      <c r="S31" s="26"/>
      <c r="T31" s="26"/>
      <c r="U31" s="26"/>
      <c r="V31" s="26"/>
      <c r="W31" s="26"/>
      <c r="X31" s="26"/>
    </row>
    <row r="32" spans="1:24" s="23" customFormat="1" ht="15.75" customHeight="1" x14ac:dyDescent="0.25">
      <c r="A32" s="19"/>
      <c r="B32" s="20" t="s">
        <v>24</v>
      </c>
      <c r="C32" s="91">
        <f t="shared" ref="C32:N32" si="4">SUM(C33:C34)</f>
        <v>7</v>
      </c>
      <c r="D32" s="91">
        <f t="shared" si="4"/>
        <v>5</v>
      </c>
      <c r="E32" s="91">
        <f t="shared" si="4"/>
        <v>1</v>
      </c>
      <c r="F32" s="91">
        <f t="shared" si="4"/>
        <v>3</v>
      </c>
      <c r="G32" s="91">
        <f t="shared" si="4"/>
        <v>3</v>
      </c>
      <c r="H32" s="91">
        <f t="shared" si="4"/>
        <v>2</v>
      </c>
      <c r="I32" s="91">
        <f t="shared" si="4"/>
        <v>4</v>
      </c>
      <c r="J32" s="91">
        <f t="shared" si="4"/>
        <v>2</v>
      </c>
      <c r="K32" s="91">
        <f t="shared" si="4"/>
        <v>1</v>
      </c>
      <c r="L32" s="91">
        <f t="shared" si="4"/>
        <v>2</v>
      </c>
      <c r="M32" s="91">
        <f t="shared" si="4"/>
        <v>5</v>
      </c>
      <c r="N32" s="91">
        <f t="shared" si="4"/>
        <v>6</v>
      </c>
      <c r="O32" s="25">
        <f t="shared" si="2"/>
        <v>41</v>
      </c>
      <c r="P32" s="15"/>
      <c r="Q32" s="4"/>
      <c r="R32" s="4"/>
      <c r="S32" s="26"/>
      <c r="T32" s="26"/>
      <c r="U32" s="26"/>
      <c r="V32" s="26"/>
      <c r="W32" s="26"/>
      <c r="X32" s="26"/>
    </row>
    <row r="33" spans="1:24" s="23" customFormat="1" ht="15.75" customHeight="1" x14ac:dyDescent="0.25">
      <c r="A33" s="19"/>
      <c r="B33" s="24" t="s">
        <v>9</v>
      </c>
      <c r="C33" s="92">
        <v>5</v>
      </c>
      <c r="D33" s="92">
        <v>4</v>
      </c>
      <c r="E33" s="92">
        <v>1</v>
      </c>
      <c r="F33" s="92">
        <v>0</v>
      </c>
      <c r="G33" s="92">
        <v>1</v>
      </c>
      <c r="H33" s="92">
        <v>0</v>
      </c>
      <c r="I33" s="92">
        <v>0</v>
      </c>
      <c r="J33" s="92">
        <v>0</v>
      </c>
      <c r="K33" s="92">
        <v>0</v>
      </c>
      <c r="L33" s="92">
        <v>2</v>
      </c>
      <c r="M33" s="92">
        <v>5</v>
      </c>
      <c r="N33" s="92">
        <v>4</v>
      </c>
      <c r="O33" s="25">
        <f t="shared" si="2"/>
        <v>22</v>
      </c>
      <c r="P33" s="15"/>
      <c r="Q33" s="4"/>
      <c r="R33" s="4"/>
      <c r="S33" s="26"/>
      <c r="T33" s="26"/>
      <c r="U33" s="26"/>
      <c r="V33" s="26"/>
      <c r="W33" s="26"/>
      <c r="X33" s="26"/>
    </row>
    <row r="34" spans="1:24" s="23" customFormat="1" ht="15.75" customHeight="1" x14ac:dyDescent="0.25">
      <c r="A34" s="19"/>
      <c r="B34" s="24" t="s">
        <v>10</v>
      </c>
      <c r="C34" s="92">
        <v>2</v>
      </c>
      <c r="D34" s="92">
        <v>1</v>
      </c>
      <c r="E34" s="92">
        <v>0</v>
      </c>
      <c r="F34" s="92">
        <v>3</v>
      </c>
      <c r="G34" s="92">
        <v>2</v>
      </c>
      <c r="H34" s="92">
        <v>2</v>
      </c>
      <c r="I34" s="92">
        <v>4</v>
      </c>
      <c r="J34" s="92">
        <v>2</v>
      </c>
      <c r="K34" s="92">
        <v>1</v>
      </c>
      <c r="L34" s="92">
        <v>0</v>
      </c>
      <c r="M34" s="92">
        <v>0</v>
      </c>
      <c r="N34" s="92">
        <v>2</v>
      </c>
      <c r="O34" s="25">
        <f t="shared" si="2"/>
        <v>19</v>
      </c>
      <c r="P34" s="15"/>
      <c r="Q34" s="4"/>
      <c r="R34" s="4"/>
      <c r="S34" s="22"/>
      <c r="T34" s="22"/>
      <c r="U34" s="22"/>
      <c r="V34" s="22"/>
      <c r="W34" s="22"/>
      <c r="X34" s="22"/>
    </row>
    <row r="35" spans="1:24" s="23" customFormat="1" ht="15.75" customHeight="1" x14ac:dyDescent="0.25">
      <c r="A35" s="19"/>
      <c r="B35" s="108" t="s">
        <v>8</v>
      </c>
      <c r="C35" s="91">
        <f t="shared" ref="C35:N35" si="5">SUM(C36:C37)</f>
        <v>0</v>
      </c>
      <c r="D35" s="91">
        <f t="shared" si="5"/>
        <v>0</v>
      </c>
      <c r="E35" s="91">
        <f t="shared" si="5"/>
        <v>0</v>
      </c>
      <c r="F35" s="91">
        <f t="shared" si="5"/>
        <v>0</v>
      </c>
      <c r="G35" s="91">
        <f t="shared" si="5"/>
        <v>0</v>
      </c>
      <c r="H35" s="91">
        <f t="shared" si="5"/>
        <v>0</v>
      </c>
      <c r="I35" s="91">
        <f t="shared" si="5"/>
        <v>0</v>
      </c>
      <c r="J35" s="91">
        <f t="shared" si="5"/>
        <v>0</v>
      </c>
      <c r="K35" s="91">
        <f t="shared" si="5"/>
        <v>0</v>
      </c>
      <c r="L35" s="91">
        <f t="shared" si="5"/>
        <v>0</v>
      </c>
      <c r="M35" s="91">
        <f t="shared" si="5"/>
        <v>0</v>
      </c>
      <c r="N35" s="91">
        <f t="shared" si="5"/>
        <v>0</v>
      </c>
      <c r="O35" s="25">
        <f t="shared" si="2"/>
        <v>0</v>
      </c>
      <c r="P35" s="15"/>
      <c r="Q35" s="4"/>
      <c r="R35" s="4"/>
      <c r="S35" s="26"/>
      <c r="T35" s="26"/>
      <c r="U35" s="26"/>
      <c r="V35" s="26"/>
      <c r="W35" s="26"/>
      <c r="X35" s="26"/>
    </row>
    <row r="36" spans="1:24" s="23" customFormat="1" ht="15.75" customHeight="1" x14ac:dyDescent="0.25">
      <c r="A36" s="19"/>
      <c r="B36" s="24" t="s">
        <v>9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25">
        <f t="shared" si="2"/>
        <v>0</v>
      </c>
      <c r="P36" s="15"/>
      <c r="Q36" s="4"/>
      <c r="R36" s="4"/>
      <c r="S36" s="26"/>
      <c r="T36" s="26"/>
      <c r="U36" s="26"/>
      <c r="V36" s="26"/>
      <c r="W36" s="26"/>
      <c r="X36" s="26"/>
    </row>
    <row r="37" spans="1:24" s="23" customFormat="1" ht="15.75" customHeight="1" x14ac:dyDescent="0.25">
      <c r="A37" s="19"/>
      <c r="B37" s="24" t="s">
        <v>10</v>
      </c>
      <c r="C37" s="92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25">
        <f t="shared" si="2"/>
        <v>0</v>
      </c>
      <c r="P37" s="15"/>
      <c r="Q37" s="4"/>
      <c r="R37" s="4"/>
      <c r="S37" s="22"/>
      <c r="T37" s="22"/>
      <c r="U37" s="22"/>
      <c r="V37" s="22"/>
      <c r="W37" s="22"/>
      <c r="X37" s="22"/>
    </row>
    <row r="38" spans="1:24" s="23" customFormat="1" ht="15.75" customHeight="1" x14ac:dyDescent="0.25">
      <c r="A38" s="19"/>
      <c r="B38" s="29" t="s">
        <v>19</v>
      </c>
      <c r="C38" s="25">
        <f t="shared" ref="C38:O38" si="6">+C25+C32+C35</f>
        <v>39</v>
      </c>
      <c r="D38" s="25">
        <f t="shared" si="6"/>
        <v>14</v>
      </c>
      <c r="E38" s="25">
        <f t="shared" si="6"/>
        <v>21</v>
      </c>
      <c r="F38" s="25">
        <f t="shared" si="6"/>
        <v>24</v>
      </c>
      <c r="G38" s="25">
        <f t="shared" si="6"/>
        <v>23</v>
      </c>
      <c r="H38" s="25">
        <f t="shared" si="6"/>
        <v>14</v>
      </c>
      <c r="I38" s="25">
        <f t="shared" si="6"/>
        <v>14</v>
      </c>
      <c r="J38" s="25">
        <f t="shared" si="6"/>
        <v>7</v>
      </c>
      <c r="K38" s="25">
        <f t="shared" si="6"/>
        <v>10</v>
      </c>
      <c r="L38" s="25">
        <f>+L25+L32+L35</f>
        <v>27</v>
      </c>
      <c r="M38" s="25">
        <f>+M25+M32+M35</f>
        <v>41</v>
      </c>
      <c r="N38" s="25">
        <f>+N25+N32+N35</f>
        <v>46</v>
      </c>
      <c r="O38" s="25">
        <f t="shared" si="6"/>
        <v>204</v>
      </c>
      <c r="P38" s="15"/>
      <c r="Q38" s="4"/>
      <c r="R38" s="4"/>
      <c r="S38" s="22"/>
      <c r="T38" s="22"/>
      <c r="U38" s="22"/>
      <c r="V38" s="22"/>
      <c r="W38" s="22"/>
      <c r="X38" s="22"/>
    </row>
    <row r="39" spans="1:24" s="26" customFormat="1" ht="15.75" customHeight="1" x14ac:dyDescent="0.25">
      <c r="A39" s="30"/>
      <c r="B39" s="31" t="s">
        <v>9</v>
      </c>
      <c r="C39" s="25">
        <f t="shared" ref="C39:O40" si="7">+C27+C30+C33+C36</f>
        <v>21</v>
      </c>
      <c r="D39" s="25">
        <f t="shared" si="7"/>
        <v>9</v>
      </c>
      <c r="E39" s="25">
        <f t="shared" si="7"/>
        <v>15</v>
      </c>
      <c r="F39" s="25">
        <f t="shared" si="7"/>
        <v>13</v>
      </c>
      <c r="G39" s="25">
        <f t="shared" si="7"/>
        <v>2</v>
      </c>
      <c r="H39" s="25">
        <f t="shared" si="7"/>
        <v>4</v>
      </c>
      <c r="I39" s="25">
        <f t="shared" ref="I39:K40" si="8">+I27+I30+I33+I36</f>
        <v>3</v>
      </c>
      <c r="J39" s="25">
        <f t="shared" si="8"/>
        <v>0</v>
      </c>
      <c r="K39" s="25">
        <f t="shared" si="8"/>
        <v>2</v>
      </c>
      <c r="L39" s="25">
        <f t="shared" ref="L39:N40" si="9">+L27+L30+L33+L36</f>
        <v>15</v>
      </c>
      <c r="M39" s="25">
        <f t="shared" si="9"/>
        <v>18</v>
      </c>
      <c r="N39" s="25">
        <f t="shared" si="9"/>
        <v>19</v>
      </c>
      <c r="O39" s="25">
        <f t="shared" si="7"/>
        <v>121</v>
      </c>
      <c r="P39" s="15"/>
      <c r="Q39" s="4"/>
      <c r="R39" s="4"/>
      <c r="S39" s="22"/>
      <c r="T39" s="22"/>
      <c r="U39" s="22"/>
      <c r="V39" s="22"/>
      <c r="W39" s="22"/>
      <c r="X39" s="22"/>
    </row>
    <row r="40" spans="1:24" s="33" customFormat="1" ht="15.75" customHeight="1" thickBot="1" x14ac:dyDescent="0.3">
      <c r="A40" s="32"/>
      <c r="B40" s="49" t="s">
        <v>10</v>
      </c>
      <c r="C40" s="50">
        <f t="shared" si="7"/>
        <v>18</v>
      </c>
      <c r="D40" s="50">
        <f t="shared" si="7"/>
        <v>5</v>
      </c>
      <c r="E40" s="50">
        <f t="shared" si="7"/>
        <v>6</v>
      </c>
      <c r="F40" s="50">
        <f t="shared" si="7"/>
        <v>11</v>
      </c>
      <c r="G40" s="50">
        <f t="shared" si="7"/>
        <v>21</v>
      </c>
      <c r="H40" s="50">
        <f t="shared" si="7"/>
        <v>10</v>
      </c>
      <c r="I40" s="50">
        <f t="shared" si="8"/>
        <v>11</v>
      </c>
      <c r="J40" s="50">
        <f t="shared" si="8"/>
        <v>7</v>
      </c>
      <c r="K40" s="50">
        <f t="shared" si="8"/>
        <v>8</v>
      </c>
      <c r="L40" s="50">
        <f t="shared" si="9"/>
        <v>12</v>
      </c>
      <c r="M40" s="50">
        <f t="shared" si="9"/>
        <v>23</v>
      </c>
      <c r="N40" s="50">
        <f t="shared" si="9"/>
        <v>27</v>
      </c>
      <c r="O40" s="50">
        <f t="shared" si="7"/>
        <v>159</v>
      </c>
      <c r="P40" s="15"/>
      <c r="Q40" s="4"/>
      <c r="R40" s="4"/>
      <c r="S40" s="22"/>
      <c r="T40" s="22"/>
      <c r="U40" s="22"/>
      <c r="V40" s="22"/>
      <c r="W40" s="22"/>
      <c r="X40" s="22"/>
    </row>
    <row r="41" spans="1:24" ht="12.75" customHeight="1" x14ac:dyDescent="0.25">
      <c r="A41" s="3"/>
      <c r="B41" s="62" t="s">
        <v>20</v>
      </c>
      <c r="C41" s="34"/>
      <c r="D41" s="35"/>
      <c r="E41" s="36"/>
      <c r="F41" s="3"/>
      <c r="G41" s="3"/>
      <c r="H41" s="35"/>
      <c r="I41" s="35"/>
      <c r="J41" s="35"/>
      <c r="K41" s="35"/>
      <c r="L41" s="35"/>
      <c r="M41" s="35"/>
      <c r="N41" s="35"/>
      <c r="O41" s="3"/>
      <c r="P41" s="15"/>
    </row>
    <row r="42" spans="1:24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5"/>
      <c r="M42" s="35"/>
      <c r="N42" s="35"/>
      <c r="O42" s="3"/>
      <c r="P42" s="3"/>
    </row>
    <row r="43" spans="1:24" ht="6" customHeigh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5"/>
      <c r="M43" s="35"/>
      <c r="N43" s="35"/>
      <c r="O43" s="3"/>
      <c r="P43" s="3"/>
    </row>
    <row r="44" spans="1:24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5"/>
      <c r="M44" s="35"/>
      <c r="N44" s="35"/>
      <c r="O44" s="3"/>
      <c r="P44" s="3"/>
    </row>
    <row r="45" spans="1:24" ht="24.75" customHeigh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5"/>
      <c r="M45" s="35"/>
      <c r="N45" s="35"/>
      <c r="O45" s="3"/>
      <c r="P45" s="3"/>
    </row>
    <row r="46" spans="1:24" ht="24.75" customHeigh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5"/>
      <c r="M46" s="35"/>
      <c r="N46" s="35"/>
      <c r="O46" s="3"/>
      <c r="P46" s="3"/>
    </row>
    <row r="47" spans="1:24" ht="24.75" customHeigh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5"/>
      <c r="M47" s="35"/>
      <c r="N47" s="35"/>
      <c r="O47" s="3"/>
      <c r="P47" s="3"/>
    </row>
    <row r="48" spans="1:24" x14ac:dyDescent="0.25">
      <c r="A48" s="3"/>
      <c r="B48" s="37"/>
      <c r="C48" s="37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"/>
      <c r="P48" s="3"/>
    </row>
    <row r="49" spans="1:16" x14ac:dyDescent="0.25">
      <c r="A49" s="3"/>
      <c r="B49" s="34"/>
      <c r="C49" s="34"/>
      <c r="D49" s="34"/>
      <c r="E49" s="3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3"/>
      <c r="P51" s="3"/>
    </row>
    <row r="52" spans="1:16" x14ac:dyDescent="0.25">
      <c r="A52" s="3"/>
      <c r="B52" s="13"/>
      <c r="C52" s="13"/>
      <c r="D52" s="13"/>
      <c r="E52" s="4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6.5" customHeight="1" x14ac:dyDescent="0.25">
      <c r="A53" s="3"/>
      <c r="B53" s="42"/>
      <c r="C53" s="4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3"/>
      <c r="P53" s="3"/>
    </row>
    <row r="54" spans="1:16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5"/>
      <c r="M54" s="35"/>
      <c r="N54" s="35"/>
      <c r="O54" s="3"/>
      <c r="P54" s="3"/>
    </row>
    <row r="56" spans="1:16" ht="15" customHeight="1" x14ac:dyDescent="0.25"/>
  </sheetData>
  <mergeCells count="2">
    <mergeCell ref="B6:O6"/>
    <mergeCell ref="B22:O22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Pro,Negrita"Año 2023 |&amp;P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7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27.85546875" style="4" customWidth="1"/>
    <col min="3" max="15" width="5.42578125" style="4" customWidth="1"/>
    <col min="16" max="16" width="5.7109375" style="4" customWidth="1"/>
    <col min="17" max="18" width="8.7109375" style="4"/>
    <col min="19" max="16384" width="8.7109375" style="12"/>
  </cols>
  <sheetData>
    <row r="1" spans="1:24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4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4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4" ht="36.75" customHeight="1" x14ac:dyDescent="0.25">
      <c r="A6" s="3"/>
      <c r="B6" s="140" t="s">
        <v>99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3"/>
    </row>
    <row r="7" spans="1:24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4" ht="18.75" customHeight="1" x14ac:dyDescent="0.25">
      <c r="A8" s="3"/>
      <c r="B8" s="141" t="s">
        <v>62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/>
      <c r="P8" s="3"/>
    </row>
    <row r="9" spans="1:24" ht="7.5" customHeight="1" x14ac:dyDescent="0.25">
      <c r="A9" s="3"/>
      <c r="B9" s="13"/>
      <c r="C9" s="13"/>
      <c r="D9" s="13"/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4" ht="18.75" customHeight="1" x14ac:dyDescent="0.25">
      <c r="A10" s="3"/>
      <c r="B10" s="44"/>
      <c r="C10" s="45" t="s">
        <v>6</v>
      </c>
      <c r="D10" s="45" t="s">
        <v>16</v>
      </c>
      <c r="E10" s="45" t="s">
        <v>17</v>
      </c>
      <c r="F10" s="45" t="s">
        <v>49</v>
      </c>
      <c r="G10" s="45" t="s">
        <v>50</v>
      </c>
      <c r="H10" s="45" t="s">
        <v>51</v>
      </c>
      <c r="I10" s="45" t="s">
        <v>72</v>
      </c>
      <c r="J10" s="45" t="s">
        <v>73</v>
      </c>
      <c r="K10" s="45" t="s">
        <v>74</v>
      </c>
      <c r="L10" s="45" t="s">
        <v>96</v>
      </c>
      <c r="M10" s="45" t="s">
        <v>97</v>
      </c>
      <c r="N10" s="45" t="s">
        <v>98</v>
      </c>
      <c r="O10" s="45" t="s">
        <v>7</v>
      </c>
      <c r="P10" s="15"/>
    </row>
    <row r="11" spans="1:24" s="23" customFormat="1" x14ac:dyDescent="0.25">
      <c r="A11" s="19"/>
      <c r="B11" s="107" t="s">
        <v>71</v>
      </c>
      <c r="C11" s="25">
        <f t="shared" ref="C11:N11" si="0">SUM(C12:C15)</f>
        <v>3</v>
      </c>
      <c r="D11" s="25">
        <f t="shared" si="0"/>
        <v>7</v>
      </c>
      <c r="E11" s="25">
        <f t="shared" si="0"/>
        <v>4</v>
      </c>
      <c r="F11" s="25">
        <f t="shared" si="0"/>
        <v>0</v>
      </c>
      <c r="G11" s="25">
        <f t="shared" si="0"/>
        <v>6</v>
      </c>
      <c r="H11" s="25">
        <f t="shared" si="0"/>
        <v>0</v>
      </c>
      <c r="I11" s="25">
        <f t="shared" si="0"/>
        <v>1</v>
      </c>
      <c r="J11" s="25">
        <f t="shared" si="0"/>
        <v>0</v>
      </c>
      <c r="K11" s="25">
        <f t="shared" si="0"/>
        <v>1</v>
      </c>
      <c r="L11" s="25">
        <f t="shared" si="0"/>
        <v>7</v>
      </c>
      <c r="M11" s="25">
        <f t="shared" si="0"/>
        <v>4</v>
      </c>
      <c r="N11" s="25">
        <f t="shared" si="0"/>
        <v>2</v>
      </c>
      <c r="O11" s="53">
        <f>SUM(C11:K11)</f>
        <v>22</v>
      </c>
      <c r="P11" s="15"/>
      <c r="Q11" s="4"/>
      <c r="R11" s="4"/>
      <c r="S11" s="22"/>
      <c r="T11" s="22"/>
      <c r="U11" s="22"/>
      <c r="V11" s="22"/>
      <c r="W11" s="22"/>
      <c r="X11" s="22"/>
    </row>
    <row r="12" spans="1:24" s="23" customFormat="1" ht="28.5" x14ac:dyDescent="0.25">
      <c r="A12" s="19"/>
      <c r="B12" s="24" t="s">
        <v>25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53">
        <f>SUM(C12:N12)</f>
        <v>0</v>
      </c>
      <c r="P12" s="15"/>
      <c r="Q12" s="4"/>
      <c r="R12" s="4"/>
      <c r="S12" s="26"/>
      <c r="T12" s="26"/>
      <c r="U12" s="26"/>
      <c r="V12" s="26"/>
      <c r="W12" s="26"/>
      <c r="X12" s="26"/>
    </row>
    <row r="13" spans="1:24" s="23" customFormat="1" x14ac:dyDescent="0.25">
      <c r="A13" s="19"/>
      <c r="B13" s="24" t="s">
        <v>26</v>
      </c>
      <c r="C13" s="92">
        <v>0</v>
      </c>
      <c r="D13" s="92">
        <v>1</v>
      </c>
      <c r="E13" s="92">
        <v>0</v>
      </c>
      <c r="F13" s="92">
        <v>0</v>
      </c>
      <c r="G13" s="92">
        <v>5</v>
      </c>
      <c r="H13" s="92">
        <v>0</v>
      </c>
      <c r="I13" s="92">
        <v>0</v>
      </c>
      <c r="J13" s="92">
        <v>0</v>
      </c>
      <c r="K13" s="92">
        <v>0</v>
      </c>
      <c r="L13" s="92">
        <v>4</v>
      </c>
      <c r="M13" s="92">
        <v>2</v>
      </c>
      <c r="N13" s="92">
        <v>0</v>
      </c>
      <c r="O13" s="53">
        <f>SUM(C13:N13)</f>
        <v>12</v>
      </c>
      <c r="P13" s="15"/>
      <c r="Q13" s="4"/>
      <c r="R13" s="4"/>
      <c r="S13" s="26"/>
      <c r="T13" s="26"/>
      <c r="U13" s="26"/>
      <c r="V13" s="26"/>
      <c r="W13" s="26"/>
      <c r="X13" s="26"/>
    </row>
    <row r="14" spans="1:24" s="23" customFormat="1" x14ac:dyDescent="0.25">
      <c r="A14" s="19"/>
      <c r="B14" s="24" t="s">
        <v>27</v>
      </c>
      <c r="C14" s="92">
        <v>0</v>
      </c>
      <c r="D14" s="92">
        <v>2</v>
      </c>
      <c r="E14" s="92">
        <v>0</v>
      </c>
      <c r="F14" s="92">
        <v>0</v>
      </c>
      <c r="G14" s="92">
        <v>1</v>
      </c>
      <c r="H14" s="92">
        <v>0</v>
      </c>
      <c r="I14" s="92">
        <v>1</v>
      </c>
      <c r="J14" s="92">
        <v>0</v>
      </c>
      <c r="K14" s="92">
        <v>1</v>
      </c>
      <c r="L14" s="92">
        <v>2</v>
      </c>
      <c r="M14" s="92">
        <v>2</v>
      </c>
      <c r="N14" s="92">
        <v>2</v>
      </c>
      <c r="O14" s="53">
        <f>SUM(C14:N14)</f>
        <v>11</v>
      </c>
      <c r="P14" s="15"/>
      <c r="Q14" s="4"/>
      <c r="R14" s="4"/>
      <c r="S14" s="26"/>
      <c r="T14" s="26"/>
      <c r="U14" s="26"/>
      <c r="V14" s="26"/>
      <c r="W14" s="26"/>
      <c r="X14" s="26"/>
    </row>
    <row r="15" spans="1:24" s="23" customFormat="1" x14ac:dyDescent="0.25">
      <c r="A15" s="19"/>
      <c r="B15" s="24" t="s">
        <v>28</v>
      </c>
      <c r="C15" s="92">
        <v>3</v>
      </c>
      <c r="D15" s="92">
        <v>4</v>
      </c>
      <c r="E15" s="92">
        <v>4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1</v>
      </c>
      <c r="M15" s="92">
        <v>0</v>
      </c>
      <c r="N15" s="92">
        <v>0</v>
      </c>
      <c r="O15" s="53">
        <f>SUM(C15:N15)</f>
        <v>12</v>
      </c>
      <c r="P15" s="15"/>
      <c r="Q15" s="4"/>
      <c r="R15" s="4"/>
      <c r="S15" s="26"/>
      <c r="T15" s="26"/>
      <c r="U15" s="26"/>
      <c r="V15" s="26"/>
      <c r="W15" s="26"/>
      <c r="X15" s="26"/>
    </row>
    <row r="16" spans="1:24" s="23" customFormat="1" ht="6" customHeight="1" x14ac:dyDescent="0.25">
      <c r="A16" s="19"/>
      <c r="B16" s="2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53"/>
      <c r="P16" s="15"/>
      <c r="Q16" s="4"/>
      <c r="R16" s="4"/>
      <c r="S16" s="26"/>
      <c r="T16" s="26"/>
      <c r="U16" s="26"/>
      <c r="V16" s="26"/>
      <c r="W16" s="26"/>
      <c r="X16" s="26"/>
    </row>
    <row r="17" spans="1:24" s="23" customFormat="1" x14ac:dyDescent="0.25">
      <c r="A17" s="19"/>
      <c r="B17" s="20" t="s">
        <v>29</v>
      </c>
      <c r="C17" s="54">
        <f>+C23+C26+C29</f>
        <v>65</v>
      </c>
      <c r="D17" s="54">
        <f t="shared" ref="D17:N17" si="1">+D23+D26+D29</f>
        <v>225</v>
      </c>
      <c r="E17" s="54">
        <f t="shared" si="1"/>
        <v>92</v>
      </c>
      <c r="F17" s="54">
        <f t="shared" si="1"/>
        <v>0</v>
      </c>
      <c r="G17" s="54">
        <f t="shared" si="1"/>
        <v>196</v>
      </c>
      <c r="H17" s="54">
        <f t="shared" si="1"/>
        <v>0</v>
      </c>
      <c r="I17" s="54">
        <f t="shared" si="1"/>
        <v>33</v>
      </c>
      <c r="J17" s="54">
        <f t="shared" si="1"/>
        <v>0</v>
      </c>
      <c r="K17" s="54">
        <f t="shared" si="1"/>
        <v>5</v>
      </c>
      <c r="L17" s="54">
        <f t="shared" si="1"/>
        <v>416</v>
      </c>
      <c r="M17" s="54">
        <f t="shared" si="1"/>
        <v>380</v>
      </c>
      <c r="N17" s="54">
        <f t="shared" si="1"/>
        <v>16</v>
      </c>
      <c r="O17" s="54">
        <f>+O23+O26+O29</f>
        <v>1428</v>
      </c>
      <c r="P17" s="15"/>
      <c r="Q17" s="4"/>
      <c r="R17" s="4"/>
      <c r="S17" s="26"/>
      <c r="T17" s="26"/>
      <c r="U17" s="26"/>
      <c r="V17" s="26"/>
      <c r="W17" s="26"/>
      <c r="X17" s="26"/>
    </row>
    <row r="18" spans="1:24" s="23" customFormat="1" x14ac:dyDescent="0.25">
      <c r="A18" s="19"/>
      <c r="B18" s="55" t="s">
        <v>9</v>
      </c>
      <c r="C18" s="54">
        <f>+C24+C27+C30</f>
        <v>27</v>
      </c>
      <c r="D18" s="54">
        <f t="shared" ref="D18:O19" si="2">+D24+D27+D30</f>
        <v>90</v>
      </c>
      <c r="E18" s="54">
        <f t="shared" si="2"/>
        <v>43</v>
      </c>
      <c r="F18" s="54">
        <f t="shared" si="2"/>
        <v>0</v>
      </c>
      <c r="G18" s="54">
        <f t="shared" si="2"/>
        <v>91</v>
      </c>
      <c r="H18" s="54">
        <f t="shared" si="2"/>
        <v>0</v>
      </c>
      <c r="I18" s="54">
        <f t="shared" ref="I18:K19" si="3">+I24+I27+I30</f>
        <v>14</v>
      </c>
      <c r="J18" s="54">
        <f t="shared" si="3"/>
        <v>0</v>
      </c>
      <c r="K18" s="54">
        <f t="shared" si="3"/>
        <v>2</v>
      </c>
      <c r="L18" s="54">
        <f t="shared" ref="L18:N19" si="4">+L24+L27+L30</f>
        <v>173</v>
      </c>
      <c r="M18" s="54">
        <f t="shared" si="4"/>
        <v>155</v>
      </c>
      <c r="N18" s="54">
        <f t="shared" si="4"/>
        <v>4</v>
      </c>
      <c r="O18" s="54">
        <f t="shared" si="2"/>
        <v>599</v>
      </c>
      <c r="P18" s="15"/>
      <c r="Q18" s="4"/>
      <c r="R18" s="4"/>
      <c r="S18" s="26"/>
      <c r="T18" s="26"/>
      <c r="U18" s="26"/>
      <c r="V18" s="26"/>
      <c r="W18" s="26"/>
      <c r="X18" s="26"/>
    </row>
    <row r="19" spans="1:24" s="23" customFormat="1" x14ac:dyDescent="0.25">
      <c r="A19" s="19"/>
      <c r="B19" s="55" t="s">
        <v>10</v>
      </c>
      <c r="C19" s="54">
        <f>+C25+C28+C31</f>
        <v>38</v>
      </c>
      <c r="D19" s="54">
        <f t="shared" si="2"/>
        <v>135</v>
      </c>
      <c r="E19" s="54">
        <f t="shared" si="2"/>
        <v>49</v>
      </c>
      <c r="F19" s="54">
        <f t="shared" si="2"/>
        <v>0</v>
      </c>
      <c r="G19" s="54">
        <f t="shared" si="2"/>
        <v>105</v>
      </c>
      <c r="H19" s="54">
        <f t="shared" si="2"/>
        <v>0</v>
      </c>
      <c r="I19" s="54">
        <f t="shared" si="3"/>
        <v>19</v>
      </c>
      <c r="J19" s="54">
        <f t="shared" si="3"/>
        <v>0</v>
      </c>
      <c r="K19" s="54">
        <f t="shared" si="3"/>
        <v>3</v>
      </c>
      <c r="L19" s="54">
        <f t="shared" si="4"/>
        <v>243</v>
      </c>
      <c r="M19" s="54">
        <f t="shared" si="4"/>
        <v>225</v>
      </c>
      <c r="N19" s="54">
        <f t="shared" si="4"/>
        <v>12</v>
      </c>
      <c r="O19" s="54">
        <f t="shared" si="2"/>
        <v>829</v>
      </c>
      <c r="P19" s="15"/>
      <c r="Q19" s="4"/>
      <c r="R19" s="4"/>
      <c r="S19" s="26"/>
      <c r="T19" s="26"/>
      <c r="U19" s="26"/>
      <c r="V19" s="26"/>
      <c r="W19" s="26"/>
      <c r="X19" s="26"/>
    </row>
    <row r="20" spans="1:24" s="23" customFormat="1" x14ac:dyDescent="0.25">
      <c r="A20" s="19"/>
      <c r="B20" s="24" t="s">
        <v>30</v>
      </c>
      <c r="C20" s="97">
        <f>SUM(C21:C22)</f>
        <v>0</v>
      </c>
      <c r="D20" s="97">
        <f t="shared" ref="D20:N20" si="5">SUM(D21:D22)</f>
        <v>0</v>
      </c>
      <c r="E20" s="97">
        <f t="shared" si="5"/>
        <v>0</v>
      </c>
      <c r="F20" s="97">
        <f t="shared" si="5"/>
        <v>0</v>
      </c>
      <c r="G20" s="97">
        <f t="shared" si="5"/>
        <v>0</v>
      </c>
      <c r="H20" s="97">
        <f t="shared" si="5"/>
        <v>0</v>
      </c>
      <c r="I20" s="97">
        <f t="shared" si="5"/>
        <v>0</v>
      </c>
      <c r="J20" s="97">
        <f t="shared" si="5"/>
        <v>0</v>
      </c>
      <c r="K20" s="97">
        <f t="shared" si="5"/>
        <v>0</v>
      </c>
      <c r="L20" s="97">
        <f>SUM(L21:L22)</f>
        <v>0</v>
      </c>
      <c r="M20" s="97">
        <f t="shared" si="5"/>
        <v>0</v>
      </c>
      <c r="N20" s="97">
        <f t="shared" si="5"/>
        <v>0</v>
      </c>
      <c r="O20" s="54">
        <f t="shared" ref="O20:O31" si="6">SUM(C20:N20)</f>
        <v>0</v>
      </c>
      <c r="P20" s="15"/>
      <c r="Q20" s="58"/>
      <c r="R20" s="4"/>
      <c r="S20" s="26"/>
      <c r="T20" s="26"/>
      <c r="U20" s="26"/>
      <c r="V20" s="26"/>
      <c r="W20" s="26"/>
      <c r="X20" s="26"/>
    </row>
    <row r="21" spans="1:24" s="23" customFormat="1" x14ac:dyDescent="0.25">
      <c r="A21" s="19"/>
      <c r="B21" s="27" t="s">
        <v>9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54">
        <f t="shared" si="6"/>
        <v>0</v>
      </c>
      <c r="P21" s="15"/>
      <c r="Q21" s="4"/>
      <c r="R21" s="4"/>
      <c r="S21" s="26"/>
      <c r="T21" s="26"/>
      <c r="U21" s="26"/>
      <c r="V21" s="26"/>
      <c r="W21" s="26"/>
      <c r="X21" s="26"/>
    </row>
    <row r="22" spans="1:24" s="23" customFormat="1" x14ac:dyDescent="0.25">
      <c r="A22" s="19"/>
      <c r="B22" s="27" t="s">
        <v>10</v>
      </c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54">
        <f t="shared" si="6"/>
        <v>0</v>
      </c>
      <c r="P22" s="15"/>
      <c r="Q22" s="4"/>
      <c r="R22" s="4"/>
      <c r="S22" s="22"/>
      <c r="T22" s="22"/>
      <c r="U22" s="22"/>
      <c r="V22" s="22"/>
      <c r="W22" s="22"/>
      <c r="X22" s="22"/>
    </row>
    <row r="23" spans="1:24" s="23" customFormat="1" x14ac:dyDescent="0.25">
      <c r="A23" s="19"/>
      <c r="B23" s="24" t="s">
        <v>31</v>
      </c>
      <c r="C23" s="59">
        <f t="shared" ref="C23:N23" si="7">SUM(C24:C25)</f>
        <v>0</v>
      </c>
      <c r="D23" s="59">
        <f t="shared" si="7"/>
        <v>75</v>
      </c>
      <c r="E23" s="59">
        <f t="shared" si="7"/>
        <v>0</v>
      </c>
      <c r="F23" s="59">
        <f t="shared" si="7"/>
        <v>0</v>
      </c>
      <c r="G23" s="59">
        <f t="shared" si="7"/>
        <v>185</v>
      </c>
      <c r="H23" s="59">
        <f t="shared" si="7"/>
        <v>0</v>
      </c>
      <c r="I23" s="59">
        <f t="shared" si="7"/>
        <v>0</v>
      </c>
      <c r="J23" s="59">
        <f t="shared" si="7"/>
        <v>0</v>
      </c>
      <c r="K23" s="59">
        <f t="shared" si="7"/>
        <v>0</v>
      </c>
      <c r="L23" s="59">
        <f t="shared" si="7"/>
        <v>345</v>
      </c>
      <c r="M23" s="59">
        <f t="shared" si="7"/>
        <v>302</v>
      </c>
      <c r="N23" s="59">
        <f t="shared" si="7"/>
        <v>0</v>
      </c>
      <c r="O23" s="54">
        <f t="shared" si="6"/>
        <v>907</v>
      </c>
      <c r="P23" s="15"/>
      <c r="Q23" s="4"/>
      <c r="R23" s="4"/>
      <c r="S23" s="22"/>
      <c r="T23" s="22"/>
      <c r="U23" s="22"/>
      <c r="V23" s="22"/>
      <c r="W23" s="22"/>
      <c r="X23" s="22"/>
    </row>
    <row r="24" spans="1:24" s="23" customFormat="1" x14ac:dyDescent="0.25">
      <c r="A24" s="19"/>
      <c r="B24" s="27" t="s">
        <v>9</v>
      </c>
      <c r="C24" s="92">
        <v>0</v>
      </c>
      <c r="D24" s="98">
        <v>33</v>
      </c>
      <c r="E24" s="92">
        <v>0</v>
      </c>
      <c r="F24" s="92">
        <v>0</v>
      </c>
      <c r="G24" s="98">
        <v>87</v>
      </c>
      <c r="H24" s="92">
        <v>0</v>
      </c>
      <c r="I24" s="92">
        <v>0</v>
      </c>
      <c r="J24" s="92">
        <v>0</v>
      </c>
      <c r="K24" s="92">
        <v>0</v>
      </c>
      <c r="L24" s="92">
        <v>134</v>
      </c>
      <c r="M24" s="92">
        <v>130</v>
      </c>
      <c r="N24" s="92">
        <v>0</v>
      </c>
      <c r="O24" s="54">
        <f t="shared" si="6"/>
        <v>384</v>
      </c>
      <c r="P24" s="15"/>
      <c r="Q24" s="4"/>
      <c r="R24" s="4"/>
      <c r="S24" s="22"/>
      <c r="T24" s="22"/>
      <c r="U24" s="22"/>
      <c r="V24" s="22"/>
      <c r="W24" s="22"/>
      <c r="X24" s="22"/>
    </row>
    <row r="25" spans="1:24" s="26" customFormat="1" x14ac:dyDescent="0.25">
      <c r="A25" s="30"/>
      <c r="B25" s="27" t="s">
        <v>10</v>
      </c>
      <c r="C25" s="92">
        <v>0</v>
      </c>
      <c r="D25" s="98">
        <v>42</v>
      </c>
      <c r="E25" s="92">
        <v>0</v>
      </c>
      <c r="F25" s="92">
        <v>0</v>
      </c>
      <c r="G25" s="98">
        <v>98</v>
      </c>
      <c r="H25" s="92">
        <v>0</v>
      </c>
      <c r="I25" s="92">
        <v>0</v>
      </c>
      <c r="J25" s="92">
        <v>0</v>
      </c>
      <c r="K25" s="92">
        <v>0</v>
      </c>
      <c r="L25" s="92">
        <v>211</v>
      </c>
      <c r="M25" s="92">
        <v>172</v>
      </c>
      <c r="N25" s="92">
        <v>0</v>
      </c>
      <c r="O25" s="54">
        <f t="shared" si="6"/>
        <v>523</v>
      </c>
      <c r="P25" s="15"/>
      <c r="Q25" s="4"/>
      <c r="R25" s="4"/>
      <c r="S25" s="22"/>
      <c r="T25" s="22"/>
      <c r="U25" s="22"/>
      <c r="V25" s="22"/>
      <c r="W25" s="22"/>
      <c r="X25" s="22"/>
    </row>
    <row r="26" spans="1:24" s="33" customFormat="1" x14ac:dyDescent="0.25">
      <c r="A26" s="32"/>
      <c r="B26" s="24" t="s">
        <v>32</v>
      </c>
      <c r="C26" s="59">
        <f t="shared" ref="C26:N26" si="8">SUM(C27:C28)</f>
        <v>0</v>
      </c>
      <c r="D26" s="59">
        <f t="shared" si="8"/>
        <v>49</v>
      </c>
      <c r="E26" s="59">
        <f t="shared" si="8"/>
        <v>0</v>
      </c>
      <c r="F26" s="59">
        <f t="shared" si="8"/>
        <v>0</v>
      </c>
      <c r="G26" s="59">
        <f t="shared" si="8"/>
        <v>11</v>
      </c>
      <c r="H26" s="59">
        <f t="shared" si="8"/>
        <v>0</v>
      </c>
      <c r="I26" s="59">
        <f t="shared" si="8"/>
        <v>33</v>
      </c>
      <c r="J26" s="59">
        <f t="shared" si="8"/>
        <v>0</v>
      </c>
      <c r="K26" s="59">
        <f t="shared" si="8"/>
        <v>5</v>
      </c>
      <c r="L26" s="59">
        <f t="shared" si="8"/>
        <v>47</v>
      </c>
      <c r="M26" s="59">
        <f t="shared" si="8"/>
        <v>78</v>
      </c>
      <c r="N26" s="59">
        <f t="shared" si="8"/>
        <v>16</v>
      </c>
      <c r="O26" s="54">
        <f t="shared" si="6"/>
        <v>239</v>
      </c>
      <c r="P26" s="15"/>
      <c r="Q26" s="4"/>
      <c r="R26" s="4"/>
      <c r="S26" s="22"/>
      <c r="T26" s="22"/>
      <c r="U26" s="22"/>
      <c r="V26" s="22"/>
      <c r="W26" s="22"/>
      <c r="X26" s="22"/>
    </row>
    <row r="27" spans="1:24" x14ac:dyDescent="0.25">
      <c r="A27" s="3"/>
      <c r="B27" s="27" t="s">
        <v>9</v>
      </c>
      <c r="C27" s="92">
        <v>0</v>
      </c>
      <c r="D27" s="98">
        <v>17</v>
      </c>
      <c r="E27" s="92">
        <v>0</v>
      </c>
      <c r="F27" s="92">
        <v>0</v>
      </c>
      <c r="G27" s="98">
        <v>4</v>
      </c>
      <c r="H27" s="92">
        <v>0</v>
      </c>
      <c r="I27" s="98">
        <v>14</v>
      </c>
      <c r="J27" s="92">
        <v>0</v>
      </c>
      <c r="K27" s="98">
        <v>2</v>
      </c>
      <c r="L27" s="98">
        <v>20</v>
      </c>
      <c r="M27" s="98">
        <v>25</v>
      </c>
      <c r="N27" s="98">
        <v>4</v>
      </c>
      <c r="O27" s="54">
        <f t="shared" si="6"/>
        <v>86</v>
      </c>
      <c r="P27" s="15"/>
    </row>
    <row r="28" spans="1:24" x14ac:dyDescent="0.25">
      <c r="A28" s="3"/>
      <c r="B28" s="27" t="s">
        <v>10</v>
      </c>
      <c r="C28" s="92">
        <v>0</v>
      </c>
      <c r="D28" s="98">
        <v>32</v>
      </c>
      <c r="E28" s="92">
        <v>0</v>
      </c>
      <c r="F28" s="92">
        <v>0</v>
      </c>
      <c r="G28" s="98">
        <v>7</v>
      </c>
      <c r="H28" s="92">
        <v>0</v>
      </c>
      <c r="I28" s="98">
        <v>19</v>
      </c>
      <c r="J28" s="92">
        <v>0</v>
      </c>
      <c r="K28" s="98">
        <v>3</v>
      </c>
      <c r="L28" s="98">
        <v>27</v>
      </c>
      <c r="M28" s="98">
        <v>53</v>
      </c>
      <c r="N28" s="98">
        <v>12</v>
      </c>
      <c r="O28" s="54">
        <f t="shared" si="6"/>
        <v>153</v>
      </c>
      <c r="P28" s="15"/>
    </row>
    <row r="29" spans="1:24" x14ac:dyDescent="0.25">
      <c r="A29" s="3"/>
      <c r="B29" s="24" t="s">
        <v>28</v>
      </c>
      <c r="C29" s="59">
        <f t="shared" ref="C29:N29" si="9">SUM(C30:C31)</f>
        <v>65</v>
      </c>
      <c r="D29" s="59">
        <f t="shared" si="9"/>
        <v>101</v>
      </c>
      <c r="E29" s="59">
        <f t="shared" si="9"/>
        <v>92</v>
      </c>
      <c r="F29" s="59">
        <f t="shared" si="9"/>
        <v>0</v>
      </c>
      <c r="G29" s="59">
        <f t="shared" si="9"/>
        <v>0</v>
      </c>
      <c r="H29" s="59">
        <f t="shared" si="9"/>
        <v>0</v>
      </c>
      <c r="I29" s="59">
        <f t="shared" si="9"/>
        <v>0</v>
      </c>
      <c r="J29" s="59">
        <f t="shared" si="9"/>
        <v>0</v>
      </c>
      <c r="K29" s="59">
        <f t="shared" si="9"/>
        <v>0</v>
      </c>
      <c r="L29" s="59">
        <f t="shared" si="9"/>
        <v>24</v>
      </c>
      <c r="M29" s="59">
        <f t="shared" si="9"/>
        <v>0</v>
      </c>
      <c r="N29" s="59">
        <f t="shared" si="9"/>
        <v>0</v>
      </c>
      <c r="O29" s="54">
        <f t="shared" si="6"/>
        <v>282</v>
      </c>
      <c r="P29" s="15"/>
    </row>
    <row r="30" spans="1:24" x14ac:dyDescent="0.25">
      <c r="A30" s="3"/>
      <c r="B30" s="27" t="s">
        <v>9</v>
      </c>
      <c r="C30" s="99">
        <v>27</v>
      </c>
      <c r="D30" s="99">
        <v>40</v>
      </c>
      <c r="E30" s="99">
        <v>43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19</v>
      </c>
      <c r="M30" s="92">
        <v>0</v>
      </c>
      <c r="N30" s="92">
        <v>0</v>
      </c>
      <c r="O30" s="54">
        <f t="shared" si="6"/>
        <v>129</v>
      </c>
      <c r="P30" s="15"/>
    </row>
    <row r="31" spans="1:24" ht="15" thickBot="1" x14ac:dyDescent="0.3">
      <c r="A31" s="3"/>
      <c r="B31" s="63" t="s">
        <v>10</v>
      </c>
      <c r="C31" s="100">
        <v>38</v>
      </c>
      <c r="D31" s="100">
        <v>61</v>
      </c>
      <c r="E31" s="100">
        <v>49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5</v>
      </c>
      <c r="M31" s="100">
        <v>0</v>
      </c>
      <c r="N31" s="100">
        <v>0</v>
      </c>
      <c r="O31" s="133">
        <f t="shared" si="6"/>
        <v>153</v>
      </c>
      <c r="P31" s="15"/>
    </row>
    <row r="32" spans="1:24" x14ac:dyDescent="0.2">
      <c r="A32" s="3"/>
      <c r="B32" s="96" t="s">
        <v>66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15"/>
    </row>
    <row r="33" spans="1:24" x14ac:dyDescent="0.25">
      <c r="A33" s="3"/>
      <c r="B33" s="52" t="s">
        <v>33</v>
      </c>
      <c r="C33" s="34"/>
      <c r="D33" s="35"/>
      <c r="E33" s="36"/>
      <c r="F33" s="3"/>
      <c r="G33" s="3"/>
      <c r="H33" s="35"/>
      <c r="I33" s="35"/>
      <c r="J33" s="35"/>
      <c r="K33" s="35"/>
      <c r="L33" s="35"/>
      <c r="M33" s="35"/>
      <c r="N33" s="35"/>
      <c r="O33" s="3"/>
      <c r="P33" s="3"/>
    </row>
    <row r="34" spans="1:24" ht="24.75" customHeight="1" x14ac:dyDescent="0.25">
      <c r="A34" s="3"/>
      <c r="B34" s="34"/>
      <c r="C34" s="34"/>
      <c r="D34" s="35"/>
      <c r="E34" s="36"/>
      <c r="F34" s="3"/>
      <c r="G34" s="3"/>
      <c r="H34" s="35"/>
      <c r="I34" s="35"/>
      <c r="J34" s="35"/>
      <c r="K34" s="35"/>
      <c r="L34" s="35"/>
      <c r="M34" s="35"/>
      <c r="N34" s="35"/>
      <c r="O34" s="3"/>
      <c r="P34" s="3"/>
    </row>
    <row r="35" spans="1:24" s="4" customFormat="1" x14ac:dyDescent="0.25">
      <c r="A35" s="3"/>
      <c r="B35" s="37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"/>
      <c r="P35" s="3"/>
      <c r="S35" s="12"/>
      <c r="T35" s="12"/>
      <c r="U35" s="12"/>
      <c r="V35" s="12"/>
      <c r="W35" s="12"/>
      <c r="X35" s="12"/>
    </row>
    <row r="36" spans="1:24" s="4" customFormat="1" x14ac:dyDescent="0.25">
      <c r="A36" s="3"/>
      <c r="B36" s="34"/>
      <c r="C36" s="34"/>
      <c r="D36" s="34"/>
      <c r="E36" s="3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12"/>
      <c r="T36" s="12"/>
      <c r="U36" s="12"/>
      <c r="V36" s="12"/>
      <c r="W36" s="12"/>
      <c r="X36" s="12"/>
    </row>
    <row r="37" spans="1:24" s="4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S37" s="12"/>
      <c r="T37" s="12"/>
      <c r="U37" s="12"/>
      <c r="V37" s="12"/>
      <c r="W37" s="12"/>
      <c r="X37" s="12"/>
    </row>
    <row r="38" spans="1:24" s="4" customFormat="1" x14ac:dyDescent="0.25">
      <c r="A38" s="3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3"/>
      <c r="P38" s="3"/>
      <c r="S38" s="12"/>
      <c r="T38" s="12"/>
      <c r="U38" s="12"/>
      <c r="V38" s="12"/>
      <c r="W38" s="12"/>
      <c r="X38" s="12"/>
    </row>
    <row r="39" spans="1:24" s="4" customFormat="1" x14ac:dyDescent="0.25">
      <c r="A39" s="3"/>
      <c r="B39" s="13"/>
      <c r="C39" s="13"/>
      <c r="D39" s="13"/>
      <c r="E39" s="4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S39" s="12"/>
      <c r="T39" s="12"/>
      <c r="U39" s="12"/>
      <c r="V39" s="12"/>
      <c r="W39" s="12"/>
      <c r="X39" s="12"/>
    </row>
    <row r="40" spans="1:24" s="4" customFormat="1" ht="16.5" customHeight="1" x14ac:dyDescent="0.25">
      <c r="A40" s="3"/>
      <c r="B40" s="42"/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3"/>
      <c r="P40" s="3"/>
      <c r="S40" s="12"/>
      <c r="T40" s="12"/>
      <c r="U40" s="12"/>
      <c r="V40" s="12"/>
      <c r="W40" s="12"/>
      <c r="X40" s="12"/>
    </row>
    <row r="41" spans="1:24" s="4" customFormat="1" x14ac:dyDescent="0.25">
      <c r="A41" s="3"/>
      <c r="B41" s="34"/>
      <c r="C41" s="34"/>
      <c r="D41" s="35"/>
      <c r="E41" s="36"/>
      <c r="F41" s="3"/>
      <c r="G41" s="3"/>
      <c r="H41" s="35"/>
      <c r="I41" s="35"/>
      <c r="J41" s="35"/>
      <c r="K41" s="35"/>
      <c r="L41" s="35"/>
      <c r="M41" s="35"/>
      <c r="N41" s="35"/>
      <c r="O41" s="3"/>
      <c r="P41" s="3"/>
      <c r="S41" s="12"/>
      <c r="T41" s="12"/>
      <c r="U41" s="12"/>
      <c r="V41" s="12"/>
      <c r="W41" s="12"/>
      <c r="X41" s="12"/>
    </row>
    <row r="42" spans="1:24" s="4" customFormat="1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5"/>
      <c r="M42" s="35"/>
      <c r="N42" s="35"/>
      <c r="O42" s="3"/>
      <c r="P42" s="3"/>
      <c r="S42" s="12"/>
      <c r="T42" s="12"/>
      <c r="U42" s="12"/>
      <c r="V42" s="12"/>
      <c r="W42" s="12"/>
      <c r="X42" s="12"/>
    </row>
    <row r="43" spans="1:24" s="4" customForma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5"/>
      <c r="M43" s="35"/>
      <c r="N43" s="35"/>
      <c r="O43" s="3"/>
      <c r="P43" s="3"/>
      <c r="S43" s="12"/>
      <c r="T43" s="12"/>
      <c r="U43" s="12"/>
      <c r="V43" s="12"/>
      <c r="W43" s="12"/>
      <c r="X43" s="12"/>
    </row>
    <row r="44" spans="1:24" s="4" customFormat="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5"/>
      <c r="M44" s="35"/>
      <c r="N44" s="35"/>
      <c r="O44" s="3"/>
      <c r="P44" s="3"/>
      <c r="S44" s="12"/>
      <c r="T44" s="12"/>
      <c r="U44" s="12"/>
      <c r="V44" s="12"/>
      <c r="W44" s="12"/>
      <c r="X44" s="12"/>
    </row>
    <row r="45" spans="1:24" s="4" customForma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5"/>
      <c r="M45" s="35"/>
      <c r="N45" s="35"/>
      <c r="O45" s="3"/>
      <c r="P45" s="3"/>
      <c r="S45" s="12"/>
      <c r="T45" s="12"/>
      <c r="U45" s="12"/>
      <c r="V45" s="12"/>
      <c r="W45" s="12"/>
      <c r="X45" s="12"/>
    </row>
    <row r="46" spans="1:24" s="4" customForma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5"/>
      <c r="M46" s="35"/>
      <c r="N46" s="35"/>
      <c r="O46" s="3"/>
      <c r="P46" s="3"/>
      <c r="S46" s="12"/>
      <c r="T46" s="12"/>
      <c r="U46" s="12"/>
      <c r="V46" s="12"/>
      <c r="W46" s="12"/>
      <c r="X46" s="12"/>
    </row>
    <row r="47" spans="1:24" s="4" customForma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5"/>
      <c r="M47" s="35"/>
      <c r="N47" s="35"/>
      <c r="O47" s="3"/>
      <c r="P47" s="3"/>
      <c r="S47" s="12"/>
      <c r="T47" s="12"/>
      <c r="U47" s="12"/>
      <c r="V47" s="12"/>
      <c r="W47" s="12"/>
      <c r="X47" s="12"/>
    </row>
    <row r="48" spans="1:24" s="4" customFormat="1" x14ac:dyDescent="0.25">
      <c r="A48" s="3"/>
      <c r="B48" s="34"/>
      <c r="C48" s="34"/>
      <c r="D48" s="35"/>
      <c r="E48" s="36"/>
      <c r="F48" s="3"/>
      <c r="G48" s="3"/>
      <c r="H48" s="35"/>
      <c r="I48" s="35"/>
      <c r="J48" s="35"/>
      <c r="K48" s="35"/>
      <c r="L48" s="35"/>
      <c r="M48" s="35"/>
      <c r="N48" s="35"/>
      <c r="O48" s="3"/>
      <c r="P48" s="3"/>
      <c r="S48" s="12"/>
      <c r="T48" s="12"/>
      <c r="U48" s="12"/>
      <c r="V48" s="12"/>
      <c r="W48" s="12"/>
      <c r="X48" s="12"/>
    </row>
    <row r="49" spans="1:24" s="4" customFormat="1" x14ac:dyDescent="0.25">
      <c r="A49" s="3"/>
      <c r="B49" s="34"/>
      <c r="C49" s="34"/>
      <c r="D49" s="35"/>
      <c r="E49" s="36"/>
      <c r="F49" s="3"/>
      <c r="G49" s="3"/>
      <c r="H49" s="35"/>
      <c r="I49" s="35"/>
      <c r="J49" s="35"/>
      <c r="K49" s="35"/>
      <c r="L49" s="35"/>
      <c r="M49" s="35"/>
      <c r="N49" s="35"/>
      <c r="O49" s="3"/>
      <c r="P49" s="3"/>
      <c r="S49" s="12"/>
      <c r="T49" s="12"/>
      <c r="U49" s="12"/>
      <c r="V49" s="12"/>
      <c r="W49" s="12"/>
      <c r="X49" s="12"/>
    </row>
    <row r="50" spans="1:24" s="4" customFormat="1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5"/>
      <c r="M50" s="35"/>
      <c r="N50" s="35"/>
      <c r="O50" s="3"/>
      <c r="P50" s="3"/>
      <c r="S50" s="12"/>
      <c r="T50" s="12"/>
      <c r="U50" s="12"/>
      <c r="V50" s="12"/>
      <c r="W50" s="12"/>
      <c r="X50" s="12"/>
    </row>
    <row r="51" spans="1:24" s="4" customFormat="1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5"/>
      <c r="M51" s="35"/>
      <c r="N51" s="35"/>
      <c r="O51" s="3"/>
      <c r="P51" s="3"/>
      <c r="S51" s="12"/>
      <c r="T51" s="12"/>
      <c r="U51" s="12"/>
      <c r="V51" s="12"/>
      <c r="W51" s="12"/>
      <c r="X51" s="12"/>
    </row>
    <row r="52" spans="1:24" s="4" customFormat="1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5"/>
      <c r="M52" s="35"/>
      <c r="N52" s="35"/>
      <c r="O52" s="3"/>
      <c r="P52" s="3"/>
      <c r="S52" s="12"/>
      <c r="T52" s="12"/>
      <c r="U52" s="12"/>
      <c r="V52" s="12"/>
      <c r="W52" s="12"/>
      <c r="X52" s="12"/>
    </row>
    <row r="53" spans="1:24" s="4" customFormat="1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5"/>
      <c r="M53" s="35"/>
      <c r="N53" s="35"/>
      <c r="O53" s="3"/>
      <c r="P53" s="3"/>
      <c r="S53" s="12"/>
      <c r="T53" s="12"/>
      <c r="U53" s="12"/>
      <c r="V53" s="12"/>
      <c r="W53" s="12"/>
      <c r="X53" s="12"/>
    </row>
    <row r="54" spans="1:24" s="4" customFormat="1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5"/>
      <c r="M54" s="35"/>
      <c r="N54" s="35"/>
      <c r="O54" s="3"/>
      <c r="P54" s="3"/>
      <c r="S54" s="12"/>
      <c r="T54" s="12"/>
      <c r="U54" s="12"/>
      <c r="V54" s="12"/>
      <c r="W54" s="12"/>
      <c r="X54" s="12"/>
    </row>
    <row r="55" spans="1:24" s="4" customFormat="1" x14ac:dyDescent="0.25">
      <c r="A55" s="3"/>
      <c r="B55" s="34"/>
      <c r="C55" s="34"/>
      <c r="D55" s="35"/>
      <c r="E55" s="36"/>
      <c r="F55" s="3"/>
      <c r="G55" s="3"/>
      <c r="H55" s="35"/>
      <c r="I55" s="35"/>
      <c r="J55" s="35"/>
      <c r="K55" s="35"/>
      <c r="L55" s="35"/>
      <c r="M55" s="35"/>
      <c r="N55" s="35"/>
      <c r="O55" s="3"/>
      <c r="P55" s="3"/>
      <c r="S55" s="12"/>
      <c r="T55" s="12"/>
      <c r="U55" s="12"/>
      <c r="V55" s="12"/>
      <c r="W55" s="12"/>
      <c r="X55" s="12"/>
    </row>
    <row r="56" spans="1:24" s="4" customFormat="1" x14ac:dyDescent="0.25">
      <c r="A56" s="3"/>
      <c r="B56" s="34"/>
      <c r="C56" s="34"/>
      <c r="D56" s="35"/>
      <c r="E56" s="36"/>
      <c r="F56" s="3"/>
      <c r="G56" s="3"/>
      <c r="H56" s="35"/>
      <c r="I56" s="35"/>
      <c r="J56" s="35"/>
      <c r="K56" s="35"/>
      <c r="L56" s="35"/>
      <c r="M56" s="35"/>
      <c r="N56" s="35"/>
      <c r="O56" s="3"/>
      <c r="P56" s="3"/>
      <c r="S56" s="12"/>
      <c r="T56" s="12"/>
      <c r="U56" s="12"/>
      <c r="V56" s="12"/>
      <c r="W56" s="12"/>
      <c r="X56" s="12"/>
    </row>
    <row r="57" spans="1:24" s="4" customFormat="1" x14ac:dyDescent="0.25">
      <c r="A57" s="3"/>
      <c r="B57" s="34"/>
      <c r="C57" s="34"/>
      <c r="D57" s="35"/>
      <c r="E57" s="36"/>
      <c r="F57" s="3"/>
      <c r="G57" s="3"/>
      <c r="H57" s="35"/>
      <c r="I57" s="35"/>
      <c r="J57" s="35"/>
      <c r="K57" s="35"/>
      <c r="L57" s="35"/>
      <c r="M57" s="35"/>
      <c r="N57" s="35"/>
      <c r="O57" s="3"/>
      <c r="P57" s="3"/>
      <c r="S57" s="12"/>
      <c r="T57" s="12"/>
      <c r="U57" s="12"/>
      <c r="V57" s="12"/>
      <c r="W57" s="12"/>
      <c r="X57" s="12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Pro,Negrita"Año 2023 |&amp;P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58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14.85546875" style="4" bestFit="1" customWidth="1"/>
    <col min="3" max="14" width="7.140625" style="4" customWidth="1"/>
    <col min="15" max="15" width="7.5703125" style="4" bestFit="1" customWidth="1"/>
    <col min="16" max="16" width="5.7109375" style="4" customWidth="1"/>
    <col min="17" max="18" width="8.7109375" style="4"/>
    <col min="19" max="16384" width="8.7109375" style="12"/>
  </cols>
  <sheetData>
    <row r="1" spans="1:29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9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9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9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ht="36.75" customHeight="1" x14ac:dyDescent="0.25">
      <c r="A6" s="3"/>
      <c r="B6" s="140" t="s">
        <v>99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3"/>
    </row>
    <row r="7" spans="1:29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ht="18.75" customHeight="1" x14ac:dyDescent="0.25">
      <c r="A8" s="3"/>
      <c r="B8" s="141" t="s">
        <v>63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/>
      <c r="P8" s="3"/>
    </row>
    <row r="9" spans="1:29" ht="7.5" customHeight="1" x14ac:dyDescent="0.25">
      <c r="A9" s="3"/>
      <c r="B9" s="13"/>
      <c r="C9" s="13"/>
      <c r="D9" s="13"/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9" ht="18.75" customHeight="1" x14ac:dyDescent="0.25">
      <c r="A10" s="3"/>
      <c r="B10" s="44"/>
      <c r="C10" s="45" t="s">
        <v>6</v>
      </c>
      <c r="D10" s="45" t="s">
        <v>16</v>
      </c>
      <c r="E10" s="45" t="s">
        <v>17</v>
      </c>
      <c r="F10" s="45" t="s">
        <v>49</v>
      </c>
      <c r="G10" s="45" t="s">
        <v>50</v>
      </c>
      <c r="H10" s="45" t="s">
        <v>51</v>
      </c>
      <c r="I10" s="45" t="s">
        <v>72</v>
      </c>
      <c r="J10" s="45" t="s">
        <v>73</v>
      </c>
      <c r="K10" s="45" t="s">
        <v>74</v>
      </c>
      <c r="L10" s="45" t="s">
        <v>96</v>
      </c>
      <c r="M10" s="45" t="s">
        <v>97</v>
      </c>
      <c r="N10" s="45" t="s">
        <v>98</v>
      </c>
      <c r="O10" s="45" t="s">
        <v>7</v>
      </c>
      <c r="P10" s="15"/>
    </row>
    <row r="11" spans="1:29" s="23" customFormat="1" ht="16.5" customHeight="1" x14ac:dyDescent="0.25">
      <c r="A11" s="19"/>
      <c r="B11" s="64" t="s">
        <v>34</v>
      </c>
      <c r="C11" s="92">
        <v>1299</v>
      </c>
      <c r="D11" s="92">
        <v>502</v>
      </c>
      <c r="E11" s="101">
        <v>2475</v>
      </c>
      <c r="F11" s="92">
        <v>2820</v>
      </c>
      <c r="G11" s="92">
        <v>3017</v>
      </c>
      <c r="H11" s="101">
        <v>2382</v>
      </c>
      <c r="I11" s="101">
        <v>1503</v>
      </c>
      <c r="J11" s="101">
        <v>1675</v>
      </c>
      <c r="K11" s="101">
        <v>2425</v>
      </c>
      <c r="L11" s="101">
        <v>3461</v>
      </c>
      <c r="M11" s="101">
        <v>4334</v>
      </c>
      <c r="N11" s="101">
        <v>2649</v>
      </c>
      <c r="O11" s="54">
        <f>SUM(C11:N11)</f>
        <v>28542</v>
      </c>
      <c r="P11" s="15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23" customFormat="1" ht="16.5" customHeight="1" x14ac:dyDescent="0.25">
      <c r="A12" s="19"/>
      <c r="B12" s="64" t="s">
        <v>35</v>
      </c>
      <c r="C12" s="92">
        <v>1674</v>
      </c>
      <c r="D12" s="92">
        <v>709</v>
      </c>
      <c r="E12" s="101">
        <v>3153</v>
      </c>
      <c r="F12" s="92">
        <v>3556</v>
      </c>
      <c r="G12" s="92">
        <v>3936</v>
      </c>
      <c r="H12" s="101">
        <v>3019</v>
      </c>
      <c r="I12" s="101">
        <v>2008</v>
      </c>
      <c r="J12" s="101">
        <v>2126</v>
      </c>
      <c r="K12" s="101">
        <v>3150</v>
      </c>
      <c r="L12" s="101">
        <v>4434</v>
      </c>
      <c r="M12" s="101">
        <v>3283</v>
      </c>
      <c r="N12" s="101">
        <v>3236</v>
      </c>
      <c r="O12" s="54">
        <f>SUM(C12:N12)</f>
        <v>34284</v>
      </c>
      <c r="P12" s="15"/>
      <c r="Q12" s="4"/>
      <c r="R12" s="4"/>
      <c r="S12" s="26"/>
      <c r="T12" s="26"/>
      <c r="U12" s="26"/>
      <c r="V12" s="26"/>
      <c r="W12" s="26"/>
      <c r="X12" s="26"/>
    </row>
    <row r="13" spans="1:29" s="23" customFormat="1" ht="16.5" customHeight="1" x14ac:dyDescent="0.25">
      <c r="A13" s="19"/>
      <c r="B13" s="64" t="s">
        <v>36</v>
      </c>
      <c r="C13" s="92">
        <v>5259</v>
      </c>
      <c r="D13" s="92">
        <v>1669</v>
      </c>
      <c r="E13" s="101">
        <v>78414</v>
      </c>
      <c r="F13" s="92">
        <v>10020</v>
      </c>
      <c r="G13" s="92">
        <v>1628</v>
      </c>
      <c r="H13" s="101">
        <v>7200</v>
      </c>
      <c r="I13" s="101">
        <v>9157</v>
      </c>
      <c r="J13" s="101">
        <v>6097</v>
      </c>
      <c r="K13" s="101">
        <v>5675</v>
      </c>
      <c r="L13" s="101">
        <v>8569</v>
      </c>
      <c r="M13" s="101">
        <v>8859</v>
      </c>
      <c r="N13" s="101">
        <v>6671</v>
      </c>
      <c r="O13" s="54">
        <f>SUM(C13:N13)</f>
        <v>149218</v>
      </c>
      <c r="P13" s="15"/>
      <c r="Q13" s="4"/>
      <c r="R13" s="4"/>
      <c r="S13" s="26"/>
      <c r="T13" s="26"/>
      <c r="U13" s="26"/>
      <c r="V13" s="26"/>
      <c r="W13" s="26"/>
      <c r="X13" s="26"/>
    </row>
    <row r="14" spans="1:29" s="23" customFormat="1" ht="16.5" customHeight="1" thickBot="1" x14ac:dyDescent="0.3">
      <c r="A14" s="19"/>
      <c r="B14" s="85" t="s">
        <v>65</v>
      </c>
      <c r="C14" s="102">
        <v>74</v>
      </c>
      <c r="D14" s="102">
        <v>0</v>
      </c>
      <c r="E14" s="103">
        <v>83</v>
      </c>
      <c r="F14" s="102">
        <v>138</v>
      </c>
      <c r="G14" s="102">
        <v>173</v>
      </c>
      <c r="H14" s="103">
        <v>127</v>
      </c>
      <c r="I14" s="103">
        <v>92</v>
      </c>
      <c r="J14" s="103">
        <v>38</v>
      </c>
      <c r="K14" s="103">
        <v>122</v>
      </c>
      <c r="L14" s="103">
        <v>252</v>
      </c>
      <c r="M14" s="103">
        <v>137</v>
      </c>
      <c r="N14" s="103">
        <v>125</v>
      </c>
      <c r="O14" s="65">
        <f>SUM(C14:N14)</f>
        <v>1361</v>
      </c>
      <c r="P14" s="15"/>
      <c r="Q14" s="4"/>
      <c r="R14" s="4"/>
      <c r="S14" s="26"/>
      <c r="T14" s="26"/>
      <c r="U14" s="26"/>
      <c r="V14" s="26"/>
      <c r="W14" s="26"/>
      <c r="X14" s="26"/>
    </row>
    <row r="15" spans="1:29" s="23" customFormat="1" x14ac:dyDescent="0.25">
      <c r="A15" s="19"/>
      <c r="B15" s="24"/>
      <c r="C15" s="67">
        <f t="shared" ref="C15:N15" si="0">+C13/C11</f>
        <v>4.0484988452655886</v>
      </c>
      <c r="D15" s="67">
        <f t="shared" si="0"/>
        <v>3.3247011952191237</v>
      </c>
      <c r="E15" s="67">
        <f t="shared" si="0"/>
        <v>31.682424242424243</v>
      </c>
      <c r="F15" s="67">
        <f t="shared" si="0"/>
        <v>3.5531914893617023</v>
      </c>
      <c r="G15" s="67">
        <f t="shared" si="0"/>
        <v>0.53960888299635401</v>
      </c>
      <c r="H15" s="67">
        <f t="shared" si="0"/>
        <v>3.0226700251889169</v>
      </c>
      <c r="I15" s="67">
        <f t="shared" si="0"/>
        <v>6.0924817032601464</v>
      </c>
      <c r="J15" s="67">
        <f t="shared" si="0"/>
        <v>3.64</v>
      </c>
      <c r="K15" s="67">
        <f t="shared" si="0"/>
        <v>2.3402061855670104</v>
      </c>
      <c r="L15" s="67">
        <f t="shared" si="0"/>
        <v>2.4758740248483098</v>
      </c>
      <c r="M15" s="67">
        <f t="shared" si="0"/>
        <v>2.0440701430549146</v>
      </c>
      <c r="N15" s="67">
        <f t="shared" si="0"/>
        <v>2.5183087957719894</v>
      </c>
      <c r="O15" s="54"/>
      <c r="P15" s="15"/>
      <c r="Q15" s="4"/>
      <c r="R15" s="4"/>
      <c r="S15" s="26"/>
      <c r="T15" s="26"/>
      <c r="U15" s="26"/>
      <c r="V15" s="26"/>
      <c r="W15" s="26"/>
      <c r="X15" s="26"/>
    </row>
    <row r="16" spans="1:29" s="23" customFormat="1" ht="6" customHeight="1" x14ac:dyDescent="0.25">
      <c r="A16" s="19"/>
      <c r="B16" s="2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53"/>
      <c r="P16" s="15"/>
      <c r="Q16" s="4"/>
      <c r="R16" s="4"/>
      <c r="S16" s="26"/>
      <c r="T16" s="26"/>
      <c r="U16" s="26"/>
      <c r="V16" s="26"/>
      <c r="W16" s="26"/>
      <c r="X16" s="26"/>
    </row>
    <row r="17" spans="1:24" s="23" customFormat="1" x14ac:dyDescent="0.25">
      <c r="A17" s="19"/>
      <c r="B17" s="20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15"/>
      <c r="Q17" s="4"/>
      <c r="R17" s="4"/>
      <c r="S17" s="26"/>
      <c r="T17" s="26"/>
      <c r="U17" s="26"/>
      <c r="V17" s="26"/>
      <c r="W17" s="26"/>
      <c r="X17" s="26"/>
    </row>
    <row r="18" spans="1:24" s="23" customFormat="1" x14ac:dyDescent="0.25">
      <c r="A18" s="19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15"/>
      <c r="Q18" s="4"/>
      <c r="R18" s="4"/>
      <c r="S18" s="26"/>
      <c r="T18" s="26"/>
      <c r="U18" s="26"/>
      <c r="V18" s="26"/>
      <c r="W18" s="26"/>
      <c r="X18" s="26"/>
    </row>
    <row r="19" spans="1:24" s="23" customFormat="1" x14ac:dyDescent="0.25">
      <c r="A19" s="19"/>
      <c r="B19" s="55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15"/>
      <c r="Q19" s="4"/>
      <c r="R19" s="4"/>
      <c r="S19" s="26"/>
      <c r="T19" s="26"/>
      <c r="U19" s="26"/>
      <c r="V19" s="26"/>
      <c r="W19" s="26"/>
      <c r="X19" s="26"/>
    </row>
    <row r="20" spans="1:24" s="23" customFormat="1" x14ac:dyDescent="0.25">
      <c r="A20" s="19"/>
      <c r="B20" s="24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15"/>
      <c r="Q20" s="4"/>
      <c r="R20" s="4"/>
      <c r="S20" s="26"/>
      <c r="T20" s="26"/>
      <c r="U20" s="26"/>
      <c r="V20" s="26"/>
      <c r="W20" s="26"/>
      <c r="X20" s="26"/>
    </row>
    <row r="21" spans="1:24" s="23" customFormat="1" x14ac:dyDescent="0.25">
      <c r="A21" s="19"/>
      <c r="B21" s="27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/>
      <c r="P21" s="15"/>
      <c r="Q21" s="4"/>
      <c r="R21" s="4"/>
      <c r="S21" s="26"/>
      <c r="T21" s="26"/>
      <c r="U21" s="26"/>
      <c r="V21" s="26"/>
      <c r="W21" s="26"/>
      <c r="X21" s="26"/>
    </row>
    <row r="22" spans="1:24" s="23" customFormat="1" x14ac:dyDescent="0.25">
      <c r="A22" s="19"/>
      <c r="B22" s="27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7"/>
      <c r="P22" s="15"/>
      <c r="Q22" s="4"/>
      <c r="R22" s="4"/>
      <c r="S22" s="22"/>
      <c r="T22" s="22"/>
      <c r="U22" s="22"/>
      <c r="V22" s="22"/>
      <c r="W22" s="22"/>
      <c r="X22" s="22"/>
    </row>
    <row r="23" spans="1:24" s="23" customFormat="1" x14ac:dyDescent="0.25">
      <c r="A23" s="19"/>
      <c r="B23" s="24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4"/>
      <c r="P23" s="15"/>
      <c r="Q23" s="4"/>
      <c r="R23" s="4"/>
      <c r="S23" s="22"/>
      <c r="T23" s="22"/>
      <c r="U23" s="22"/>
      <c r="V23" s="22"/>
      <c r="W23" s="22"/>
      <c r="X23" s="22"/>
    </row>
    <row r="24" spans="1:24" s="23" customFormat="1" x14ac:dyDescent="0.25">
      <c r="A24" s="19"/>
      <c r="B24" s="27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4"/>
      <c r="P24" s="15"/>
      <c r="Q24" s="4"/>
      <c r="R24" s="4"/>
      <c r="S24" s="22"/>
      <c r="T24" s="22"/>
      <c r="U24" s="22"/>
      <c r="V24" s="22"/>
      <c r="W24" s="22"/>
      <c r="X24" s="22"/>
    </row>
    <row r="25" spans="1:24" s="26" customFormat="1" x14ac:dyDescent="0.25">
      <c r="A25" s="30"/>
      <c r="B25" s="27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4"/>
      <c r="P25" s="15"/>
      <c r="Q25" s="4"/>
      <c r="R25" s="4"/>
      <c r="S25" s="22"/>
      <c r="T25" s="22"/>
      <c r="U25" s="22"/>
      <c r="V25" s="22"/>
      <c r="W25" s="22"/>
      <c r="X25" s="22"/>
    </row>
    <row r="26" spans="1:24" s="33" customFormat="1" x14ac:dyDescent="0.25">
      <c r="A26" s="32"/>
      <c r="B26" s="2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4"/>
      <c r="P26" s="15"/>
      <c r="Q26" s="4"/>
      <c r="R26" s="4"/>
      <c r="S26" s="22"/>
      <c r="T26" s="22"/>
      <c r="U26" s="22"/>
      <c r="V26" s="22"/>
      <c r="W26" s="22"/>
      <c r="X26" s="22"/>
    </row>
    <row r="27" spans="1:24" x14ac:dyDescent="0.25">
      <c r="A27" s="3"/>
      <c r="B27" s="27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4"/>
      <c r="P27" s="15"/>
    </row>
    <row r="28" spans="1:24" x14ac:dyDescent="0.25">
      <c r="A28" s="3"/>
      <c r="B28" s="27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4"/>
      <c r="P28" s="15"/>
    </row>
    <row r="29" spans="1:24" x14ac:dyDescent="0.25">
      <c r="A29" s="3"/>
      <c r="B29" s="24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4"/>
      <c r="P29" s="15"/>
    </row>
    <row r="30" spans="1:24" x14ac:dyDescent="0.25">
      <c r="A30" s="3"/>
      <c r="B30" s="27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54"/>
      <c r="P30" s="15"/>
    </row>
    <row r="31" spans="1:24" x14ac:dyDescent="0.25">
      <c r="A31" s="3"/>
      <c r="B31" s="27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54"/>
      <c r="P31" s="15"/>
    </row>
    <row r="32" spans="1:24" x14ac:dyDescent="0.25">
      <c r="A32" s="3"/>
      <c r="B32" s="61"/>
      <c r="C32" s="34"/>
      <c r="D32" s="35"/>
      <c r="E32" s="36"/>
      <c r="F32" s="3"/>
      <c r="G32" s="3"/>
      <c r="H32" s="35"/>
      <c r="I32" s="35"/>
      <c r="J32" s="35"/>
      <c r="K32" s="35"/>
      <c r="L32" s="35"/>
      <c r="M32" s="35"/>
      <c r="N32" s="35"/>
      <c r="O32" s="3"/>
      <c r="P32" s="3"/>
    </row>
    <row r="33" spans="1:24" ht="24.75" customHeight="1" x14ac:dyDescent="0.25">
      <c r="A33" s="3"/>
      <c r="B33" s="34"/>
      <c r="C33" s="34"/>
      <c r="D33" s="35"/>
      <c r="E33" s="36"/>
      <c r="F33" s="3"/>
      <c r="G33" s="3"/>
      <c r="H33" s="35"/>
      <c r="I33" s="35"/>
      <c r="J33" s="35"/>
      <c r="K33" s="35"/>
      <c r="L33" s="35"/>
      <c r="M33" s="35"/>
      <c r="N33" s="35"/>
      <c r="O33" s="3"/>
      <c r="P33" s="3"/>
    </row>
    <row r="34" spans="1:24" s="4" customFormat="1" x14ac:dyDescent="0.25">
      <c r="A34" s="3"/>
      <c r="B34" s="37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"/>
      <c r="P34" s="3"/>
      <c r="S34" s="12"/>
      <c r="T34" s="12"/>
      <c r="U34" s="12"/>
      <c r="V34" s="12"/>
      <c r="W34" s="12"/>
      <c r="X34" s="12"/>
    </row>
    <row r="35" spans="1:24" s="4" customFormat="1" x14ac:dyDescent="0.25">
      <c r="A35" s="3"/>
      <c r="B35" s="34"/>
      <c r="C35" s="34"/>
      <c r="D35" s="34"/>
      <c r="E35" s="3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S35" s="12"/>
      <c r="T35" s="12"/>
      <c r="U35" s="12"/>
      <c r="V35" s="12"/>
      <c r="W35" s="12"/>
      <c r="X35" s="12"/>
    </row>
    <row r="36" spans="1:24" s="4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12"/>
      <c r="T36" s="12"/>
      <c r="U36" s="12"/>
      <c r="V36" s="12"/>
      <c r="W36" s="12"/>
      <c r="X36" s="12"/>
    </row>
    <row r="37" spans="1:24" s="4" customFormat="1" x14ac:dyDescent="0.25">
      <c r="A37" s="3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3"/>
      <c r="P37" s="3"/>
      <c r="S37" s="12"/>
      <c r="T37" s="12"/>
      <c r="U37" s="12"/>
      <c r="V37" s="12"/>
      <c r="W37" s="12"/>
      <c r="X37" s="12"/>
    </row>
    <row r="38" spans="1:24" s="4" customFormat="1" x14ac:dyDescent="0.25">
      <c r="A38" s="3"/>
      <c r="B38" s="13"/>
      <c r="C38" s="13"/>
      <c r="D38" s="1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S38" s="12"/>
      <c r="T38" s="12"/>
      <c r="U38" s="12"/>
      <c r="V38" s="12"/>
      <c r="W38" s="12"/>
      <c r="X38" s="12"/>
    </row>
    <row r="39" spans="1:24" s="4" customFormat="1" ht="16.5" customHeight="1" x14ac:dyDescent="0.25">
      <c r="A39" s="3"/>
      <c r="B39" s="42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3"/>
      <c r="P39" s="3"/>
      <c r="S39" s="12"/>
      <c r="T39" s="12"/>
      <c r="U39" s="12"/>
      <c r="V39" s="12"/>
      <c r="W39" s="12"/>
      <c r="X39" s="12"/>
    </row>
    <row r="40" spans="1:24" s="4" customFormat="1" x14ac:dyDescent="0.25">
      <c r="A40" s="3"/>
      <c r="B40" s="34"/>
      <c r="C40" s="34"/>
      <c r="D40" s="35"/>
      <c r="E40" s="36"/>
      <c r="F40" s="3"/>
      <c r="G40" s="3"/>
      <c r="H40" s="35"/>
      <c r="I40" s="35"/>
      <c r="J40" s="35"/>
      <c r="K40" s="35"/>
      <c r="L40" s="35"/>
      <c r="M40" s="35"/>
      <c r="N40" s="35"/>
      <c r="O40" s="3"/>
      <c r="P40" s="3"/>
      <c r="S40" s="12"/>
      <c r="T40" s="12"/>
      <c r="U40" s="12"/>
      <c r="V40" s="12"/>
      <c r="W40" s="12"/>
      <c r="X40" s="12"/>
    </row>
    <row r="41" spans="1:24" s="4" customFormat="1" x14ac:dyDescent="0.25">
      <c r="A41" s="3"/>
      <c r="B41" s="34"/>
      <c r="C41" s="34"/>
      <c r="D41" s="35"/>
      <c r="E41" s="36"/>
      <c r="F41" s="3"/>
      <c r="G41" s="3"/>
      <c r="H41" s="35"/>
      <c r="I41" s="35"/>
      <c r="J41" s="35"/>
      <c r="K41" s="35"/>
      <c r="L41" s="35"/>
      <c r="M41" s="35"/>
      <c r="N41" s="35"/>
      <c r="O41" s="3"/>
      <c r="P41" s="3"/>
      <c r="S41" s="12"/>
      <c r="T41" s="12"/>
      <c r="U41" s="12"/>
      <c r="V41" s="12"/>
      <c r="W41" s="12"/>
      <c r="X41" s="12"/>
    </row>
    <row r="42" spans="1:24" s="4" customFormat="1" x14ac:dyDescent="0.25">
      <c r="A42" s="3"/>
      <c r="B42" s="34"/>
      <c r="C42" s="34"/>
      <c r="D42" s="35"/>
      <c r="E42" s="36"/>
      <c r="F42" s="3"/>
      <c r="G42" s="3"/>
      <c r="H42" s="35"/>
      <c r="I42" s="35"/>
      <c r="J42" s="35"/>
      <c r="K42" s="35"/>
      <c r="L42" s="35"/>
      <c r="M42" s="35"/>
      <c r="N42" s="35"/>
      <c r="O42" s="3"/>
      <c r="P42" s="3"/>
      <c r="S42" s="12"/>
      <c r="T42" s="12"/>
      <c r="U42" s="12"/>
      <c r="V42" s="12"/>
      <c r="W42" s="12"/>
      <c r="X42" s="12"/>
    </row>
    <row r="43" spans="1:24" s="4" customForma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5"/>
      <c r="M43" s="35"/>
      <c r="N43" s="35"/>
      <c r="O43" s="3"/>
      <c r="P43" s="3"/>
      <c r="S43" s="12"/>
      <c r="T43" s="12"/>
      <c r="U43" s="12"/>
      <c r="V43" s="12"/>
      <c r="W43" s="12"/>
      <c r="X43" s="12"/>
    </row>
    <row r="44" spans="1:24" s="4" customFormat="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5"/>
      <c r="M44" s="35"/>
      <c r="N44" s="35"/>
      <c r="O44" s="3"/>
      <c r="P44" s="3"/>
      <c r="S44" s="12"/>
      <c r="T44" s="12"/>
      <c r="U44" s="12"/>
      <c r="V44" s="12"/>
      <c r="W44" s="12"/>
      <c r="X44" s="12"/>
    </row>
    <row r="45" spans="1:24" s="4" customForma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5"/>
      <c r="M45" s="35"/>
      <c r="N45" s="35"/>
      <c r="O45" s="3"/>
      <c r="P45" s="3"/>
      <c r="S45" s="12"/>
      <c r="T45" s="12"/>
      <c r="U45" s="12"/>
      <c r="V45" s="12"/>
      <c r="W45" s="12"/>
      <c r="X45" s="12"/>
    </row>
    <row r="46" spans="1:24" s="4" customForma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5"/>
      <c r="M46" s="35"/>
      <c r="N46" s="35"/>
      <c r="O46" s="3"/>
      <c r="P46" s="3"/>
      <c r="S46" s="12"/>
      <c r="T46" s="12"/>
      <c r="U46" s="12"/>
      <c r="V46" s="12"/>
      <c r="W46" s="12"/>
      <c r="X46" s="12"/>
    </row>
    <row r="47" spans="1:24" s="4" customForma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5"/>
      <c r="M47" s="35"/>
      <c r="N47" s="35"/>
      <c r="O47" s="3"/>
      <c r="P47" s="3"/>
      <c r="S47" s="12"/>
      <c r="T47" s="12"/>
      <c r="U47" s="12"/>
      <c r="V47" s="12"/>
      <c r="W47" s="12"/>
      <c r="X47" s="12"/>
    </row>
    <row r="48" spans="1:24" s="4" customFormat="1" x14ac:dyDescent="0.25">
      <c r="A48" s="3"/>
      <c r="B48" s="34"/>
      <c r="C48" s="34"/>
      <c r="D48" s="35"/>
      <c r="E48" s="36"/>
      <c r="F48" s="3"/>
      <c r="G48" s="3"/>
      <c r="H48" s="35"/>
      <c r="I48" s="35"/>
      <c r="J48" s="35"/>
      <c r="K48" s="35"/>
      <c r="L48" s="35"/>
      <c r="M48" s="35"/>
      <c r="N48" s="35"/>
      <c r="O48" s="3"/>
      <c r="P48" s="3"/>
      <c r="S48" s="12"/>
      <c r="T48" s="12"/>
      <c r="U48" s="12"/>
      <c r="V48" s="12"/>
      <c r="W48" s="12"/>
      <c r="X48" s="12"/>
    </row>
    <row r="49" spans="1:24" s="4" customFormat="1" x14ac:dyDescent="0.25">
      <c r="A49" s="3"/>
      <c r="B49" s="34"/>
      <c r="C49" s="34"/>
      <c r="D49" s="35"/>
      <c r="E49" s="36"/>
      <c r="F49" s="3"/>
      <c r="G49" s="3"/>
      <c r="H49" s="35"/>
      <c r="I49" s="35"/>
      <c r="J49" s="35"/>
      <c r="K49" s="35"/>
      <c r="L49" s="35"/>
      <c r="M49" s="35"/>
      <c r="N49" s="35"/>
      <c r="O49" s="3"/>
      <c r="P49" s="3"/>
      <c r="S49" s="12"/>
      <c r="T49" s="12"/>
      <c r="U49" s="12"/>
      <c r="V49" s="12"/>
      <c r="W49" s="12"/>
      <c r="X49" s="12"/>
    </row>
    <row r="50" spans="1:24" s="4" customFormat="1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5"/>
      <c r="M50" s="35"/>
      <c r="N50" s="35"/>
      <c r="O50" s="3"/>
      <c r="P50" s="3"/>
      <c r="S50" s="12"/>
      <c r="T50" s="12"/>
      <c r="U50" s="12"/>
      <c r="V50" s="12"/>
      <c r="W50" s="12"/>
      <c r="X50" s="12"/>
    </row>
    <row r="51" spans="1:24" s="4" customFormat="1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5"/>
      <c r="M51" s="35"/>
      <c r="N51" s="35"/>
      <c r="O51" s="3"/>
      <c r="P51" s="3"/>
      <c r="S51" s="12"/>
      <c r="T51" s="12"/>
      <c r="U51" s="12"/>
      <c r="V51" s="12"/>
      <c r="W51" s="12"/>
      <c r="X51" s="12"/>
    </row>
    <row r="52" spans="1:24" s="4" customFormat="1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5"/>
      <c r="M52" s="35"/>
      <c r="N52" s="35"/>
      <c r="O52" s="3"/>
      <c r="P52" s="3"/>
      <c r="S52" s="12"/>
      <c r="T52" s="12"/>
      <c r="U52" s="12"/>
      <c r="V52" s="12"/>
      <c r="W52" s="12"/>
      <c r="X52" s="12"/>
    </row>
    <row r="53" spans="1:24" s="4" customFormat="1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5"/>
      <c r="M53" s="35"/>
      <c r="N53" s="35"/>
      <c r="O53" s="3"/>
      <c r="P53" s="3"/>
      <c r="S53" s="12"/>
      <c r="T53" s="12"/>
      <c r="U53" s="12"/>
      <c r="V53" s="12"/>
      <c r="W53" s="12"/>
      <c r="X53" s="12"/>
    </row>
    <row r="54" spans="1:24" s="4" customFormat="1" x14ac:dyDescent="0.25">
      <c r="A54" s="3"/>
      <c r="B54" s="34"/>
      <c r="C54" s="34"/>
      <c r="D54" s="35"/>
      <c r="E54" s="36"/>
      <c r="F54" s="3"/>
      <c r="G54" s="3"/>
      <c r="H54" s="35"/>
      <c r="I54" s="35"/>
      <c r="J54" s="35"/>
      <c r="K54" s="35"/>
      <c r="L54" s="35"/>
      <c r="M54" s="35"/>
      <c r="N54" s="35"/>
      <c r="O54" s="3"/>
      <c r="P54" s="3"/>
      <c r="S54" s="12"/>
      <c r="T54" s="12"/>
      <c r="U54" s="12"/>
      <c r="V54" s="12"/>
      <c r="W54" s="12"/>
      <c r="X54" s="12"/>
    </row>
    <row r="55" spans="1:24" s="4" customFormat="1" x14ac:dyDescent="0.25">
      <c r="A55" s="3"/>
      <c r="B55" s="34"/>
      <c r="C55" s="34"/>
      <c r="D55" s="35"/>
      <c r="E55" s="36"/>
      <c r="F55" s="3"/>
      <c r="G55" s="3"/>
      <c r="H55" s="35"/>
      <c r="I55" s="35"/>
      <c r="J55" s="35"/>
      <c r="K55" s="35"/>
      <c r="L55" s="35"/>
      <c r="M55" s="35"/>
      <c r="N55" s="35"/>
      <c r="O55" s="3"/>
      <c r="P55" s="3"/>
      <c r="S55" s="12"/>
      <c r="T55" s="12"/>
      <c r="U55" s="12"/>
      <c r="V55" s="12"/>
      <c r="W55" s="12"/>
      <c r="X55" s="12"/>
    </row>
    <row r="56" spans="1:24" s="4" customFormat="1" x14ac:dyDescent="0.25">
      <c r="A56" s="3"/>
      <c r="B56" s="34"/>
      <c r="C56" s="34"/>
      <c r="D56" s="35"/>
      <c r="E56" s="36"/>
      <c r="F56" s="3"/>
      <c r="G56" s="3"/>
      <c r="H56" s="35"/>
      <c r="I56" s="35"/>
      <c r="J56" s="35"/>
      <c r="K56" s="35"/>
      <c r="L56" s="35"/>
      <c r="M56" s="35"/>
      <c r="N56" s="35"/>
      <c r="O56" s="3"/>
      <c r="P56" s="3"/>
      <c r="S56" s="12"/>
      <c r="T56" s="12"/>
      <c r="U56" s="12"/>
      <c r="V56" s="12"/>
      <c r="W56" s="12"/>
      <c r="X56" s="12"/>
    </row>
    <row r="57" spans="1:24" s="4" customFormat="1" x14ac:dyDescent="0.25">
      <c r="A57" s="3"/>
      <c r="B57" s="34"/>
      <c r="C57" s="34"/>
      <c r="D57" s="35"/>
      <c r="E57" s="36"/>
      <c r="F57" s="3"/>
      <c r="G57" s="3"/>
      <c r="H57" s="35"/>
      <c r="I57" s="35"/>
      <c r="J57" s="35"/>
      <c r="K57" s="35"/>
      <c r="L57" s="35"/>
      <c r="M57" s="35"/>
      <c r="N57" s="35"/>
      <c r="O57" s="3"/>
      <c r="P57" s="3"/>
      <c r="S57" s="12"/>
      <c r="T57" s="12"/>
      <c r="U57" s="12"/>
      <c r="V57" s="12"/>
      <c r="W57" s="12"/>
      <c r="X57" s="12"/>
    </row>
    <row r="58" spans="1:24" s="4" customFormat="1" x14ac:dyDescent="0.25">
      <c r="A58" s="3"/>
      <c r="B58" s="34"/>
      <c r="C58" s="34"/>
      <c r="D58" s="35"/>
      <c r="E58" s="36"/>
      <c r="F58" s="3"/>
      <c r="G58" s="3"/>
      <c r="H58" s="35"/>
      <c r="I58" s="35"/>
      <c r="J58" s="35"/>
      <c r="K58" s="35"/>
      <c r="L58" s="35"/>
      <c r="M58" s="35"/>
      <c r="N58" s="35"/>
      <c r="O58" s="3"/>
      <c r="P58" s="3"/>
      <c r="S58" s="12"/>
      <c r="T58" s="12"/>
      <c r="U58" s="12"/>
      <c r="V58" s="12"/>
      <c r="W58" s="12"/>
      <c r="X58" s="12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scale="91" orientation="portrait" r:id="rId1"/>
  <headerFooter>
    <oddFooter>&amp;R&amp;"Source Sans Pro,Normal"&amp;9Servicio de Información y Difusión. &amp;"Source Sans Pro,Negrita"Año 2023 |&amp;P</oddFooter>
  </headerFooter>
  <ignoredErrors>
    <ignoredError sqref="C15:K15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3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13" style="4" customWidth="1"/>
    <col min="3" max="8" width="6.5703125" style="4" customWidth="1"/>
    <col min="9" max="10" width="7.42578125" style="4" bestFit="1" customWidth="1"/>
    <col min="11" max="14" width="6.5703125" style="4" customWidth="1"/>
    <col min="15" max="15" width="7.5703125" style="4" bestFit="1" customWidth="1"/>
    <col min="16" max="16" width="5.7109375" style="4" customWidth="1"/>
    <col min="17" max="18" width="8.7109375" style="4"/>
    <col min="19" max="16384" width="8.7109375" style="12"/>
  </cols>
  <sheetData>
    <row r="1" spans="1:24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4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4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4" ht="36.75" customHeight="1" x14ac:dyDescent="0.25">
      <c r="A6" s="3"/>
      <c r="B6" s="140" t="s">
        <v>99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3"/>
    </row>
    <row r="7" spans="1:24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4" ht="18.75" customHeight="1" x14ac:dyDescent="0.25">
      <c r="A8" s="3"/>
      <c r="B8" s="141" t="s">
        <v>64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/>
      <c r="P8" s="3"/>
    </row>
    <row r="9" spans="1:24" ht="7.5" customHeight="1" x14ac:dyDescent="0.25">
      <c r="A9" s="3"/>
      <c r="B9" s="13"/>
      <c r="C9" s="13"/>
      <c r="D9" s="13"/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4" ht="18.75" customHeight="1" x14ac:dyDescent="0.25">
      <c r="A10" s="3"/>
      <c r="B10" s="44"/>
      <c r="C10" s="45" t="s">
        <v>6</v>
      </c>
      <c r="D10" s="45" t="s">
        <v>16</v>
      </c>
      <c r="E10" s="45" t="s">
        <v>17</v>
      </c>
      <c r="F10" s="45" t="s">
        <v>49</v>
      </c>
      <c r="G10" s="45" t="s">
        <v>50</v>
      </c>
      <c r="H10" s="45" t="s">
        <v>51</v>
      </c>
      <c r="I10" s="45" t="s">
        <v>72</v>
      </c>
      <c r="J10" s="45" t="s">
        <v>73</v>
      </c>
      <c r="K10" s="45" t="s">
        <v>74</v>
      </c>
      <c r="L10" s="45" t="s">
        <v>96</v>
      </c>
      <c r="M10" s="45" t="s">
        <v>97</v>
      </c>
      <c r="N10" s="45" t="s">
        <v>98</v>
      </c>
      <c r="O10" s="45" t="s">
        <v>7</v>
      </c>
      <c r="P10" s="15"/>
    </row>
    <row r="11" spans="1:24" s="23" customFormat="1" ht="16.5" customHeight="1" x14ac:dyDescent="0.25">
      <c r="A11" s="19"/>
      <c r="B11" s="64" t="s">
        <v>37</v>
      </c>
      <c r="C11" s="92">
        <v>5</v>
      </c>
      <c r="D11" s="92">
        <v>50</v>
      </c>
      <c r="E11" s="101">
        <v>65</v>
      </c>
      <c r="F11" s="92">
        <v>69</v>
      </c>
      <c r="G11" s="92">
        <v>94</v>
      </c>
      <c r="H11" s="101">
        <v>52</v>
      </c>
      <c r="I11" s="101">
        <v>65</v>
      </c>
      <c r="J11" s="101">
        <v>40</v>
      </c>
      <c r="K11" s="101">
        <v>64</v>
      </c>
      <c r="L11" s="101">
        <v>74</v>
      </c>
      <c r="M11" s="101">
        <v>41</v>
      </c>
      <c r="N11" s="101">
        <v>12</v>
      </c>
      <c r="O11" s="54">
        <f>SUM(C11:N11)</f>
        <v>631</v>
      </c>
      <c r="P11" s="15"/>
      <c r="Q11" s="4"/>
      <c r="R11" s="4"/>
      <c r="S11" s="22"/>
      <c r="T11" s="22"/>
      <c r="U11" s="22"/>
      <c r="V11" s="22"/>
      <c r="W11" s="22"/>
      <c r="X11" s="22"/>
    </row>
    <row r="12" spans="1:24" s="23" customFormat="1" ht="16.5" customHeight="1" x14ac:dyDescent="0.25">
      <c r="A12" s="19"/>
      <c r="B12" s="64" t="s">
        <v>38</v>
      </c>
      <c r="C12" s="92">
        <v>5596</v>
      </c>
      <c r="D12" s="92">
        <v>5626</v>
      </c>
      <c r="E12" s="101">
        <v>5643</v>
      </c>
      <c r="F12" s="92">
        <v>5663</v>
      </c>
      <c r="G12" s="92">
        <v>5682</v>
      </c>
      <c r="H12" s="101">
        <v>5751</v>
      </c>
      <c r="I12" s="101">
        <v>5770</v>
      </c>
      <c r="J12" s="101">
        <v>5849</v>
      </c>
      <c r="K12" s="101">
        <v>5906</v>
      </c>
      <c r="L12" s="101">
        <v>5912</v>
      </c>
      <c r="M12" s="101">
        <v>5921</v>
      </c>
      <c r="N12" s="101">
        <v>5938</v>
      </c>
      <c r="O12" s="104" t="s">
        <v>100</v>
      </c>
      <c r="P12" s="15"/>
      <c r="Q12" s="4"/>
      <c r="R12" s="4"/>
      <c r="S12" s="26"/>
      <c r="T12" s="26"/>
      <c r="U12" s="26"/>
      <c r="V12" s="26"/>
      <c r="W12" s="26"/>
      <c r="X12" s="26"/>
    </row>
    <row r="13" spans="1:24" s="23" customFormat="1" ht="16.5" customHeight="1" x14ac:dyDescent="0.25">
      <c r="A13" s="19"/>
      <c r="B13" s="64" t="s">
        <v>39</v>
      </c>
      <c r="C13" s="92">
        <v>4684</v>
      </c>
      <c r="D13" s="92">
        <v>6098</v>
      </c>
      <c r="E13" s="101">
        <v>23472</v>
      </c>
      <c r="F13" s="92">
        <v>68186</v>
      </c>
      <c r="G13" s="92">
        <v>13738</v>
      </c>
      <c r="H13" s="101">
        <v>85930</v>
      </c>
      <c r="I13" s="101">
        <v>132789</v>
      </c>
      <c r="J13" s="101">
        <v>281292</v>
      </c>
      <c r="K13" s="101">
        <v>44099</v>
      </c>
      <c r="L13" s="101">
        <v>24443</v>
      </c>
      <c r="M13" s="101">
        <v>7602</v>
      </c>
      <c r="N13" s="101">
        <v>3173</v>
      </c>
      <c r="O13" s="54">
        <f>SUM(C13:N13)</f>
        <v>695506</v>
      </c>
      <c r="P13" s="15"/>
      <c r="Q13" s="4"/>
      <c r="R13" s="4"/>
      <c r="S13" s="26"/>
      <c r="T13" s="26"/>
      <c r="U13" s="26"/>
      <c r="V13" s="26"/>
      <c r="W13" s="26"/>
      <c r="X13" s="26"/>
    </row>
    <row r="14" spans="1:24" s="23" customFormat="1" ht="16.5" customHeight="1" thickBot="1" x14ac:dyDescent="0.3">
      <c r="A14" s="19"/>
      <c r="B14" s="86" t="s">
        <v>40</v>
      </c>
      <c r="C14" s="102">
        <v>228</v>
      </c>
      <c r="D14" s="102">
        <v>930</v>
      </c>
      <c r="E14" s="103">
        <v>820</v>
      </c>
      <c r="F14" s="102">
        <v>1224</v>
      </c>
      <c r="G14" s="102">
        <v>687</v>
      </c>
      <c r="H14" s="103">
        <v>1213</v>
      </c>
      <c r="I14" s="103">
        <v>4530</v>
      </c>
      <c r="J14" s="103">
        <v>3963</v>
      </c>
      <c r="K14" s="103">
        <v>1078</v>
      </c>
      <c r="L14" s="103">
        <v>1275</v>
      </c>
      <c r="M14" s="103">
        <v>662</v>
      </c>
      <c r="N14" s="103">
        <v>114</v>
      </c>
      <c r="O14" s="65">
        <f>SUM(C14:N14)</f>
        <v>16724</v>
      </c>
      <c r="P14" s="68"/>
      <c r="Q14" s="4"/>
      <c r="R14" s="4"/>
      <c r="S14" s="26"/>
      <c r="T14" s="26"/>
      <c r="U14" s="26"/>
      <c r="V14" s="26"/>
      <c r="W14" s="26"/>
      <c r="X14" s="26"/>
    </row>
    <row r="15" spans="1:24" s="23" customFormat="1" ht="9.75" customHeight="1" x14ac:dyDescent="0.25">
      <c r="A15" s="19"/>
      <c r="B15" s="105" t="s">
        <v>70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54"/>
      <c r="P15" s="15"/>
      <c r="Q15" s="4"/>
      <c r="R15" s="4"/>
      <c r="S15" s="26"/>
      <c r="T15" s="26"/>
      <c r="U15" s="26"/>
      <c r="V15" s="26"/>
      <c r="W15" s="26"/>
      <c r="X15" s="26"/>
    </row>
    <row r="16" spans="1:24" s="23" customFormat="1" ht="9.75" customHeight="1" x14ac:dyDescent="0.25">
      <c r="A16" s="19"/>
      <c r="B16" s="105" t="s">
        <v>41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54"/>
      <c r="P16" s="15"/>
      <c r="Q16" s="4"/>
      <c r="R16" s="4"/>
      <c r="S16" s="26"/>
      <c r="T16" s="26"/>
      <c r="U16" s="26"/>
      <c r="V16" s="26"/>
      <c r="W16" s="26"/>
      <c r="X16" s="26"/>
    </row>
    <row r="17" spans="1:24" s="23" customFormat="1" ht="9.75" customHeight="1" x14ac:dyDescent="0.25">
      <c r="A17" s="19"/>
      <c r="B17" s="106" t="s">
        <v>67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54"/>
      <c r="P17" s="15"/>
      <c r="Q17" s="4"/>
      <c r="R17" s="4"/>
      <c r="S17" s="26"/>
      <c r="T17" s="26"/>
      <c r="U17" s="26"/>
      <c r="V17" s="26"/>
      <c r="W17" s="26"/>
      <c r="X17" s="26"/>
    </row>
    <row r="18" spans="1:24" s="23" customFormat="1" x14ac:dyDescent="0.25">
      <c r="A18" s="19"/>
      <c r="B18" s="24"/>
      <c r="C18" s="69">
        <f t="shared" ref="C18:N18" si="0">+C14/C11</f>
        <v>45.6</v>
      </c>
      <c r="D18" s="69">
        <f t="shared" si="0"/>
        <v>18.600000000000001</v>
      </c>
      <c r="E18" s="69">
        <f t="shared" si="0"/>
        <v>12.615384615384615</v>
      </c>
      <c r="F18" s="69">
        <f t="shared" si="0"/>
        <v>17.739130434782609</v>
      </c>
      <c r="G18" s="69">
        <f t="shared" si="0"/>
        <v>7.3085106382978724</v>
      </c>
      <c r="H18" s="69">
        <f t="shared" si="0"/>
        <v>23.326923076923077</v>
      </c>
      <c r="I18" s="69">
        <f t="shared" si="0"/>
        <v>69.692307692307693</v>
      </c>
      <c r="J18" s="69">
        <f t="shared" si="0"/>
        <v>99.075000000000003</v>
      </c>
      <c r="K18" s="69">
        <f t="shared" si="0"/>
        <v>16.84375</v>
      </c>
      <c r="L18" s="69">
        <f t="shared" si="0"/>
        <v>17.22972972972973</v>
      </c>
      <c r="M18" s="69">
        <f t="shared" si="0"/>
        <v>16.146341463414632</v>
      </c>
      <c r="N18" s="69">
        <f t="shared" si="0"/>
        <v>9.5</v>
      </c>
      <c r="O18" s="54"/>
      <c r="P18" s="15"/>
      <c r="Q18" s="4"/>
      <c r="R18" s="4"/>
      <c r="S18" s="26"/>
      <c r="T18" s="26"/>
      <c r="U18" s="26"/>
      <c r="V18" s="26"/>
      <c r="W18" s="26"/>
      <c r="X18" s="26"/>
    </row>
    <row r="19" spans="1:24" s="23" customFormat="1" ht="6" customHeight="1" x14ac:dyDescent="0.25">
      <c r="A19" s="19"/>
      <c r="B19" s="2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53"/>
      <c r="P19" s="15"/>
      <c r="Q19" s="4"/>
      <c r="R19" s="4"/>
      <c r="S19" s="26"/>
      <c r="T19" s="26"/>
      <c r="U19" s="26"/>
      <c r="V19" s="26"/>
      <c r="W19" s="26"/>
      <c r="X19" s="26"/>
    </row>
    <row r="20" spans="1:24" s="23" customFormat="1" x14ac:dyDescent="0.25">
      <c r="A20" s="19"/>
      <c r="B20" s="20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15"/>
      <c r="Q20" s="4"/>
      <c r="R20" s="4"/>
      <c r="S20" s="26"/>
      <c r="T20" s="26"/>
      <c r="U20" s="26"/>
      <c r="V20" s="26"/>
      <c r="W20" s="26"/>
      <c r="X20" s="26"/>
    </row>
    <row r="21" spans="1:24" s="23" customFormat="1" x14ac:dyDescent="0.25">
      <c r="A21" s="19"/>
      <c r="B21" s="55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15"/>
      <c r="Q21" s="4"/>
      <c r="R21" s="4"/>
      <c r="S21" s="26"/>
      <c r="T21" s="26"/>
      <c r="U21" s="26"/>
      <c r="V21" s="26"/>
      <c r="W21" s="26"/>
      <c r="X21" s="26"/>
    </row>
    <row r="22" spans="1:24" s="23" customFormat="1" x14ac:dyDescent="0.25">
      <c r="A22" s="19"/>
      <c r="B22" s="55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15"/>
      <c r="Q22" s="4"/>
      <c r="R22" s="4"/>
      <c r="S22" s="26"/>
      <c r="T22" s="26"/>
      <c r="U22" s="26"/>
      <c r="V22" s="26"/>
      <c r="W22" s="26"/>
      <c r="X22" s="26"/>
    </row>
    <row r="23" spans="1:24" s="23" customFormat="1" x14ac:dyDescent="0.25">
      <c r="A23" s="19"/>
      <c r="B23" s="24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15"/>
      <c r="Q23" s="4"/>
      <c r="R23" s="4"/>
      <c r="S23" s="26"/>
      <c r="T23" s="26"/>
      <c r="U23" s="26"/>
      <c r="V23" s="26"/>
      <c r="W23" s="26"/>
      <c r="X23" s="26"/>
    </row>
    <row r="24" spans="1:24" s="23" customFormat="1" x14ac:dyDescent="0.25">
      <c r="A24" s="19"/>
      <c r="B24" s="27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15"/>
      <c r="Q24" s="4"/>
      <c r="R24" s="4"/>
      <c r="S24" s="26"/>
      <c r="T24" s="26"/>
      <c r="U24" s="26"/>
      <c r="V24" s="26"/>
      <c r="W24" s="26"/>
      <c r="X24" s="26"/>
    </row>
    <row r="25" spans="1:24" s="23" customFormat="1" x14ac:dyDescent="0.25">
      <c r="A25" s="19"/>
      <c r="B25" s="27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  <c r="P25" s="15"/>
      <c r="Q25" s="4"/>
      <c r="R25" s="4"/>
      <c r="S25" s="22"/>
      <c r="T25" s="22"/>
      <c r="U25" s="22"/>
      <c r="V25" s="22"/>
      <c r="W25" s="22"/>
      <c r="X25" s="22"/>
    </row>
    <row r="26" spans="1:24" s="23" customFormat="1" x14ac:dyDescent="0.25">
      <c r="A26" s="19"/>
      <c r="B26" s="2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4"/>
      <c r="P26" s="15"/>
      <c r="Q26" s="4"/>
      <c r="R26" s="4"/>
      <c r="S26" s="22"/>
      <c r="T26" s="22"/>
      <c r="U26" s="22"/>
      <c r="V26" s="22"/>
      <c r="W26" s="22"/>
      <c r="X26" s="22"/>
    </row>
    <row r="27" spans="1:24" s="23" customFormat="1" x14ac:dyDescent="0.25">
      <c r="A27" s="19"/>
      <c r="B27" s="27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4"/>
      <c r="P27" s="15"/>
      <c r="Q27" s="4"/>
      <c r="R27" s="4"/>
      <c r="S27" s="22"/>
      <c r="T27" s="22"/>
      <c r="U27" s="22"/>
      <c r="V27" s="22"/>
      <c r="W27" s="22"/>
      <c r="X27" s="22"/>
    </row>
    <row r="28" spans="1:24" s="26" customFormat="1" x14ac:dyDescent="0.25">
      <c r="A28" s="30"/>
      <c r="B28" s="27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4"/>
      <c r="P28" s="15"/>
      <c r="Q28" s="4"/>
      <c r="R28" s="4"/>
      <c r="S28" s="22"/>
      <c r="T28" s="22"/>
      <c r="U28" s="22"/>
      <c r="V28" s="22"/>
      <c r="W28" s="22"/>
      <c r="X28" s="22"/>
    </row>
    <row r="29" spans="1:24" s="33" customFormat="1" x14ac:dyDescent="0.25">
      <c r="A29" s="32"/>
      <c r="B29" s="24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4"/>
      <c r="P29" s="15"/>
      <c r="Q29" s="4"/>
      <c r="R29" s="4"/>
      <c r="S29" s="22"/>
      <c r="T29" s="22"/>
      <c r="U29" s="22"/>
      <c r="V29" s="22"/>
      <c r="W29" s="22"/>
      <c r="X29" s="22"/>
    </row>
    <row r="30" spans="1:24" x14ac:dyDescent="0.25">
      <c r="A30" s="3"/>
      <c r="B30" s="27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4"/>
      <c r="P30" s="15"/>
    </row>
    <row r="31" spans="1:24" x14ac:dyDescent="0.25">
      <c r="A31" s="3"/>
      <c r="B31" s="27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4"/>
      <c r="P31" s="15"/>
    </row>
    <row r="32" spans="1:24" x14ac:dyDescent="0.25">
      <c r="A32" s="3"/>
      <c r="B32" s="24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4"/>
      <c r="P32" s="15"/>
    </row>
    <row r="33" spans="1:24" x14ac:dyDescent="0.25">
      <c r="A33" s="3"/>
      <c r="B33" s="27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54"/>
      <c r="P33" s="15"/>
    </row>
    <row r="34" spans="1:24" x14ac:dyDescent="0.25">
      <c r="A34" s="3"/>
      <c r="B34" s="27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54"/>
      <c r="P34" s="15"/>
    </row>
    <row r="35" spans="1:24" x14ac:dyDescent="0.25">
      <c r="A35" s="3"/>
      <c r="B35" s="61"/>
      <c r="C35" s="34"/>
      <c r="D35" s="35"/>
      <c r="E35" s="36"/>
      <c r="F35" s="3"/>
      <c r="G35" s="3"/>
      <c r="H35" s="35"/>
      <c r="I35" s="35"/>
      <c r="J35" s="35"/>
      <c r="K35" s="35"/>
      <c r="L35" s="35"/>
      <c r="M35" s="35"/>
      <c r="N35" s="35"/>
      <c r="O35" s="3"/>
      <c r="P35" s="3"/>
    </row>
    <row r="36" spans="1:24" ht="24.75" customHeight="1" x14ac:dyDescent="0.25">
      <c r="A36" s="3"/>
      <c r="B36" s="34"/>
      <c r="C36" s="34"/>
      <c r="D36" s="35"/>
      <c r="E36" s="36"/>
      <c r="F36" s="3"/>
      <c r="G36" s="3"/>
      <c r="H36" s="35"/>
      <c r="I36" s="35"/>
      <c r="J36" s="35"/>
      <c r="K36" s="35"/>
      <c r="L36" s="35"/>
      <c r="M36" s="35"/>
      <c r="N36" s="35"/>
      <c r="O36" s="3"/>
      <c r="P36" s="3"/>
    </row>
    <row r="37" spans="1:24" s="4" customFormat="1" x14ac:dyDescent="0.25">
      <c r="A37" s="3"/>
      <c r="B37" s="37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"/>
      <c r="P37" s="3"/>
      <c r="S37" s="12"/>
      <c r="T37" s="12"/>
      <c r="U37" s="12"/>
      <c r="V37" s="12"/>
      <c r="W37" s="12"/>
      <c r="X37" s="12"/>
    </row>
    <row r="38" spans="1:24" s="4" customFormat="1" x14ac:dyDescent="0.25">
      <c r="A38" s="3"/>
      <c r="B38" s="34"/>
      <c r="C38" s="34"/>
      <c r="D38" s="34"/>
      <c r="E38" s="3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S38" s="12"/>
      <c r="T38" s="12"/>
      <c r="U38" s="12"/>
      <c r="V38" s="12"/>
      <c r="W38" s="12"/>
      <c r="X38" s="12"/>
    </row>
    <row r="39" spans="1:24" s="4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S39" s="12"/>
      <c r="T39" s="12"/>
      <c r="U39" s="12"/>
      <c r="V39" s="12"/>
      <c r="W39" s="12"/>
      <c r="X39" s="12"/>
    </row>
    <row r="40" spans="1:24" s="4" customFormat="1" x14ac:dyDescent="0.25">
      <c r="A40" s="3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3"/>
      <c r="P40" s="3"/>
      <c r="S40" s="12"/>
      <c r="T40" s="12"/>
      <c r="U40" s="12"/>
      <c r="V40" s="12"/>
      <c r="W40" s="12"/>
      <c r="X40" s="12"/>
    </row>
    <row r="41" spans="1:24" s="4" customFormat="1" x14ac:dyDescent="0.25">
      <c r="A41" s="3"/>
      <c r="B41" s="13"/>
      <c r="C41" s="13"/>
      <c r="D41" s="13"/>
      <c r="E41" s="4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S41" s="12"/>
      <c r="T41" s="12"/>
      <c r="U41" s="12"/>
      <c r="V41" s="12"/>
      <c r="W41" s="12"/>
      <c r="X41" s="12"/>
    </row>
    <row r="42" spans="1:24" s="4" customFormat="1" ht="16.5" customHeight="1" x14ac:dyDescent="0.25">
      <c r="A42" s="3"/>
      <c r="B42" s="42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3"/>
      <c r="P42" s="3"/>
      <c r="S42" s="12"/>
      <c r="T42" s="12"/>
      <c r="U42" s="12"/>
      <c r="V42" s="12"/>
      <c r="W42" s="12"/>
      <c r="X42" s="12"/>
    </row>
    <row r="43" spans="1:24" s="4" customForma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5"/>
      <c r="M43" s="35"/>
      <c r="N43" s="35"/>
      <c r="O43" s="3"/>
      <c r="P43" s="3"/>
      <c r="S43" s="12"/>
      <c r="T43" s="12"/>
      <c r="U43" s="12"/>
      <c r="V43" s="12"/>
      <c r="W43" s="12"/>
      <c r="X43" s="12"/>
    </row>
    <row r="44" spans="1:24" s="4" customFormat="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5"/>
      <c r="M44" s="35"/>
      <c r="N44" s="35"/>
      <c r="O44" s="3"/>
      <c r="P44" s="3"/>
      <c r="S44" s="12"/>
      <c r="T44" s="12"/>
      <c r="U44" s="12"/>
      <c r="V44" s="12"/>
      <c r="W44" s="12"/>
      <c r="X44" s="12"/>
    </row>
    <row r="45" spans="1:24" s="4" customForma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5"/>
      <c r="M45" s="35"/>
      <c r="N45" s="35"/>
      <c r="O45" s="3"/>
      <c r="P45" s="3"/>
      <c r="S45" s="12"/>
      <c r="T45" s="12"/>
      <c r="U45" s="12"/>
      <c r="V45" s="12"/>
      <c r="W45" s="12"/>
      <c r="X45" s="12"/>
    </row>
    <row r="46" spans="1:24" s="4" customForma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5"/>
      <c r="M46" s="35"/>
      <c r="N46" s="35"/>
      <c r="O46" s="3"/>
      <c r="P46" s="3"/>
      <c r="S46" s="12"/>
      <c r="T46" s="12"/>
      <c r="U46" s="12"/>
      <c r="V46" s="12"/>
      <c r="W46" s="12"/>
      <c r="X46" s="12"/>
    </row>
    <row r="47" spans="1:24" s="4" customForma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5"/>
      <c r="M47" s="35"/>
      <c r="N47" s="35"/>
      <c r="O47" s="3"/>
      <c r="P47" s="3"/>
      <c r="S47" s="12"/>
      <c r="T47" s="12"/>
      <c r="U47" s="12"/>
      <c r="V47" s="12"/>
      <c r="W47" s="12"/>
      <c r="X47" s="12"/>
    </row>
    <row r="48" spans="1:24" s="4" customFormat="1" x14ac:dyDescent="0.25">
      <c r="A48" s="3"/>
      <c r="B48" s="34"/>
      <c r="C48" s="34"/>
      <c r="D48" s="35"/>
      <c r="E48" s="36"/>
      <c r="F48" s="3"/>
      <c r="G48" s="3"/>
      <c r="H48" s="35"/>
      <c r="I48" s="35"/>
      <c r="J48" s="35"/>
      <c r="K48" s="35"/>
      <c r="L48" s="35"/>
      <c r="M48" s="35"/>
      <c r="N48" s="35"/>
      <c r="O48" s="3"/>
      <c r="P48" s="3"/>
      <c r="S48" s="12"/>
      <c r="T48" s="12"/>
      <c r="U48" s="12"/>
      <c r="V48" s="12"/>
      <c r="W48" s="12"/>
      <c r="X48" s="12"/>
    </row>
    <row r="49" spans="1:24" s="4" customFormat="1" x14ac:dyDescent="0.25">
      <c r="A49" s="3"/>
      <c r="B49" s="34"/>
      <c r="C49" s="34"/>
      <c r="D49" s="35"/>
      <c r="E49" s="36"/>
      <c r="F49" s="3"/>
      <c r="G49" s="3"/>
      <c r="H49" s="35"/>
      <c r="I49" s="35"/>
      <c r="J49" s="35"/>
      <c r="K49" s="35"/>
      <c r="L49" s="35"/>
      <c r="M49" s="35"/>
      <c r="N49" s="35"/>
      <c r="O49" s="3"/>
      <c r="P49" s="3"/>
      <c r="S49" s="12"/>
      <c r="T49" s="12"/>
      <c r="U49" s="12"/>
      <c r="V49" s="12"/>
      <c r="W49" s="12"/>
      <c r="X49" s="12"/>
    </row>
    <row r="50" spans="1:24" s="4" customFormat="1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5"/>
      <c r="M50" s="35"/>
      <c r="N50" s="35"/>
      <c r="O50" s="3"/>
      <c r="P50" s="3"/>
      <c r="S50" s="12"/>
      <c r="T50" s="12"/>
      <c r="U50" s="12"/>
      <c r="V50" s="12"/>
      <c r="W50" s="12"/>
      <c r="X50" s="12"/>
    </row>
    <row r="51" spans="1:24" s="4" customFormat="1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5"/>
      <c r="M51" s="35"/>
      <c r="N51" s="35"/>
      <c r="O51" s="3"/>
      <c r="P51" s="3"/>
      <c r="S51" s="12"/>
      <c r="T51" s="12"/>
      <c r="U51" s="12"/>
      <c r="V51" s="12"/>
      <c r="W51" s="12"/>
      <c r="X51" s="12"/>
    </row>
    <row r="52" spans="1:24" s="4" customFormat="1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5"/>
      <c r="M52" s="35"/>
      <c r="N52" s="35"/>
      <c r="O52" s="3"/>
      <c r="P52" s="3"/>
      <c r="S52" s="12"/>
      <c r="T52" s="12"/>
      <c r="U52" s="12"/>
      <c r="V52" s="12"/>
      <c r="W52" s="12"/>
      <c r="X52" s="12"/>
    </row>
    <row r="53" spans="1:24" s="4" customFormat="1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5"/>
      <c r="M53" s="35"/>
      <c r="N53" s="35"/>
      <c r="O53" s="3"/>
      <c r="P53" s="3"/>
      <c r="S53" s="12"/>
      <c r="T53" s="12"/>
      <c r="U53" s="12"/>
      <c r="V53" s="12"/>
      <c r="W53" s="12"/>
      <c r="X53" s="12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scale="97" orientation="portrait" r:id="rId1"/>
  <headerFooter>
    <oddFooter>&amp;R&amp;"Source Sans Pro,Normal"&amp;9Servicio de Información y Difusión. &amp;"Source Sans Pro,Negrita"Año 2023 |&amp;P</oddFooter>
  </headerFooter>
  <ignoredErrors>
    <ignoredError sqref="C18:K18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53"/>
  <sheetViews>
    <sheetView workbookViewId="0"/>
  </sheetViews>
  <sheetFormatPr baseColWidth="10" defaultColWidth="8.7109375" defaultRowHeight="14.25" x14ac:dyDescent="0.25"/>
  <cols>
    <col min="1" max="1" width="4" style="4" customWidth="1"/>
    <col min="2" max="2" width="13.85546875" style="4" customWidth="1"/>
    <col min="3" max="15" width="6.5703125" style="4" customWidth="1"/>
    <col min="16" max="16" width="5.7109375" style="4" customWidth="1"/>
    <col min="17" max="18" width="8.7109375" style="4"/>
    <col min="19" max="16384" width="8.7109375" style="12"/>
  </cols>
  <sheetData>
    <row r="1" spans="1:24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4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4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4" ht="36.75" customHeight="1" x14ac:dyDescent="0.25">
      <c r="A6" s="3"/>
      <c r="B6" s="140" t="s">
        <v>99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3"/>
    </row>
    <row r="7" spans="1:24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4" ht="18.75" customHeight="1" x14ac:dyDescent="0.25">
      <c r="A8" s="3"/>
      <c r="B8" s="141" t="s">
        <v>102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/>
      <c r="P8" s="3"/>
    </row>
    <row r="9" spans="1:24" ht="7.5" customHeight="1" x14ac:dyDescent="0.25">
      <c r="A9" s="3"/>
      <c r="B9" s="13"/>
      <c r="C9" s="13"/>
      <c r="D9" s="13"/>
      <c r="E9" s="14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4" ht="18.75" customHeight="1" x14ac:dyDescent="0.25">
      <c r="A10" s="3"/>
      <c r="B10" s="44"/>
      <c r="C10" s="45" t="s">
        <v>6</v>
      </c>
      <c r="D10" s="45" t="s">
        <v>16</v>
      </c>
      <c r="E10" s="45" t="s">
        <v>17</v>
      </c>
      <c r="F10" s="45" t="s">
        <v>49</v>
      </c>
      <c r="G10" s="45" t="s">
        <v>50</v>
      </c>
      <c r="H10" s="45" t="s">
        <v>51</v>
      </c>
      <c r="I10" s="45" t="s">
        <v>72</v>
      </c>
      <c r="J10" s="45" t="s">
        <v>73</v>
      </c>
      <c r="K10" s="45" t="s">
        <v>74</v>
      </c>
      <c r="L10" s="45" t="s">
        <v>96</v>
      </c>
      <c r="M10" s="45" t="s">
        <v>97</v>
      </c>
      <c r="N10" s="45" t="s">
        <v>98</v>
      </c>
      <c r="O10" s="45" t="s">
        <v>7</v>
      </c>
      <c r="P10" s="15"/>
    </row>
    <row r="11" spans="1:24" s="23" customFormat="1" ht="16.5" customHeight="1" x14ac:dyDescent="0.25">
      <c r="A11" s="19"/>
      <c r="B11" s="64" t="s">
        <v>37</v>
      </c>
      <c r="C11" s="92">
        <v>1</v>
      </c>
      <c r="D11" s="92">
        <v>14</v>
      </c>
      <c r="E11" s="101">
        <v>36</v>
      </c>
      <c r="F11" s="92">
        <v>44</v>
      </c>
      <c r="G11" s="92">
        <v>56</v>
      </c>
      <c r="H11" s="101">
        <v>23</v>
      </c>
      <c r="I11" s="101">
        <v>22</v>
      </c>
      <c r="J11" s="101">
        <v>23</v>
      </c>
      <c r="K11" s="101">
        <v>31</v>
      </c>
      <c r="L11" s="101">
        <v>47</v>
      </c>
      <c r="M11" s="101">
        <v>9</v>
      </c>
      <c r="N11" s="101">
        <v>2</v>
      </c>
      <c r="O11" s="54">
        <f>SUM(C11:N11)</f>
        <v>308</v>
      </c>
      <c r="P11" s="15"/>
      <c r="Q11" s="4"/>
      <c r="R11" s="4"/>
      <c r="S11" s="22"/>
      <c r="T11" s="22"/>
      <c r="U11" s="22"/>
      <c r="V11" s="22"/>
      <c r="W11" s="22"/>
      <c r="X11" s="22"/>
    </row>
    <row r="12" spans="1:24" s="23" customFormat="1" ht="16.5" customHeight="1" x14ac:dyDescent="0.25">
      <c r="A12" s="19"/>
      <c r="B12" s="64" t="s">
        <v>38</v>
      </c>
      <c r="C12" s="92">
        <v>949</v>
      </c>
      <c r="D12" s="92">
        <v>959</v>
      </c>
      <c r="E12" s="101">
        <v>960</v>
      </c>
      <c r="F12" s="92">
        <v>963</v>
      </c>
      <c r="G12" s="92">
        <v>966</v>
      </c>
      <c r="H12" s="101">
        <v>965</v>
      </c>
      <c r="I12" s="101">
        <v>970</v>
      </c>
      <c r="J12" s="101">
        <v>973</v>
      </c>
      <c r="K12" s="101">
        <v>980</v>
      </c>
      <c r="L12" s="101">
        <v>983</v>
      </c>
      <c r="M12" s="101">
        <v>986</v>
      </c>
      <c r="N12" s="101">
        <v>986</v>
      </c>
      <c r="O12" s="104" t="s">
        <v>101</v>
      </c>
      <c r="P12" s="15"/>
      <c r="Q12" s="4"/>
      <c r="R12" s="4"/>
      <c r="S12" s="26"/>
      <c r="T12" s="26"/>
      <c r="U12" s="26"/>
      <c r="V12" s="26"/>
      <c r="W12" s="26"/>
      <c r="X12" s="26"/>
    </row>
    <row r="13" spans="1:24" s="23" customFormat="1" ht="16.5" customHeight="1" x14ac:dyDescent="0.25">
      <c r="A13" s="19"/>
      <c r="B13" s="64" t="s">
        <v>42</v>
      </c>
      <c r="C13" s="92">
        <v>27</v>
      </c>
      <c r="D13" s="92">
        <v>1328</v>
      </c>
      <c r="E13" s="101">
        <v>4056</v>
      </c>
      <c r="F13" s="92">
        <v>5151</v>
      </c>
      <c r="G13" s="92">
        <v>6084</v>
      </c>
      <c r="H13" s="101">
        <v>2133</v>
      </c>
      <c r="I13" s="101">
        <v>4371</v>
      </c>
      <c r="J13" s="101">
        <v>5972</v>
      </c>
      <c r="K13" s="101">
        <v>5937</v>
      </c>
      <c r="L13" s="101">
        <v>4402</v>
      </c>
      <c r="M13" s="101">
        <v>4295</v>
      </c>
      <c r="N13" s="101">
        <v>78</v>
      </c>
      <c r="O13" s="54">
        <f>SUM(C13:N13)</f>
        <v>43834</v>
      </c>
      <c r="P13" s="15"/>
      <c r="Q13" s="4"/>
      <c r="R13" s="4"/>
      <c r="S13" s="26"/>
      <c r="T13" s="26"/>
      <c r="U13" s="26"/>
      <c r="V13" s="26"/>
      <c r="W13" s="26"/>
      <c r="X13" s="26"/>
    </row>
    <row r="14" spans="1:24" s="23" customFormat="1" ht="16.5" customHeight="1" thickBot="1" x14ac:dyDescent="0.3">
      <c r="A14" s="19"/>
      <c r="B14" s="86" t="s">
        <v>40</v>
      </c>
      <c r="C14" s="102">
        <v>3</v>
      </c>
      <c r="D14" s="102">
        <v>62</v>
      </c>
      <c r="E14" s="103">
        <v>179</v>
      </c>
      <c r="F14" s="102">
        <v>182</v>
      </c>
      <c r="G14" s="102">
        <v>340</v>
      </c>
      <c r="H14" s="103">
        <v>90</v>
      </c>
      <c r="I14" s="103">
        <v>199</v>
      </c>
      <c r="J14" s="103">
        <v>199</v>
      </c>
      <c r="K14" s="103">
        <v>234</v>
      </c>
      <c r="L14" s="103">
        <v>184</v>
      </c>
      <c r="M14" s="103">
        <v>142</v>
      </c>
      <c r="N14" s="103">
        <v>5</v>
      </c>
      <c r="O14" s="65">
        <f>SUM(C14:N14)</f>
        <v>1819</v>
      </c>
      <c r="P14" s="15"/>
      <c r="Q14" s="4"/>
      <c r="R14" s="4"/>
      <c r="S14" s="26"/>
      <c r="T14" s="26"/>
      <c r="U14" s="26"/>
      <c r="V14" s="26"/>
      <c r="W14" s="26"/>
      <c r="X14" s="26"/>
    </row>
    <row r="15" spans="1:24" s="23" customFormat="1" ht="9.75" customHeight="1" x14ac:dyDescent="0.25">
      <c r="A15" s="19"/>
      <c r="B15" s="105" t="s">
        <v>68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54"/>
      <c r="P15" s="15"/>
      <c r="Q15" s="4"/>
      <c r="R15" s="4"/>
      <c r="S15" s="26"/>
      <c r="T15" s="26"/>
      <c r="U15" s="26"/>
      <c r="V15" s="26"/>
      <c r="W15" s="26"/>
      <c r="X15" s="26"/>
    </row>
    <row r="16" spans="1:24" s="23" customFormat="1" ht="9.75" customHeight="1" x14ac:dyDescent="0.25">
      <c r="A16" s="19"/>
      <c r="B16" s="105" t="s">
        <v>43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54"/>
      <c r="P16" s="15"/>
      <c r="Q16" s="4"/>
      <c r="R16" s="4"/>
      <c r="S16" s="26"/>
      <c r="T16" s="26"/>
      <c r="U16" s="26"/>
      <c r="V16" s="26"/>
      <c r="W16" s="26"/>
      <c r="X16" s="26"/>
    </row>
    <row r="17" spans="1:24" s="23" customFormat="1" ht="9.75" customHeight="1" x14ac:dyDescent="0.25">
      <c r="A17" s="19"/>
      <c r="B17" s="106" t="s">
        <v>67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54"/>
      <c r="P17" s="15"/>
      <c r="Q17" s="4"/>
      <c r="R17" s="4"/>
      <c r="S17" s="26"/>
      <c r="T17" s="26"/>
      <c r="U17" s="26"/>
      <c r="V17" s="26"/>
      <c r="W17" s="26"/>
      <c r="X17" s="26"/>
    </row>
    <row r="18" spans="1:24" s="23" customFormat="1" x14ac:dyDescent="0.25">
      <c r="A18" s="19"/>
      <c r="B18" s="24"/>
      <c r="C18" s="69">
        <f t="shared" ref="C18:N18" si="0">+C14/C11</f>
        <v>3</v>
      </c>
      <c r="D18" s="69">
        <f t="shared" si="0"/>
        <v>4.4285714285714288</v>
      </c>
      <c r="E18" s="69">
        <f t="shared" si="0"/>
        <v>4.9722222222222223</v>
      </c>
      <c r="F18" s="69">
        <f t="shared" si="0"/>
        <v>4.1363636363636367</v>
      </c>
      <c r="G18" s="69">
        <f t="shared" si="0"/>
        <v>6.0714285714285712</v>
      </c>
      <c r="H18" s="69">
        <f t="shared" si="0"/>
        <v>3.9130434782608696</v>
      </c>
      <c r="I18" s="69">
        <f t="shared" si="0"/>
        <v>9.045454545454545</v>
      </c>
      <c r="J18" s="69">
        <f t="shared" si="0"/>
        <v>8.6521739130434785</v>
      </c>
      <c r="K18" s="69">
        <f t="shared" si="0"/>
        <v>7.5483870967741939</v>
      </c>
      <c r="L18" s="69">
        <f t="shared" si="0"/>
        <v>3.9148936170212765</v>
      </c>
      <c r="M18" s="69">
        <f t="shared" si="0"/>
        <v>15.777777777777779</v>
      </c>
      <c r="N18" s="69">
        <f t="shared" si="0"/>
        <v>2.5</v>
      </c>
      <c r="O18" s="54"/>
      <c r="P18" s="15"/>
      <c r="Q18" s="4"/>
      <c r="R18" s="4"/>
      <c r="S18" s="26"/>
      <c r="T18" s="26"/>
      <c r="U18" s="26"/>
      <c r="V18" s="26"/>
      <c r="W18" s="26"/>
      <c r="X18" s="26"/>
    </row>
    <row r="19" spans="1:24" s="23" customFormat="1" ht="6" customHeight="1" x14ac:dyDescent="0.25">
      <c r="A19" s="19"/>
      <c r="B19" s="2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53"/>
      <c r="P19" s="15"/>
      <c r="Q19" s="4"/>
      <c r="R19" s="4"/>
      <c r="S19" s="26"/>
      <c r="T19" s="26"/>
      <c r="U19" s="26"/>
      <c r="V19" s="26"/>
      <c r="W19" s="26"/>
      <c r="X19" s="26"/>
    </row>
    <row r="20" spans="1:24" s="23" customFormat="1" x14ac:dyDescent="0.25">
      <c r="A20" s="19"/>
      <c r="B20" s="20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15"/>
      <c r="Q20" s="4"/>
      <c r="R20" s="4"/>
      <c r="S20" s="26"/>
      <c r="T20" s="26"/>
      <c r="U20" s="26"/>
      <c r="V20" s="26"/>
      <c r="W20" s="26"/>
      <c r="X20" s="26"/>
    </row>
    <row r="21" spans="1:24" s="23" customFormat="1" x14ac:dyDescent="0.25">
      <c r="A21" s="19"/>
      <c r="B21" s="55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15"/>
      <c r="Q21" s="4"/>
      <c r="R21" s="4"/>
      <c r="S21" s="26"/>
      <c r="T21" s="26"/>
      <c r="U21" s="26"/>
      <c r="V21" s="26"/>
      <c r="W21" s="26"/>
      <c r="X21" s="26"/>
    </row>
    <row r="22" spans="1:24" s="23" customFormat="1" x14ac:dyDescent="0.25">
      <c r="A22" s="19"/>
      <c r="B22" s="55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15"/>
      <c r="Q22" s="4"/>
      <c r="R22" s="4"/>
      <c r="S22" s="26"/>
      <c r="T22" s="26"/>
      <c r="U22" s="26"/>
      <c r="V22" s="26"/>
      <c r="W22" s="26"/>
      <c r="X22" s="26"/>
    </row>
    <row r="23" spans="1:24" s="23" customFormat="1" x14ac:dyDescent="0.25">
      <c r="A23" s="19"/>
      <c r="B23" s="24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  <c r="P23" s="15"/>
      <c r="Q23" s="4"/>
      <c r="R23" s="4"/>
      <c r="S23" s="26"/>
      <c r="T23" s="26"/>
      <c r="U23" s="26"/>
      <c r="V23" s="26"/>
      <c r="W23" s="26"/>
      <c r="X23" s="26"/>
    </row>
    <row r="24" spans="1:24" s="23" customFormat="1" x14ac:dyDescent="0.25">
      <c r="A24" s="19"/>
      <c r="B24" s="27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15"/>
      <c r="Q24" s="4"/>
      <c r="R24" s="4"/>
      <c r="S24" s="26"/>
      <c r="T24" s="26"/>
      <c r="U24" s="26"/>
      <c r="V24" s="26"/>
      <c r="W24" s="26"/>
      <c r="X24" s="26"/>
    </row>
    <row r="25" spans="1:24" s="23" customFormat="1" x14ac:dyDescent="0.25">
      <c r="A25" s="19"/>
      <c r="B25" s="27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  <c r="P25" s="15"/>
      <c r="Q25" s="4"/>
      <c r="R25" s="4"/>
      <c r="S25" s="22"/>
      <c r="T25" s="22"/>
      <c r="U25" s="22"/>
      <c r="V25" s="22"/>
      <c r="W25" s="22"/>
      <c r="X25" s="22"/>
    </row>
    <row r="26" spans="1:24" s="23" customFormat="1" x14ac:dyDescent="0.25">
      <c r="A26" s="19"/>
      <c r="B26" s="2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4"/>
      <c r="P26" s="15"/>
      <c r="Q26" s="4"/>
      <c r="R26" s="4"/>
      <c r="S26" s="22"/>
      <c r="T26" s="22"/>
      <c r="U26" s="22"/>
      <c r="V26" s="22"/>
      <c r="W26" s="22"/>
      <c r="X26" s="22"/>
    </row>
    <row r="27" spans="1:24" s="23" customFormat="1" x14ac:dyDescent="0.25">
      <c r="A27" s="19"/>
      <c r="B27" s="27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4"/>
      <c r="P27" s="15"/>
      <c r="Q27" s="4"/>
      <c r="R27" s="4"/>
      <c r="S27" s="22"/>
      <c r="T27" s="22"/>
      <c r="U27" s="22"/>
      <c r="V27" s="22"/>
      <c r="W27" s="22"/>
      <c r="X27" s="22"/>
    </row>
    <row r="28" spans="1:24" s="26" customFormat="1" x14ac:dyDescent="0.25">
      <c r="A28" s="30"/>
      <c r="B28" s="27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4"/>
      <c r="P28" s="15"/>
      <c r="Q28" s="4"/>
      <c r="R28" s="4"/>
      <c r="S28" s="22"/>
      <c r="T28" s="22"/>
      <c r="U28" s="22"/>
      <c r="V28" s="22"/>
      <c r="W28" s="22"/>
      <c r="X28" s="22"/>
    </row>
    <row r="29" spans="1:24" s="33" customFormat="1" x14ac:dyDescent="0.25">
      <c r="A29" s="32"/>
      <c r="B29" s="24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4"/>
      <c r="P29" s="15"/>
      <c r="Q29" s="4"/>
      <c r="R29" s="4"/>
      <c r="S29" s="22"/>
      <c r="T29" s="22"/>
      <c r="U29" s="22"/>
      <c r="V29" s="22"/>
      <c r="W29" s="22"/>
      <c r="X29" s="22"/>
    </row>
    <row r="30" spans="1:24" x14ac:dyDescent="0.25">
      <c r="A30" s="3"/>
      <c r="B30" s="27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4"/>
      <c r="P30" s="15"/>
    </row>
    <row r="31" spans="1:24" x14ac:dyDescent="0.25">
      <c r="A31" s="3"/>
      <c r="B31" s="27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4"/>
      <c r="P31" s="15"/>
    </row>
    <row r="32" spans="1:24" x14ac:dyDescent="0.25">
      <c r="A32" s="3"/>
      <c r="B32" s="24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4"/>
      <c r="P32" s="15"/>
    </row>
    <row r="33" spans="1:24" x14ac:dyDescent="0.25">
      <c r="A33" s="3"/>
      <c r="B33" s="27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54"/>
      <c r="P33" s="15"/>
    </row>
    <row r="34" spans="1:24" x14ac:dyDescent="0.25">
      <c r="A34" s="3"/>
      <c r="B34" s="27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54"/>
      <c r="P34" s="15"/>
    </row>
    <row r="35" spans="1:24" x14ac:dyDescent="0.25">
      <c r="A35" s="3"/>
      <c r="B35" s="61"/>
      <c r="C35" s="34"/>
      <c r="D35" s="35"/>
      <c r="E35" s="36"/>
      <c r="F35" s="3"/>
      <c r="G35" s="3"/>
      <c r="H35" s="35"/>
      <c r="I35" s="35"/>
      <c r="J35" s="35"/>
      <c r="K35" s="35"/>
      <c r="L35" s="35"/>
      <c r="M35" s="35"/>
      <c r="N35" s="35"/>
      <c r="O35" s="3"/>
      <c r="P35" s="3"/>
    </row>
    <row r="36" spans="1:24" ht="24.75" customHeight="1" x14ac:dyDescent="0.25">
      <c r="A36" s="3"/>
      <c r="B36" s="34"/>
      <c r="C36" s="34"/>
      <c r="D36" s="35"/>
      <c r="E36" s="36"/>
      <c r="F36" s="3"/>
      <c r="G36" s="3"/>
      <c r="H36" s="35"/>
      <c r="I36" s="35"/>
      <c r="J36" s="35"/>
      <c r="K36" s="35"/>
      <c r="L36" s="35"/>
      <c r="M36" s="35"/>
      <c r="N36" s="35"/>
      <c r="O36" s="3"/>
      <c r="P36" s="3"/>
    </row>
    <row r="37" spans="1:24" s="4" customFormat="1" x14ac:dyDescent="0.25">
      <c r="A37" s="3"/>
      <c r="B37" s="37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"/>
      <c r="P37" s="3"/>
      <c r="S37" s="12"/>
      <c r="T37" s="12"/>
      <c r="U37" s="12"/>
      <c r="V37" s="12"/>
      <c r="W37" s="12"/>
      <c r="X37" s="12"/>
    </row>
    <row r="38" spans="1:24" s="4" customFormat="1" x14ac:dyDescent="0.25">
      <c r="A38" s="3"/>
      <c r="B38" s="34"/>
      <c r="C38" s="34"/>
      <c r="D38" s="34"/>
      <c r="E38" s="3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S38" s="12"/>
      <c r="T38" s="12"/>
      <c r="U38" s="12"/>
      <c r="V38" s="12"/>
      <c r="W38" s="12"/>
      <c r="X38" s="12"/>
    </row>
    <row r="39" spans="1:24" s="4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S39" s="12"/>
      <c r="T39" s="12"/>
      <c r="U39" s="12"/>
      <c r="V39" s="12"/>
      <c r="W39" s="12"/>
      <c r="X39" s="12"/>
    </row>
    <row r="40" spans="1:24" s="4" customFormat="1" x14ac:dyDescent="0.25">
      <c r="A40" s="3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3"/>
      <c r="P40" s="3"/>
      <c r="S40" s="12"/>
      <c r="T40" s="12"/>
      <c r="U40" s="12"/>
      <c r="V40" s="12"/>
      <c r="W40" s="12"/>
      <c r="X40" s="12"/>
    </row>
    <row r="41" spans="1:24" s="4" customFormat="1" x14ac:dyDescent="0.25">
      <c r="A41" s="3"/>
      <c r="B41" s="13"/>
      <c r="C41" s="13"/>
      <c r="D41" s="13"/>
      <c r="E41" s="4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S41" s="12"/>
      <c r="T41" s="12"/>
      <c r="U41" s="12"/>
      <c r="V41" s="12"/>
      <c r="W41" s="12"/>
      <c r="X41" s="12"/>
    </row>
    <row r="42" spans="1:24" s="4" customFormat="1" ht="16.5" customHeight="1" x14ac:dyDescent="0.25">
      <c r="A42" s="3"/>
      <c r="B42" s="42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3"/>
      <c r="P42" s="3"/>
      <c r="S42" s="12"/>
      <c r="T42" s="12"/>
      <c r="U42" s="12"/>
      <c r="V42" s="12"/>
      <c r="W42" s="12"/>
      <c r="X42" s="12"/>
    </row>
    <row r="43" spans="1:24" s="4" customFormat="1" x14ac:dyDescent="0.25">
      <c r="A43" s="3"/>
      <c r="B43" s="34"/>
      <c r="C43" s="34"/>
      <c r="D43" s="35"/>
      <c r="E43" s="36"/>
      <c r="F43" s="3"/>
      <c r="G43" s="3"/>
      <c r="H43" s="35"/>
      <c r="I43" s="35"/>
      <c r="J43" s="35"/>
      <c r="K43" s="35"/>
      <c r="L43" s="35"/>
      <c r="M43" s="35"/>
      <c r="N43" s="35"/>
      <c r="O43" s="3"/>
      <c r="P43" s="3"/>
      <c r="S43" s="12"/>
      <c r="T43" s="12"/>
      <c r="U43" s="12"/>
      <c r="V43" s="12"/>
      <c r="W43" s="12"/>
      <c r="X43" s="12"/>
    </row>
    <row r="44" spans="1:24" s="4" customFormat="1" x14ac:dyDescent="0.25">
      <c r="A44" s="3"/>
      <c r="B44" s="34"/>
      <c r="C44" s="34"/>
      <c r="D44" s="35"/>
      <c r="E44" s="36"/>
      <c r="F44" s="3"/>
      <c r="G44" s="3"/>
      <c r="H44" s="35"/>
      <c r="I44" s="35"/>
      <c r="J44" s="35"/>
      <c r="K44" s="35"/>
      <c r="L44" s="35"/>
      <c r="M44" s="35"/>
      <c r="N44" s="35"/>
      <c r="O44" s="3"/>
      <c r="P44" s="3"/>
      <c r="S44" s="12"/>
      <c r="T44" s="12"/>
      <c r="U44" s="12"/>
      <c r="V44" s="12"/>
      <c r="W44" s="12"/>
      <c r="X44" s="12"/>
    </row>
    <row r="45" spans="1:24" s="4" customFormat="1" x14ac:dyDescent="0.25">
      <c r="A45" s="3"/>
      <c r="B45" s="34"/>
      <c r="C45" s="34"/>
      <c r="D45" s="35"/>
      <c r="E45" s="36"/>
      <c r="F45" s="3"/>
      <c r="G45" s="3"/>
      <c r="H45" s="35"/>
      <c r="I45" s="35"/>
      <c r="J45" s="35"/>
      <c r="K45" s="35"/>
      <c r="L45" s="35"/>
      <c r="M45" s="35"/>
      <c r="N45" s="35"/>
      <c r="O45" s="3"/>
      <c r="P45" s="3"/>
      <c r="S45" s="12"/>
      <c r="T45" s="12"/>
      <c r="U45" s="12"/>
      <c r="V45" s="12"/>
      <c r="W45" s="12"/>
      <c r="X45" s="12"/>
    </row>
    <row r="46" spans="1:24" s="4" customFormat="1" x14ac:dyDescent="0.25">
      <c r="A46" s="3"/>
      <c r="B46" s="34"/>
      <c r="C46" s="34"/>
      <c r="D46" s="35"/>
      <c r="E46" s="36"/>
      <c r="F46" s="3"/>
      <c r="G46" s="3"/>
      <c r="H46" s="35"/>
      <c r="I46" s="35"/>
      <c r="J46" s="35"/>
      <c r="K46" s="35"/>
      <c r="L46" s="35"/>
      <c r="M46" s="35"/>
      <c r="N46" s="35"/>
      <c r="O46" s="3"/>
      <c r="P46" s="3"/>
      <c r="S46" s="12"/>
      <c r="T46" s="12"/>
      <c r="U46" s="12"/>
      <c r="V46" s="12"/>
      <c r="W46" s="12"/>
      <c r="X46" s="12"/>
    </row>
    <row r="47" spans="1:24" s="4" customFormat="1" x14ac:dyDescent="0.25">
      <c r="A47" s="3"/>
      <c r="B47" s="34"/>
      <c r="C47" s="34"/>
      <c r="D47" s="35"/>
      <c r="E47" s="36"/>
      <c r="F47" s="3"/>
      <c r="G47" s="3"/>
      <c r="H47" s="35"/>
      <c r="I47" s="35"/>
      <c r="J47" s="35"/>
      <c r="K47" s="35"/>
      <c r="L47" s="35"/>
      <c r="M47" s="35"/>
      <c r="N47" s="35"/>
      <c r="O47" s="3"/>
      <c r="P47" s="3"/>
      <c r="S47" s="12"/>
      <c r="T47" s="12"/>
      <c r="U47" s="12"/>
      <c r="V47" s="12"/>
      <c r="W47" s="12"/>
      <c r="X47" s="12"/>
    </row>
    <row r="48" spans="1:24" s="4" customFormat="1" x14ac:dyDescent="0.25">
      <c r="A48" s="3"/>
      <c r="B48" s="34"/>
      <c r="C48" s="34"/>
      <c r="D48" s="35"/>
      <c r="E48" s="36"/>
      <c r="F48" s="3"/>
      <c r="G48" s="3"/>
      <c r="H48" s="35"/>
      <c r="I48" s="35"/>
      <c r="J48" s="35"/>
      <c r="K48" s="35"/>
      <c r="L48" s="35"/>
      <c r="M48" s="35"/>
      <c r="N48" s="35"/>
      <c r="O48" s="3"/>
      <c r="P48" s="3"/>
      <c r="S48" s="12"/>
      <c r="T48" s="12"/>
      <c r="U48" s="12"/>
      <c r="V48" s="12"/>
      <c r="W48" s="12"/>
      <c r="X48" s="12"/>
    </row>
    <row r="49" spans="1:24" s="4" customFormat="1" x14ac:dyDescent="0.25">
      <c r="A49" s="3"/>
      <c r="B49" s="34"/>
      <c r="C49" s="34"/>
      <c r="D49" s="35"/>
      <c r="E49" s="36"/>
      <c r="F49" s="3"/>
      <c r="G49" s="3"/>
      <c r="H49" s="35"/>
      <c r="I49" s="35"/>
      <c r="J49" s="35"/>
      <c r="K49" s="35"/>
      <c r="L49" s="35"/>
      <c r="M49" s="35"/>
      <c r="N49" s="35"/>
      <c r="O49" s="3"/>
      <c r="P49" s="3"/>
      <c r="S49" s="12"/>
      <c r="T49" s="12"/>
      <c r="U49" s="12"/>
      <c r="V49" s="12"/>
      <c r="W49" s="12"/>
      <c r="X49" s="12"/>
    </row>
    <row r="50" spans="1:24" s="4" customFormat="1" x14ac:dyDescent="0.25">
      <c r="A50" s="3"/>
      <c r="B50" s="34"/>
      <c r="C50" s="34"/>
      <c r="D50" s="35"/>
      <c r="E50" s="36"/>
      <c r="F50" s="3"/>
      <c r="G50" s="3"/>
      <c r="H50" s="35"/>
      <c r="I50" s="35"/>
      <c r="J50" s="35"/>
      <c r="K50" s="35"/>
      <c r="L50" s="35"/>
      <c r="M50" s="35"/>
      <c r="N50" s="35"/>
      <c r="O50" s="3"/>
      <c r="P50" s="3"/>
      <c r="S50" s="12"/>
      <c r="T50" s="12"/>
      <c r="U50" s="12"/>
      <c r="V50" s="12"/>
      <c r="W50" s="12"/>
      <c r="X50" s="12"/>
    </row>
    <row r="51" spans="1:24" s="4" customFormat="1" x14ac:dyDescent="0.25">
      <c r="A51" s="3"/>
      <c r="B51" s="34"/>
      <c r="C51" s="34"/>
      <c r="D51" s="35"/>
      <c r="E51" s="36"/>
      <c r="F51" s="3"/>
      <c r="G51" s="3"/>
      <c r="H51" s="35"/>
      <c r="I51" s="35"/>
      <c r="J51" s="35"/>
      <c r="K51" s="35"/>
      <c r="L51" s="35"/>
      <c r="M51" s="35"/>
      <c r="N51" s="35"/>
      <c r="O51" s="3"/>
      <c r="P51" s="3"/>
      <c r="S51" s="12"/>
      <c r="T51" s="12"/>
      <c r="U51" s="12"/>
      <c r="V51" s="12"/>
      <c r="W51" s="12"/>
      <c r="X51" s="12"/>
    </row>
    <row r="52" spans="1:24" s="4" customFormat="1" x14ac:dyDescent="0.25">
      <c r="A52" s="3"/>
      <c r="B52" s="34"/>
      <c r="C52" s="34"/>
      <c r="D52" s="35"/>
      <c r="E52" s="36"/>
      <c r="F52" s="3"/>
      <c r="G52" s="3"/>
      <c r="H52" s="35"/>
      <c r="I52" s="35"/>
      <c r="J52" s="35"/>
      <c r="K52" s="35"/>
      <c r="L52" s="35"/>
      <c r="M52" s="35"/>
      <c r="N52" s="35"/>
      <c r="O52" s="3"/>
      <c r="P52" s="3"/>
      <c r="S52" s="12"/>
      <c r="T52" s="12"/>
      <c r="U52" s="12"/>
      <c r="V52" s="12"/>
      <c r="W52" s="12"/>
      <c r="X52" s="12"/>
    </row>
    <row r="53" spans="1:24" s="4" customFormat="1" x14ac:dyDescent="0.25">
      <c r="A53" s="3"/>
      <c r="B53" s="34"/>
      <c r="C53" s="34"/>
      <c r="D53" s="35"/>
      <c r="E53" s="36"/>
      <c r="F53" s="3"/>
      <c r="G53" s="3"/>
      <c r="H53" s="35"/>
      <c r="I53" s="35"/>
      <c r="J53" s="35"/>
      <c r="K53" s="35"/>
      <c r="L53" s="35"/>
      <c r="M53" s="35"/>
      <c r="N53" s="35"/>
      <c r="O53" s="3"/>
      <c r="P53" s="3"/>
      <c r="S53" s="12"/>
      <c r="T53" s="12"/>
      <c r="U53" s="12"/>
      <c r="V53" s="12"/>
      <c r="W53" s="12"/>
      <c r="X53" s="12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scale="99" orientation="portrait" r:id="rId1"/>
  <headerFooter>
    <oddFooter>&amp;R&amp;"Source Sans Pro,Normal"&amp;9Servicio de Información y Difusión. &amp;"Source Sans Pro,Negrita"Año 2023 |&amp;P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R54"/>
  <sheetViews>
    <sheetView zoomScaleNormal="100" workbookViewId="0"/>
  </sheetViews>
  <sheetFormatPr baseColWidth="10" defaultColWidth="8.7109375" defaultRowHeight="14.25" x14ac:dyDescent="0.25"/>
  <cols>
    <col min="1" max="1" width="6.28515625" style="4" customWidth="1"/>
    <col min="2" max="2" width="5.28515625" style="4" customWidth="1"/>
    <col min="3" max="3" width="7.85546875" style="4" customWidth="1"/>
    <col min="4" max="4" width="15.28515625" style="4" customWidth="1"/>
    <col min="5" max="5" width="8.5703125" style="4" customWidth="1"/>
    <col min="6" max="6" width="5.42578125" style="4" customWidth="1"/>
    <col min="7" max="7" width="8.5703125" style="4" customWidth="1"/>
    <col min="8" max="8" width="6.5703125" style="4" customWidth="1"/>
    <col min="9" max="9" width="18.140625" style="4" customWidth="1"/>
    <col min="10" max="10" width="1.42578125" style="84" customWidth="1"/>
    <col min="11" max="11" width="9.7109375" style="4" bestFit="1" customWidth="1"/>
    <col min="12" max="12" width="5.28515625" style="4" customWidth="1"/>
    <col min="13" max="16384" width="8.7109375" style="4"/>
  </cols>
  <sheetData>
    <row r="1" spans="1:252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70"/>
      <c r="K1" s="3"/>
      <c r="L1" s="3"/>
    </row>
    <row r="2" spans="1:252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70"/>
      <c r="K2" s="3"/>
      <c r="L2" s="3"/>
    </row>
    <row r="3" spans="1:252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70"/>
      <c r="K3" s="3"/>
      <c r="L3" s="3"/>
    </row>
    <row r="4" spans="1:252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70"/>
      <c r="K4" s="3"/>
      <c r="L4" s="3"/>
    </row>
    <row r="5" spans="1:252" x14ac:dyDescent="0.25">
      <c r="A5" s="3"/>
      <c r="B5" s="3"/>
      <c r="C5" s="3"/>
      <c r="D5" s="3"/>
      <c r="E5" s="3"/>
      <c r="F5" s="3"/>
      <c r="G5" s="3"/>
      <c r="H5" s="3"/>
      <c r="I5" s="3"/>
      <c r="J5" s="70"/>
      <c r="K5" s="3"/>
      <c r="L5" s="3"/>
    </row>
    <row r="6" spans="1:252" s="12" customFormat="1" ht="36.75" customHeight="1" x14ac:dyDescent="0.25">
      <c r="A6" s="3"/>
      <c r="B6" s="140" t="s">
        <v>99</v>
      </c>
      <c r="C6" s="146"/>
      <c r="D6" s="146"/>
      <c r="E6" s="146"/>
      <c r="F6" s="146"/>
      <c r="G6" s="146"/>
      <c r="H6" s="146"/>
      <c r="I6" s="146"/>
      <c r="J6" s="146"/>
      <c r="K6" s="146"/>
      <c r="L6" s="88"/>
      <c r="M6" s="4"/>
      <c r="N6" s="4"/>
    </row>
    <row r="7" spans="1:252" x14ac:dyDescent="0.25">
      <c r="A7" s="3"/>
      <c r="B7" s="3"/>
      <c r="C7" s="135"/>
      <c r="D7" s="135"/>
      <c r="E7" s="135"/>
      <c r="F7" s="135"/>
      <c r="G7" s="135"/>
      <c r="H7" s="135"/>
      <c r="I7" s="135"/>
      <c r="J7" s="135"/>
      <c r="K7" s="135"/>
      <c r="L7" s="3"/>
    </row>
    <row r="8" spans="1:252" s="73" customFormat="1" x14ac:dyDescent="0.25">
      <c r="A8" s="71"/>
      <c r="B8" s="71"/>
      <c r="C8" s="71"/>
      <c r="D8" s="71"/>
      <c r="E8" s="71"/>
      <c r="F8" s="71"/>
      <c r="G8" s="71"/>
      <c r="H8" s="71"/>
      <c r="I8" s="71"/>
      <c r="J8" s="72"/>
      <c r="K8" s="71"/>
      <c r="L8" s="71"/>
    </row>
    <row r="9" spans="1:252" s="73" customFormat="1" x14ac:dyDescent="0.25">
      <c r="A9" s="71"/>
      <c r="B9" s="74" t="s">
        <v>14</v>
      </c>
      <c r="C9" s="71"/>
      <c r="D9" s="71"/>
      <c r="E9" s="71"/>
      <c r="F9" s="71"/>
      <c r="G9" s="71"/>
      <c r="H9" s="71"/>
      <c r="I9" s="72"/>
      <c r="J9" s="71"/>
      <c r="K9" s="71"/>
      <c r="L9" s="71"/>
    </row>
    <row r="10" spans="1:252" s="73" customFormat="1" ht="6" customHeight="1" x14ac:dyDescent="0.25">
      <c r="A10" s="71"/>
      <c r="B10" s="71"/>
      <c r="C10" s="71"/>
      <c r="D10" s="71"/>
      <c r="E10" s="71"/>
      <c r="F10" s="71"/>
      <c r="G10" s="71"/>
      <c r="H10" s="71"/>
      <c r="I10" s="72"/>
      <c r="J10" s="71"/>
      <c r="K10" s="71"/>
      <c r="L10" s="71"/>
    </row>
    <row r="11" spans="1:252" s="126" customFormat="1" ht="15" thickBot="1" x14ac:dyDescent="0.3">
      <c r="A11" s="120"/>
      <c r="B11" s="121" t="s">
        <v>30</v>
      </c>
      <c r="C11" s="121"/>
      <c r="D11" s="121"/>
      <c r="E11" s="121"/>
      <c r="F11" s="121"/>
      <c r="G11" s="121"/>
      <c r="H11" s="121"/>
      <c r="I11" s="122" t="s">
        <v>12</v>
      </c>
      <c r="J11" s="121"/>
      <c r="K11" s="122" t="s">
        <v>13</v>
      </c>
      <c r="L11" s="120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</row>
    <row r="12" spans="1:252" s="76" customFormat="1" x14ac:dyDescent="0.25">
      <c r="A12" s="75"/>
      <c r="B12" s="78"/>
      <c r="C12" s="78"/>
      <c r="D12" s="78"/>
      <c r="E12" s="78"/>
      <c r="F12" s="78"/>
      <c r="G12" s="78"/>
      <c r="H12" s="78"/>
      <c r="I12" s="109"/>
      <c r="J12" s="78"/>
      <c r="K12" s="111"/>
      <c r="L12" s="77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</row>
    <row r="13" spans="1:252" s="76" customFormat="1" ht="6" customHeight="1" x14ac:dyDescent="0.25">
      <c r="A13" s="75"/>
      <c r="B13" s="78"/>
      <c r="C13" s="78"/>
      <c r="D13" s="78"/>
      <c r="E13" s="78"/>
      <c r="F13" s="78"/>
      <c r="G13" s="78"/>
      <c r="H13" s="78"/>
      <c r="I13" s="109"/>
      <c r="J13" s="78"/>
      <c r="K13" s="109"/>
      <c r="L13" s="77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</row>
    <row r="14" spans="1:252" s="126" customFormat="1" ht="15" thickBot="1" x14ac:dyDescent="0.3">
      <c r="A14" s="120"/>
      <c r="B14" s="121" t="s">
        <v>31</v>
      </c>
      <c r="C14" s="121"/>
      <c r="D14" s="121"/>
      <c r="E14" s="121"/>
      <c r="F14" s="121"/>
      <c r="G14" s="121"/>
      <c r="H14" s="122"/>
      <c r="I14" s="122" t="s">
        <v>12</v>
      </c>
      <c r="J14" s="123"/>
      <c r="K14" s="122" t="s">
        <v>15</v>
      </c>
      <c r="L14" s="124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</row>
    <row r="15" spans="1:252" s="73" customFormat="1" ht="32.25" customHeight="1" x14ac:dyDescent="0.25">
      <c r="A15" s="71"/>
      <c r="B15" s="144" t="s">
        <v>82</v>
      </c>
      <c r="C15" s="145"/>
      <c r="D15" s="145"/>
      <c r="E15" s="145"/>
      <c r="F15" s="145"/>
      <c r="G15" s="145"/>
      <c r="H15" s="145"/>
      <c r="I15" s="116">
        <v>44981</v>
      </c>
      <c r="J15" s="77"/>
      <c r="K15" s="117">
        <v>75</v>
      </c>
      <c r="L15" s="71"/>
    </row>
    <row r="16" spans="1:252" s="76" customFormat="1" x14ac:dyDescent="0.25">
      <c r="A16" s="75"/>
      <c r="B16" s="77" t="s">
        <v>106</v>
      </c>
      <c r="C16" s="77"/>
      <c r="D16" s="77"/>
      <c r="E16" s="77"/>
      <c r="F16" s="77"/>
      <c r="G16" s="77"/>
      <c r="H16" s="77"/>
      <c r="I16" s="118" t="s">
        <v>105</v>
      </c>
      <c r="J16" s="77"/>
      <c r="K16" s="119">
        <v>177</v>
      </c>
      <c r="L16" s="77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</row>
    <row r="17" spans="1:252" s="76" customFormat="1" x14ac:dyDescent="0.25">
      <c r="A17" s="75"/>
      <c r="B17" s="77" t="s">
        <v>83</v>
      </c>
      <c r="C17" s="77"/>
      <c r="D17" s="77"/>
      <c r="E17" s="77"/>
      <c r="F17" s="77"/>
      <c r="G17" s="77"/>
      <c r="H17" s="77"/>
      <c r="I17" s="118">
        <v>45058</v>
      </c>
      <c r="J17" s="77"/>
      <c r="K17" s="119">
        <v>8</v>
      </c>
      <c r="L17" s="77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</row>
    <row r="18" spans="1:252" s="76" customFormat="1" x14ac:dyDescent="0.25">
      <c r="A18" s="75"/>
      <c r="B18" s="77" t="s">
        <v>112</v>
      </c>
      <c r="C18" s="77"/>
      <c r="D18" s="77"/>
      <c r="E18" s="77"/>
      <c r="F18" s="77"/>
      <c r="G18" s="77"/>
      <c r="H18" s="77"/>
      <c r="I18" s="118" t="s">
        <v>113</v>
      </c>
      <c r="J18" s="77"/>
      <c r="K18" s="119">
        <v>261</v>
      </c>
      <c r="L18" s="77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</row>
    <row r="19" spans="1:252" s="76" customFormat="1" x14ac:dyDescent="0.25">
      <c r="A19" s="75"/>
      <c r="B19" s="77" t="s">
        <v>111</v>
      </c>
      <c r="C19" s="77"/>
      <c r="D19" s="77"/>
      <c r="E19" s="77"/>
      <c r="F19" s="77"/>
      <c r="G19" s="77"/>
      <c r="H19" s="77"/>
      <c r="I19" s="118">
        <v>45216</v>
      </c>
      <c r="J19" s="77"/>
      <c r="K19" s="119">
        <v>84</v>
      </c>
      <c r="L19" s="77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</row>
    <row r="20" spans="1:252" s="73" customFormat="1" ht="15" x14ac:dyDescent="0.25">
      <c r="A20" s="71"/>
      <c r="B20" s="144" t="s">
        <v>117</v>
      </c>
      <c r="C20" s="145"/>
      <c r="D20" s="145"/>
      <c r="E20" s="145"/>
      <c r="F20" s="145"/>
      <c r="G20" s="145"/>
      <c r="H20" s="145"/>
      <c r="I20" s="116">
        <v>45242</v>
      </c>
      <c r="J20" s="77"/>
      <c r="K20" s="117">
        <v>146</v>
      </c>
      <c r="L20" s="71"/>
    </row>
    <row r="21" spans="1:252" s="73" customFormat="1" x14ac:dyDescent="0.25">
      <c r="A21" s="71"/>
      <c r="B21" s="77" t="s">
        <v>118</v>
      </c>
      <c r="C21" s="71"/>
      <c r="D21" s="71"/>
      <c r="E21" s="71"/>
      <c r="F21" s="71"/>
      <c r="G21" s="71"/>
      <c r="H21" s="71"/>
      <c r="I21" s="118">
        <v>45255</v>
      </c>
      <c r="J21" s="71"/>
      <c r="K21" s="131">
        <v>156</v>
      </c>
      <c r="L21" s="71"/>
    </row>
    <row r="22" spans="1:252" s="73" customFormat="1" x14ac:dyDescent="0.25">
      <c r="A22" s="71"/>
      <c r="B22" s="78"/>
      <c r="C22" s="79"/>
      <c r="D22" s="79"/>
      <c r="E22" s="79"/>
      <c r="F22" s="79"/>
      <c r="G22" s="79"/>
      <c r="H22" s="79"/>
      <c r="I22" s="80"/>
      <c r="J22" s="79"/>
      <c r="K22" s="81"/>
      <c r="L22" s="71"/>
    </row>
    <row r="23" spans="1:252" s="76" customFormat="1" ht="6" customHeight="1" x14ac:dyDescent="0.25">
      <c r="A23" s="75"/>
      <c r="B23" s="78"/>
      <c r="C23" s="78"/>
      <c r="D23" s="78"/>
      <c r="E23" s="78"/>
      <c r="F23" s="78"/>
      <c r="G23" s="78"/>
      <c r="H23" s="78"/>
      <c r="I23" s="109"/>
      <c r="J23" s="78"/>
      <c r="K23" s="109"/>
      <c r="L23" s="77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</row>
    <row r="24" spans="1:252" s="126" customFormat="1" ht="15" thickBot="1" x14ac:dyDescent="0.3">
      <c r="A24" s="120"/>
      <c r="B24" s="121" t="s">
        <v>32</v>
      </c>
      <c r="C24" s="121"/>
      <c r="D24" s="121"/>
      <c r="E24" s="121"/>
      <c r="F24" s="121"/>
      <c r="G24" s="121"/>
      <c r="H24" s="122"/>
      <c r="I24" s="122" t="s">
        <v>12</v>
      </c>
      <c r="J24" s="123"/>
      <c r="K24" s="122" t="s">
        <v>15</v>
      </c>
      <c r="L24" s="124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  <c r="EK24" s="125"/>
      <c r="EL24" s="125"/>
      <c r="EM24" s="125"/>
      <c r="EN24" s="125"/>
      <c r="EO24" s="125"/>
      <c r="EP24" s="125"/>
      <c r="EQ24" s="125"/>
      <c r="ER24" s="125"/>
      <c r="ES24" s="125"/>
      <c r="ET24" s="125"/>
      <c r="EU24" s="125"/>
      <c r="EV24" s="125"/>
      <c r="EW24" s="125"/>
      <c r="EX24" s="125"/>
      <c r="EY24" s="125"/>
      <c r="EZ24" s="125"/>
      <c r="FA24" s="125"/>
      <c r="FB24" s="125"/>
      <c r="FC24" s="125"/>
      <c r="FD24" s="125"/>
      <c r="FE24" s="125"/>
      <c r="FF24" s="125"/>
      <c r="FG24" s="125"/>
      <c r="FH24" s="125"/>
      <c r="FI24" s="125"/>
      <c r="FJ24" s="125"/>
      <c r="FK24" s="125"/>
      <c r="FL24" s="125"/>
      <c r="FM24" s="125"/>
      <c r="FN24" s="125"/>
      <c r="FO24" s="125"/>
      <c r="FP24" s="125"/>
      <c r="FQ24" s="125"/>
      <c r="FR24" s="125"/>
      <c r="FS24" s="125"/>
      <c r="FT24" s="125"/>
      <c r="FU24" s="125"/>
      <c r="FV24" s="125"/>
      <c r="FW24" s="125"/>
      <c r="FX24" s="125"/>
      <c r="FY24" s="125"/>
      <c r="FZ24" s="125"/>
      <c r="GA24" s="125"/>
      <c r="GB24" s="125"/>
      <c r="GC24" s="125"/>
      <c r="GD24" s="125"/>
      <c r="GE24" s="125"/>
      <c r="GF24" s="125"/>
      <c r="GG24" s="125"/>
      <c r="GH24" s="125"/>
      <c r="GI24" s="125"/>
      <c r="GJ24" s="125"/>
      <c r="GK24" s="125"/>
      <c r="GL24" s="125"/>
      <c r="GM24" s="125"/>
      <c r="GN24" s="125"/>
      <c r="GO24" s="125"/>
      <c r="GP24" s="125"/>
      <c r="GQ24" s="125"/>
      <c r="GR24" s="125"/>
      <c r="GS24" s="125"/>
      <c r="GT24" s="125"/>
      <c r="GU24" s="125"/>
      <c r="GV24" s="125"/>
      <c r="GW24" s="125"/>
      <c r="GX24" s="125"/>
      <c r="GY24" s="125"/>
      <c r="GZ24" s="125"/>
      <c r="HA24" s="125"/>
      <c r="HB24" s="125"/>
      <c r="HC24" s="125"/>
      <c r="HD24" s="125"/>
      <c r="HE24" s="125"/>
      <c r="HF24" s="125"/>
      <c r="HG24" s="125"/>
      <c r="HH24" s="125"/>
      <c r="HI24" s="125"/>
      <c r="HJ24" s="125"/>
      <c r="HK24" s="125"/>
      <c r="HL24" s="125"/>
      <c r="HM24" s="125"/>
      <c r="HN24" s="125"/>
      <c r="HO24" s="125"/>
      <c r="HP24" s="125"/>
      <c r="HQ24" s="125"/>
      <c r="HR24" s="125"/>
      <c r="HS24" s="125"/>
      <c r="HT24" s="125"/>
      <c r="HU24" s="125"/>
      <c r="HV24" s="125"/>
      <c r="HW24" s="125"/>
      <c r="HX24" s="125"/>
      <c r="HY24" s="125"/>
      <c r="HZ24" s="125"/>
      <c r="IA24" s="125"/>
      <c r="IB24" s="125"/>
      <c r="IC24" s="125"/>
      <c r="ID24" s="125"/>
      <c r="IE24" s="125"/>
      <c r="IF24" s="125"/>
      <c r="IG24" s="125"/>
      <c r="IH24" s="125"/>
      <c r="II24" s="125"/>
      <c r="IJ24" s="125"/>
      <c r="IK24" s="125"/>
      <c r="IL24" s="125"/>
      <c r="IM24" s="125"/>
      <c r="IN24" s="125"/>
      <c r="IO24" s="125"/>
      <c r="IP24" s="125"/>
      <c r="IQ24" s="125"/>
      <c r="IR24" s="125"/>
    </row>
    <row r="25" spans="1:252" s="76" customFormat="1" ht="20.25" customHeight="1" x14ac:dyDescent="0.25">
      <c r="A25" s="75"/>
      <c r="B25" s="77" t="s">
        <v>77</v>
      </c>
      <c r="C25" s="77"/>
      <c r="D25" s="77"/>
      <c r="E25" s="77"/>
      <c r="F25" s="77"/>
      <c r="G25" s="77"/>
      <c r="H25" s="128"/>
      <c r="I25" s="118">
        <v>44977</v>
      </c>
      <c r="J25" s="129"/>
      <c r="K25" s="128">
        <v>19</v>
      </c>
      <c r="L25" s="77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</row>
    <row r="26" spans="1:252" s="76" customFormat="1" x14ac:dyDescent="0.25">
      <c r="A26" s="75"/>
      <c r="B26" s="77" t="s">
        <v>78</v>
      </c>
      <c r="C26" s="77"/>
      <c r="D26" s="77"/>
      <c r="E26" s="77"/>
      <c r="F26" s="77"/>
      <c r="G26" s="77"/>
      <c r="H26" s="128"/>
      <c r="I26" s="118">
        <v>44978</v>
      </c>
      <c r="J26" s="129"/>
      <c r="K26" s="128">
        <v>30</v>
      </c>
      <c r="L26" s="77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</row>
    <row r="27" spans="1:252" s="76" customFormat="1" x14ac:dyDescent="0.25">
      <c r="A27" s="75"/>
      <c r="B27" s="77" t="s">
        <v>79</v>
      </c>
      <c r="C27" s="77"/>
      <c r="D27" s="77"/>
      <c r="E27" s="77"/>
      <c r="F27" s="77"/>
      <c r="G27" s="77"/>
      <c r="H27" s="128"/>
      <c r="I27" s="118">
        <v>45062</v>
      </c>
      <c r="J27" s="129"/>
      <c r="K27" s="128">
        <v>11</v>
      </c>
      <c r="L27" s="77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</row>
    <row r="28" spans="1:252" s="76" customFormat="1" x14ac:dyDescent="0.25">
      <c r="A28" s="75"/>
      <c r="B28" s="77" t="s">
        <v>80</v>
      </c>
      <c r="C28" s="77"/>
      <c r="D28" s="77"/>
      <c r="E28" s="77"/>
      <c r="F28" s="77"/>
      <c r="G28" s="77"/>
      <c r="H28" s="128"/>
      <c r="I28" s="118">
        <v>45134</v>
      </c>
      <c r="J28" s="129"/>
      <c r="K28" s="128">
        <v>33</v>
      </c>
      <c r="L28" s="77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</row>
    <row r="29" spans="1:252" s="76" customFormat="1" ht="15" customHeight="1" x14ac:dyDescent="0.25">
      <c r="A29" s="75"/>
      <c r="B29" s="77" t="s">
        <v>81</v>
      </c>
      <c r="C29" s="77"/>
      <c r="D29" s="77"/>
      <c r="E29" s="77"/>
      <c r="F29" s="77"/>
      <c r="G29" s="77"/>
      <c r="H29" s="128"/>
      <c r="I29" s="118">
        <v>45190</v>
      </c>
      <c r="J29" s="129"/>
      <c r="K29" s="128">
        <v>5</v>
      </c>
      <c r="L29" s="77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</row>
    <row r="30" spans="1:252" s="76" customFormat="1" ht="15" customHeight="1" x14ac:dyDescent="0.25">
      <c r="A30" s="75"/>
      <c r="B30" s="77" t="s">
        <v>114</v>
      </c>
      <c r="C30" s="77"/>
      <c r="D30" s="77"/>
      <c r="E30" s="77"/>
      <c r="F30" s="77"/>
      <c r="G30" s="77"/>
      <c r="H30" s="128"/>
      <c r="I30" s="118" t="s">
        <v>115</v>
      </c>
      <c r="J30" s="129"/>
      <c r="K30" s="128">
        <v>47</v>
      </c>
      <c r="L30" s="77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</row>
    <row r="31" spans="1:252" s="76" customFormat="1" ht="15" customHeight="1" x14ac:dyDescent="0.25">
      <c r="A31" s="75"/>
      <c r="B31" s="77" t="s">
        <v>119</v>
      </c>
      <c r="C31" s="77"/>
      <c r="D31" s="77"/>
      <c r="E31" s="77"/>
      <c r="F31" s="77"/>
      <c r="G31" s="77"/>
      <c r="H31" s="128"/>
      <c r="I31" s="118">
        <v>45236</v>
      </c>
      <c r="J31" s="129"/>
      <c r="K31" s="128">
        <v>14</v>
      </c>
      <c r="L31" s="77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</row>
    <row r="32" spans="1:252" s="76" customFormat="1" ht="15" customHeight="1" x14ac:dyDescent="0.25">
      <c r="A32" s="75"/>
      <c r="B32" s="77" t="s">
        <v>120</v>
      </c>
      <c r="C32" s="77"/>
      <c r="D32" s="77"/>
      <c r="E32" s="77"/>
      <c r="F32" s="77"/>
      <c r="G32" s="77"/>
      <c r="H32" s="128"/>
      <c r="I32" s="118">
        <v>45254</v>
      </c>
      <c r="J32" s="129"/>
      <c r="K32" s="128">
        <v>64</v>
      </c>
      <c r="L32" s="77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</row>
    <row r="33" spans="1:252" s="76" customFormat="1" ht="15" customHeight="1" x14ac:dyDescent="0.25">
      <c r="A33" s="75"/>
      <c r="B33" s="77" t="s">
        <v>121</v>
      </c>
      <c r="C33" s="77"/>
      <c r="D33" s="77"/>
      <c r="E33" s="77"/>
      <c r="F33" s="77"/>
      <c r="G33" s="77"/>
      <c r="H33" s="128"/>
      <c r="I33" s="118">
        <v>45261</v>
      </c>
      <c r="J33" s="129"/>
      <c r="K33" s="128">
        <v>5</v>
      </c>
      <c r="L33" s="77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</row>
    <row r="34" spans="1:252" s="76" customFormat="1" ht="15" customHeight="1" x14ac:dyDescent="0.25">
      <c r="A34" s="75"/>
      <c r="B34" s="77" t="s">
        <v>122</v>
      </c>
      <c r="C34" s="77"/>
      <c r="D34" s="77"/>
      <c r="E34" s="77"/>
      <c r="F34" s="77"/>
      <c r="G34" s="77"/>
      <c r="H34" s="128"/>
      <c r="I34" s="118">
        <v>45265</v>
      </c>
      <c r="J34" s="129"/>
      <c r="K34" s="128">
        <v>11</v>
      </c>
      <c r="L34" s="77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</row>
    <row r="35" spans="1:252" s="76" customFormat="1" ht="15" customHeight="1" x14ac:dyDescent="0.25">
      <c r="A35" s="75"/>
      <c r="B35" s="78"/>
      <c r="C35" s="78"/>
      <c r="D35" s="78"/>
      <c r="E35" s="78"/>
      <c r="F35" s="78"/>
      <c r="G35" s="78"/>
      <c r="H35" s="109"/>
      <c r="I35" s="80"/>
      <c r="J35" s="114"/>
      <c r="K35" s="109"/>
      <c r="L35" s="77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</row>
    <row r="36" spans="1:252" s="76" customFormat="1" ht="6.75" customHeight="1" x14ac:dyDescent="0.25">
      <c r="A36" s="75"/>
      <c r="B36" s="78"/>
      <c r="C36" s="78"/>
      <c r="D36" s="78"/>
      <c r="E36" s="78"/>
      <c r="F36" s="78"/>
      <c r="G36" s="78"/>
      <c r="H36" s="78"/>
      <c r="I36" s="109"/>
      <c r="J36" s="78"/>
      <c r="K36" s="109"/>
      <c r="L36" s="77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</row>
    <row r="37" spans="1:252" s="126" customFormat="1" ht="15" thickBot="1" x14ac:dyDescent="0.3">
      <c r="A37" s="120"/>
      <c r="B37" s="121" t="s">
        <v>28</v>
      </c>
      <c r="C37" s="121"/>
      <c r="D37" s="121"/>
      <c r="E37" s="121"/>
      <c r="F37" s="121"/>
      <c r="G37" s="121"/>
      <c r="H37" s="122"/>
      <c r="I37" s="122" t="s">
        <v>12</v>
      </c>
      <c r="J37" s="123"/>
      <c r="K37" s="122" t="s">
        <v>15</v>
      </c>
      <c r="L37" s="124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25"/>
      <c r="DC37" s="125"/>
      <c r="DD37" s="125"/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125"/>
      <c r="DW37" s="125"/>
      <c r="DX37" s="125"/>
      <c r="DY37" s="125"/>
      <c r="DZ37" s="125"/>
      <c r="EA37" s="125"/>
      <c r="EB37" s="125"/>
      <c r="EC37" s="125"/>
      <c r="ED37" s="125"/>
      <c r="EE37" s="125"/>
      <c r="EF37" s="125"/>
      <c r="EG37" s="125"/>
      <c r="EH37" s="125"/>
      <c r="EI37" s="125"/>
      <c r="EJ37" s="125"/>
      <c r="EK37" s="125"/>
      <c r="EL37" s="125"/>
      <c r="EM37" s="125"/>
      <c r="EN37" s="125"/>
      <c r="EO37" s="125"/>
      <c r="EP37" s="125"/>
      <c r="EQ37" s="125"/>
      <c r="ER37" s="125"/>
      <c r="ES37" s="125"/>
      <c r="ET37" s="125"/>
      <c r="EU37" s="125"/>
      <c r="EV37" s="125"/>
      <c r="EW37" s="125"/>
      <c r="EX37" s="125"/>
      <c r="EY37" s="125"/>
      <c r="EZ37" s="125"/>
      <c r="FA37" s="125"/>
      <c r="FB37" s="125"/>
      <c r="FC37" s="125"/>
      <c r="FD37" s="125"/>
      <c r="FE37" s="125"/>
      <c r="FF37" s="125"/>
      <c r="FG37" s="125"/>
      <c r="FH37" s="125"/>
      <c r="FI37" s="125"/>
      <c r="FJ37" s="125"/>
      <c r="FK37" s="125"/>
      <c r="FL37" s="125"/>
      <c r="FM37" s="125"/>
      <c r="FN37" s="125"/>
      <c r="FO37" s="125"/>
      <c r="FP37" s="125"/>
      <c r="FQ37" s="125"/>
      <c r="FR37" s="125"/>
      <c r="FS37" s="125"/>
      <c r="FT37" s="125"/>
      <c r="FU37" s="125"/>
      <c r="FV37" s="125"/>
      <c r="FW37" s="125"/>
      <c r="FX37" s="125"/>
      <c r="FY37" s="125"/>
      <c r="FZ37" s="125"/>
      <c r="GA37" s="125"/>
      <c r="GB37" s="125"/>
      <c r="GC37" s="125"/>
      <c r="GD37" s="125"/>
      <c r="GE37" s="125"/>
      <c r="GF37" s="125"/>
      <c r="GG37" s="125"/>
      <c r="GH37" s="125"/>
      <c r="GI37" s="125"/>
      <c r="GJ37" s="125"/>
      <c r="GK37" s="125"/>
      <c r="GL37" s="125"/>
      <c r="GM37" s="125"/>
      <c r="GN37" s="125"/>
      <c r="GO37" s="125"/>
      <c r="GP37" s="125"/>
      <c r="GQ37" s="125"/>
      <c r="GR37" s="125"/>
      <c r="GS37" s="125"/>
      <c r="GT37" s="125"/>
      <c r="GU37" s="125"/>
      <c r="GV37" s="125"/>
      <c r="GW37" s="125"/>
      <c r="GX37" s="125"/>
      <c r="GY37" s="125"/>
      <c r="GZ37" s="125"/>
      <c r="HA37" s="125"/>
      <c r="HB37" s="125"/>
      <c r="HC37" s="125"/>
      <c r="HD37" s="125"/>
      <c r="HE37" s="125"/>
      <c r="HF37" s="125"/>
      <c r="HG37" s="125"/>
      <c r="HH37" s="125"/>
      <c r="HI37" s="125"/>
      <c r="HJ37" s="125"/>
      <c r="HK37" s="125"/>
      <c r="HL37" s="125"/>
      <c r="HM37" s="125"/>
      <c r="HN37" s="125"/>
      <c r="HO37" s="125"/>
      <c r="HP37" s="125"/>
      <c r="HQ37" s="125"/>
      <c r="HR37" s="125"/>
      <c r="HS37" s="125"/>
      <c r="HT37" s="125"/>
      <c r="HU37" s="125"/>
      <c r="HV37" s="125"/>
      <c r="HW37" s="125"/>
      <c r="HX37" s="125"/>
      <c r="HY37" s="125"/>
      <c r="HZ37" s="125"/>
      <c r="IA37" s="125"/>
      <c r="IB37" s="125"/>
      <c r="IC37" s="125"/>
      <c r="ID37" s="125"/>
      <c r="IE37" s="125"/>
      <c r="IF37" s="125"/>
      <c r="IG37" s="125"/>
      <c r="IH37" s="125"/>
      <c r="II37" s="125"/>
      <c r="IJ37" s="125"/>
      <c r="IK37" s="125"/>
      <c r="IL37" s="125"/>
      <c r="IM37" s="125"/>
      <c r="IN37" s="125"/>
      <c r="IO37" s="125"/>
      <c r="IP37" s="125"/>
      <c r="IQ37" s="125"/>
      <c r="IR37" s="125"/>
    </row>
    <row r="38" spans="1:252" s="73" customFormat="1" ht="32.25" customHeight="1" x14ac:dyDescent="0.25">
      <c r="A38" s="71"/>
      <c r="B38" s="144" t="s">
        <v>75</v>
      </c>
      <c r="C38" s="145"/>
      <c r="D38" s="145"/>
      <c r="E38" s="145"/>
      <c r="F38" s="145"/>
      <c r="G38" s="145"/>
      <c r="H38" s="145"/>
      <c r="I38" s="116">
        <v>44935</v>
      </c>
      <c r="J38" s="77"/>
      <c r="K38" s="117">
        <v>19</v>
      </c>
      <c r="L38" s="71"/>
    </row>
    <row r="39" spans="1:252" s="73" customFormat="1" ht="15" x14ac:dyDescent="0.25">
      <c r="A39" s="71"/>
      <c r="B39" s="144" t="s">
        <v>108</v>
      </c>
      <c r="C39" s="145"/>
      <c r="D39" s="145"/>
      <c r="E39" s="145"/>
      <c r="F39" s="145"/>
      <c r="G39" s="145"/>
      <c r="H39" s="145"/>
      <c r="I39" s="116" t="s">
        <v>107</v>
      </c>
      <c r="J39" s="77"/>
      <c r="K39" s="117">
        <v>46</v>
      </c>
      <c r="L39" s="71"/>
    </row>
    <row r="40" spans="1:252" s="73" customFormat="1" ht="15" x14ac:dyDescent="0.25">
      <c r="A40" s="71"/>
      <c r="B40" s="144" t="s">
        <v>108</v>
      </c>
      <c r="C40" s="145"/>
      <c r="D40" s="145"/>
      <c r="E40" s="145"/>
      <c r="F40" s="145"/>
      <c r="G40" s="145"/>
      <c r="H40" s="145"/>
      <c r="I40" s="130" t="s">
        <v>109</v>
      </c>
      <c r="J40" s="71"/>
      <c r="K40" s="131">
        <v>101</v>
      </c>
      <c r="L40" s="71"/>
    </row>
    <row r="41" spans="1:252" s="73" customFormat="1" ht="27.75" customHeight="1" x14ac:dyDescent="0.25">
      <c r="A41" s="71"/>
      <c r="B41" s="144" t="s">
        <v>76</v>
      </c>
      <c r="C41" s="145"/>
      <c r="D41" s="145"/>
      <c r="E41" s="145"/>
      <c r="F41" s="145"/>
      <c r="G41" s="145"/>
      <c r="H41" s="145"/>
      <c r="I41" s="116">
        <v>44993</v>
      </c>
      <c r="J41" s="77"/>
      <c r="K41" s="117">
        <v>23</v>
      </c>
      <c r="L41" s="71"/>
    </row>
    <row r="42" spans="1:252" s="73" customFormat="1" ht="15" x14ac:dyDescent="0.25">
      <c r="A42" s="71"/>
      <c r="B42" s="144" t="s">
        <v>108</v>
      </c>
      <c r="C42" s="145"/>
      <c r="D42" s="145"/>
      <c r="E42" s="145"/>
      <c r="F42" s="145"/>
      <c r="G42" s="145"/>
      <c r="H42" s="145"/>
      <c r="I42" s="116" t="s">
        <v>110</v>
      </c>
      <c r="J42" s="77"/>
      <c r="K42" s="117">
        <v>69</v>
      </c>
      <c r="L42" s="71"/>
    </row>
    <row r="43" spans="1:252" s="73" customFormat="1" ht="27.75" customHeight="1" x14ac:dyDescent="0.25">
      <c r="A43" s="71"/>
      <c r="B43" s="144" t="s">
        <v>116</v>
      </c>
      <c r="C43" s="145"/>
      <c r="D43" s="145"/>
      <c r="E43" s="145"/>
      <c r="F43" s="145"/>
      <c r="G43" s="145"/>
      <c r="H43" s="145"/>
      <c r="I43" s="116">
        <v>45217</v>
      </c>
      <c r="J43" s="77"/>
      <c r="K43" s="117">
        <v>24</v>
      </c>
      <c r="L43" s="71"/>
    </row>
    <row r="44" spans="1:252" s="73" customFormat="1" ht="15" x14ac:dyDescent="0.25">
      <c r="A44" s="71"/>
      <c r="B44" s="115"/>
      <c r="C44" s="127"/>
      <c r="D44" s="127"/>
      <c r="E44" s="127"/>
      <c r="F44" s="127"/>
      <c r="G44" s="127"/>
      <c r="H44" s="127"/>
      <c r="I44" s="112"/>
      <c r="J44" s="78"/>
      <c r="K44" s="113"/>
      <c r="L44" s="71"/>
    </row>
    <row r="45" spans="1:252" s="73" customFormat="1" ht="15" x14ac:dyDescent="0.25">
      <c r="A45" s="71"/>
      <c r="B45" s="115"/>
      <c r="C45" s="127"/>
      <c r="D45" s="127"/>
      <c r="E45" s="127"/>
      <c r="F45" s="127"/>
      <c r="G45" s="127"/>
      <c r="H45" s="127"/>
      <c r="I45" s="112"/>
      <c r="J45" s="78"/>
      <c r="K45" s="113"/>
      <c r="L45" s="71"/>
    </row>
    <row r="46" spans="1:252" s="73" customFormat="1" ht="15" x14ac:dyDescent="0.25">
      <c r="A46" s="71"/>
      <c r="B46" s="115"/>
      <c r="C46" s="127"/>
      <c r="D46" s="127"/>
      <c r="E46" s="127"/>
      <c r="F46" s="127"/>
      <c r="G46" s="127"/>
      <c r="H46" s="127"/>
      <c r="I46" s="112"/>
      <c r="J46" s="78"/>
      <c r="K46" s="113"/>
      <c r="L46" s="71"/>
    </row>
    <row r="47" spans="1:252" s="73" customFormat="1" ht="15" x14ac:dyDescent="0.25">
      <c r="A47" s="71"/>
      <c r="B47" s="115"/>
      <c r="C47" s="127"/>
      <c r="D47" s="127"/>
      <c r="E47" s="127"/>
      <c r="F47" s="127"/>
      <c r="G47" s="127"/>
      <c r="H47" s="127"/>
      <c r="I47" s="112"/>
      <c r="J47" s="78"/>
      <c r="K47" s="113"/>
      <c r="L47" s="71"/>
    </row>
    <row r="48" spans="1:252" s="73" customFormat="1" ht="15" x14ac:dyDescent="0.25">
      <c r="A48" s="71"/>
      <c r="B48" s="115"/>
      <c r="C48" s="127"/>
      <c r="D48" s="127"/>
      <c r="E48" s="127"/>
      <c r="F48" s="127"/>
      <c r="G48" s="127"/>
      <c r="H48" s="127"/>
      <c r="I48" s="112"/>
      <c r="J48" s="78"/>
      <c r="K48" s="113"/>
      <c r="L48" s="71"/>
    </row>
    <row r="49" spans="1:12" s="73" customFormat="1" ht="15" x14ac:dyDescent="0.25">
      <c r="A49" s="71"/>
      <c r="B49" s="115"/>
      <c r="C49" s="127"/>
      <c r="D49" s="127"/>
      <c r="E49" s="127"/>
      <c r="F49" s="127"/>
      <c r="G49" s="127"/>
      <c r="H49" s="127"/>
      <c r="I49" s="112"/>
      <c r="J49" s="78"/>
      <c r="K49" s="113"/>
      <c r="L49" s="71"/>
    </row>
    <row r="50" spans="1:12" s="73" customFormat="1" x14ac:dyDescent="0.25">
      <c r="A50" s="71"/>
      <c r="B50" s="78"/>
      <c r="C50" s="79"/>
      <c r="D50" s="79"/>
      <c r="E50" s="79"/>
      <c r="F50" s="79"/>
      <c r="G50" s="79"/>
      <c r="H50" s="79"/>
      <c r="I50" s="80"/>
      <c r="J50" s="79"/>
      <c r="K50" s="81"/>
      <c r="L50" s="71"/>
    </row>
    <row r="51" spans="1:12" s="73" customFormat="1" x14ac:dyDescent="0.25">
      <c r="A51" s="71"/>
      <c r="B51" s="71" t="s">
        <v>69</v>
      </c>
      <c r="C51" s="71"/>
      <c r="D51" s="71"/>
      <c r="E51" s="71"/>
      <c r="F51" s="71"/>
      <c r="G51" s="71"/>
      <c r="H51" s="71"/>
      <c r="I51" s="132"/>
      <c r="J51" s="71"/>
      <c r="K51" s="72"/>
      <c r="L51" s="71"/>
    </row>
    <row r="52" spans="1:12" s="73" customFormat="1" x14ac:dyDescent="0.25">
      <c r="A52" s="71"/>
      <c r="B52" s="77" t="s">
        <v>84</v>
      </c>
      <c r="C52" s="77"/>
      <c r="D52" s="77"/>
      <c r="E52" s="77"/>
      <c r="F52" s="77"/>
      <c r="G52" s="77"/>
      <c r="H52" s="77"/>
      <c r="I52" s="118"/>
      <c r="J52" s="77"/>
      <c r="K52" s="131"/>
      <c r="L52" s="71"/>
    </row>
    <row r="53" spans="1:12" s="73" customFormat="1" ht="30" customHeight="1" x14ac:dyDescent="0.25">
      <c r="A53" s="71"/>
      <c r="B53" s="71"/>
      <c r="C53" s="147"/>
      <c r="D53" s="147"/>
      <c r="E53" s="147"/>
      <c r="F53" s="147"/>
      <c r="G53" s="147"/>
      <c r="H53" s="147"/>
      <c r="I53" s="79"/>
      <c r="J53" s="82"/>
      <c r="K53" s="79"/>
      <c r="L53" s="71"/>
    </row>
    <row r="54" spans="1:12" s="73" customFormat="1" x14ac:dyDescent="0.25">
      <c r="J54" s="83"/>
    </row>
  </sheetData>
  <mergeCells count="11">
    <mergeCell ref="C53:H53"/>
    <mergeCell ref="C7:K7"/>
    <mergeCell ref="B39:H39"/>
    <mergeCell ref="B40:H40"/>
    <mergeCell ref="B41:H41"/>
    <mergeCell ref="B42:H42"/>
    <mergeCell ref="B43:H43"/>
    <mergeCell ref="B15:H15"/>
    <mergeCell ref="B20:H20"/>
    <mergeCell ref="B38:H38"/>
    <mergeCell ref="B6:K6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2023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Anexo actividades</vt:lpstr>
      <vt:lpstr>'Anexo actividades'!Área_de_impresión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2024-03-06T08:05:16Z</dcterms:modified>
</cp:coreProperties>
</file>