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50.xml" ContentType="application/vnd.openxmlformats-officedocument.spreadsheetml.worksheet+xml"/>
  <Override PartName="/xl/worksheets/sheet10.xml" ContentType="application/vnd.openxmlformats-officedocument.spreadsheetml.worksheet+xml"/>
  <Override PartName="/xl/worksheets/sheet32.xml" ContentType="application/vnd.openxmlformats-officedocument.spreadsheetml.worksheet+xml"/>
  <Override PartName="/xl/worksheets/sheet11.xml" ContentType="application/vnd.openxmlformats-officedocument.spreadsheetml.worksheet+xml"/>
  <Override PartName="/xl/worksheets/sheet33.xml" ContentType="application/vnd.openxmlformats-officedocument.spreadsheetml.worksheet+xml"/>
  <Override PartName="/xl/worksheets/sheet12.xml" ContentType="application/vnd.openxmlformats-officedocument.spreadsheetml.worksheet+xml"/>
  <Override PartName="/xl/worksheets/sheet34.xml" ContentType="application/vnd.openxmlformats-officedocument.spreadsheetml.worksheet+xml"/>
  <Override PartName="/xl/worksheets/sheet13.xml" ContentType="application/vnd.openxmlformats-officedocument.spreadsheetml.worksheet+xml"/>
  <Override PartName="/xl/worksheets/sheet35.xml" ContentType="application/vnd.openxmlformats-officedocument.spreadsheetml.worksheet+xml"/>
  <Override PartName="/xl/worksheets/sheet14.xml" ContentType="application/vnd.openxmlformats-officedocument.spreadsheetml.worksheet+xml"/>
  <Override PartName="/xl/worksheets/sheet36.xml" ContentType="application/vnd.openxmlformats-officedocument.spreadsheetml.worksheet+xml"/>
  <Override PartName="/xl/worksheets/sheet15.xml" ContentType="application/vnd.openxmlformats-officedocument.spreadsheetml.worksheet+xml"/>
  <Override PartName="/xl/worksheets/sheet37.xml" ContentType="application/vnd.openxmlformats-officedocument.spreadsheetml.worksheet+xml"/>
  <Override PartName="/xl/worksheets/sheet16.xml" ContentType="application/vnd.openxmlformats-officedocument.spreadsheetml.worksheet+xml"/>
  <Override PartName="/xl/worksheets/sheet38.xml" ContentType="application/vnd.openxmlformats-officedocument.spreadsheetml.worksheet+xml"/>
  <Override PartName="/xl/worksheets/sheet17.xml" ContentType="application/vnd.openxmlformats-officedocument.spreadsheetml.worksheet+xml"/>
  <Override PartName="/xl/worksheets/sheet3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42.xml" ContentType="application/vnd.openxmlformats-officedocument.spreadsheetml.worksheet+xml"/>
  <Override PartName="/xl/worksheets/sheet21.xml" ContentType="application/vnd.openxmlformats-officedocument.spreadsheetml.worksheet+xml"/>
  <Override PartName="/xl/worksheets/sheet43.xml" ContentType="application/vnd.openxmlformats-officedocument.spreadsheetml.worksheet+xml"/>
  <Override PartName="/xl/worksheets/sheet22.xml" ContentType="application/vnd.openxmlformats-officedocument.spreadsheetml.worksheet+xml"/>
  <Override PartName="/xl/worksheets/sheet44.xml" ContentType="application/vnd.openxmlformats-officedocument.spreadsheetml.worksheet+xml"/>
  <Override PartName="/xl/worksheets/sheet23.xml" ContentType="application/vnd.openxmlformats-officedocument.spreadsheetml.worksheet+xml"/>
  <Override PartName="/xl/worksheets/sheet45.xml" ContentType="application/vnd.openxmlformats-officedocument.spreadsheetml.worksheet+xml"/>
  <Override PartName="/xl/worksheets/sheet24.xml" ContentType="application/vnd.openxmlformats-officedocument.spreadsheetml.worksheet+xml"/>
  <Override PartName="/xl/worksheets/sheet46.xml" ContentType="application/vnd.openxmlformats-officedocument.spreadsheetml.worksheet+xml"/>
  <Override PartName="/xl/worksheets/sheet25.xml" ContentType="application/vnd.openxmlformats-officedocument.spreadsheetml.worksheet+xml"/>
  <Override PartName="/xl/worksheets/sheet47.xml" ContentType="application/vnd.openxmlformats-officedocument.spreadsheetml.worksheet+xml"/>
  <Override PartName="/xl/worksheets/sheet26.xml" ContentType="application/vnd.openxmlformats-officedocument.spreadsheetml.worksheet+xml"/>
  <Override PartName="/xl/worksheets/sheet48.xml" ContentType="application/vnd.openxmlformats-officedocument.spreadsheetml.worksheet+xml"/>
  <Override PartName="/xl/worksheets/sheet27.xml" ContentType="application/vnd.openxmlformats-officedocument.spreadsheetml.worksheet+xml"/>
  <Override PartName="/xl/worksheets/sheet4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52.xml" ContentType="application/vnd.openxmlformats-officedocument.spreadsheetml.worksheet+xml"/>
  <Override PartName="/xl/worksheets/sheet31.xml" ContentType="application/vnd.openxmlformats-officedocument.spreadsheetml.worksheet+xml"/>
  <Override PartName="/xl/worksheets/sheet53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51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50.xml.rels" ContentType="application/vnd.openxmlformats-package.relationships+xml"/>
  <Override PartName="/xl/worksheets/_rels/sheet9.xml.rels" ContentType="application/vnd.openxmlformats-package.relationships+xml"/>
  <Override PartName="/xl/worksheets/_rels/sheet32.xml.rels" ContentType="application/vnd.openxmlformats-package.relationships+xml"/>
  <Override PartName="/xl/worksheets/_rels/sheet10.xml.rels" ContentType="application/vnd.openxmlformats-package.relationships+xml"/>
  <Override PartName="/xl/worksheets/_rels/sheet33.xml.rels" ContentType="application/vnd.openxmlformats-package.relationships+xml"/>
  <Override PartName="/xl/worksheets/_rels/sheet11.xml.rels" ContentType="application/vnd.openxmlformats-package.relationships+xml"/>
  <Override PartName="/xl/worksheets/_rels/sheet34.xml.rels" ContentType="application/vnd.openxmlformats-package.relationships+xml"/>
  <Override PartName="/xl/worksheets/_rels/sheet12.xml.rels" ContentType="application/vnd.openxmlformats-package.relationships+xml"/>
  <Override PartName="/xl/worksheets/_rels/sheet35.xml.rels" ContentType="application/vnd.openxmlformats-package.relationships+xml"/>
  <Override PartName="/xl/worksheets/_rels/sheet13.xml.rels" ContentType="application/vnd.openxmlformats-package.relationships+xml"/>
  <Override PartName="/xl/worksheets/_rels/sheet36.xml.rels" ContentType="application/vnd.openxmlformats-package.relationships+xml"/>
  <Override PartName="/xl/worksheets/_rels/sheet14.xml.rels" ContentType="application/vnd.openxmlformats-package.relationships+xml"/>
  <Override PartName="/xl/worksheets/_rels/sheet37.xml.rels" ContentType="application/vnd.openxmlformats-package.relationships+xml"/>
  <Override PartName="/xl/worksheets/_rels/sheet15.xml.rels" ContentType="application/vnd.openxmlformats-package.relationships+xml"/>
  <Override PartName="/xl/worksheets/_rels/sheet38.xml.rels" ContentType="application/vnd.openxmlformats-package.relationships+xml"/>
  <Override PartName="/xl/worksheets/_rels/sheet16.xml.rels" ContentType="application/vnd.openxmlformats-package.relationships+xml"/>
  <Override PartName="/xl/worksheets/_rels/sheet39.xml.rels" ContentType="application/vnd.openxmlformats-package.relationships+xml"/>
  <Override PartName="/xl/worksheets/_rels/sheet17.xml.rels" ContentType="application/vnd.openxmlformats-package.relationships+xml"/>
  <Override PartName="/xl/worksheets/_rels/sheet18.xml.rels" ContentType="application/vnd.openxmlformats-package.relationships+xml"/>
  <Override PartName="/xl/worksheets/_rels/sheet19.xml.rels" ContentType="application/vnd.openxmlformats-package.relationships+xml"/>
  <Override PartName="/xl/worksheets/_rels/sheet42.xml.rels" ContentType="application/vnd.openxmlformats-package.relationships+xml"/>
  <Override PartName="/xl/worksheets/_rels/sheet20.xml.rels" ContentType="application/vnd.openxmlformats-package.relationships+xml"/>
  <Override PartName="/xl/worksheets/_rels/sheet43.xml.rels" ContentType="application/vnd.openxmlformats-package.relationships+xml"/>
  <Override PartName="/xl/worksheets/_rels/sheet21.xml.rels" ContentType="application/vnd.openxmlformats-package.relationships+xml"/>
  <Override PartName="/xl/worksheets/_rels/sheet44.xml.rels" ContentType="application/vnd.openxmlformats-package.relationships+xml"/>
  <Override PartName="/xl/worksheets/_rels/sheet22.xml.rels" ContentType="application/vnd.openxmlformats-package.relationships+xml"/>
  <Override PartName="/xl/worksheets/_rels/sheet45.xml.rels" ContentType="application/vnd.openxmlformats-package.relationships+xml"/>
  <Override PartName="/xl/worksheets/_rels/sheet23.xml.rels" ContentType="application/vnd.openxmlformats-package.relationships+xml"/>
  <Override PartName="/xl/worksheets/_rels/sheet46.xml.rels" ContentType="application/vnd.openxmlformats-package.relationships+xml"/>
  <Override PartName="/xl/worksheets/_rels/sheet24.xml.rels" ContentType="application/vnd.openxmlformats-package.relationships+xml"/>
  <Override PartName="/xl/worksheets/_rels/sheet47.xml.rels" ContentType="application/vnd.openxmlformats-package.relationships+xml"/>
  <Override PartName="/xl/worksheets/_rels/sheet25.xml.rels" ContentType="application/vnd.openxmlformats-package.relationships+xml"/>
  <Override PartName="/xl/worksheets/_rels/sheet48.xml.rels" ContentType="application/vnd.openxmlformats-package.relationships+xml"/>
  <Override PartName="/xl/worksheets/_rels/sheet26.xml.rels" ContentType="application/vnd.openxmlformats-package.relationships+xml"/>
  <Override PartName="/xl/worksheets/_rels/sheet49.xml.rels" ContentType="application/vnd.openxmlformats-package.relationships+xml"/>
  <Override PartName="/xl/worksheets/_rels/sheet27.xml.rels" ContentType="application/vnd.openxmlformats-package.relationships+xml"/>
  <Override PartName="/xl/worksheets/_rels/sheet28.xml.rels" ContentType="application/vnd.openxmlformats-package.relationships+xml"/>
  <Override PartName="/xl/worksheets/_rels/sheet29.xml.rels" ContentType="application/vnd.openxmlformats-package.relationships+xml"/>
  <Override PartName="/xl/worksheets/_rels/sheet52.xml.rels" ContentType="application/vnd.openxmlformats-package.relationships+xml"/>
  <Override PartName="/xl/worksheets/_rels/sheet30.xml.rels" ContentType="application/vnd.openxmlformats-package.relationships+xml"/>
  <Override PartName="/xl/worksheets/_rels/sheet53.xml.rels" ContentType="application/vnd.openxmlformats-package.relationships+xml"/>
  <Override PartName="/xl/worksheets/_rels/sheet31.xml.rels" ContentType="application/vnd.openxmlformats-package.relationships+xml"/>
  <Override PartName="/xl/worksheets/_rels/sheet40.xml.rels" ContentType="application/vnd.openxmlformats-package.relationships+xml"/>
  <Override PartName="/xl/worksheets/_rels/sheet41.xml.rels" ContentType="application/vnd.openxmlformats-package.relationships+xml"/>
  <Override PartName="/xl/worksheets/_rels/sheet5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40.xml" ContentType="application/vnd.openxmlformats-officedocument.drawing+xml"/>
  <Override PartName="/xl/drawings/drawing9.xml" ContentType="application/vnd.openxmlformats-officedocument.drawing+xml"/>
  <Override PartName="/xl/drawings/drawing41.xml" ContentType="application/vnd.openxmlformats-officedocument.drawing+xml"/>
  <Override PartName="/xl/drawings/drawing10.xml" ContentType="application/vnd.openxmlformats-officedocument.drawing+xml"/>
  <Override PartName="/xl/drawings/drawing32.xml" ContentType="application/vnd.openxmlformats-officedocument.drawing+xml"/>
  <Override PartName="/xl/drawings/drawing54.xml" ContentType="application/vnd.openxmlformats-officedocument.drawing+xml"/>
  <Override PartName="/xl/drawings/drawing11.xml" ContentType="application/vnd.openxmlformats-officedocument.drawing+xml"/>
  <Override PartName="/xl/drawings/drawing33.xml" ContentType="application/vnd.openxmlformats-officedocument.drawing+xml"/>
  <Override PartName="/xl/drawings/drawing55.xml" ContentType="application/vnd.openxmlformats-officedocument.drawingml.chartshapes+xml"/>
  <Override PartName="/xl/drawings/drawing12.xml" ContentType="application/vnd.openxmlformats-officedocument.drawing+xml"/>
  <Override PartName="/xl/drawings/drawing34.xml" ContentType="application/vnd.openxmlformats-officedocument.drawing+xml"/>
  <Override PartName="/xl/drawings/drawing13.xml" ContentType="application/vnd.openxmlformats-officedocument.drawing+xml"/>
  <Override PartName="/xl/drawings/drawing35.xml" ContentType="application/vnd.openxmlformats-officedocument.drawing+xml"/>
  <Override PartName="/xl/drawings/drawing14.xml" ContentType="application/vnd.openxmlformats-officedocument.drawing+xml"/>
  <Override PartName="/xl/drawings/drawing36.xml" ContentType="application/vnd.openxmlformats-officedocument.drawing+xml"/>
  <Override PartName="/xl/drawings/drawing15.xml" ContentType="application/vnd.openxmlformats-officedocument.drawing+xml"/>
  <Override PartName="/xl/drawings/drawing37.xml" ContentType="application/vnd.openxmlformats-officedocument.drawing+xml"/>
  <Override PartName="/xl/drawings/drawing16.xml" ContentType="application/vnd.openxmlformats-officedocument.drawing+xml"/>
  <Override PartName="/xl/drawings/drawing38.xml" ContentType="application/vnd.openxmlformats-officedocument.drawing+xml"/>
  <Override PartName="/xl/drawings/drawing17.xml" ContentType="application/vnd.openxmlformats-officedocument.drawing+xml"/>
  <Override PartName="/xl/drawings/drawing39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42.xml" ContentType="application/vnd.openxmlformats-officedocument.drawing+xml"/>
  <Override PartName="/xl/drawings/drawing21.xml" ContentType="application/vnd.openxmlformats-officedocument.drawing+xml"/>
  <Override PartName="/xl/drawings/drawing43.xml" ContentType="application/vnd.openxmlformats-officedocument.drawing+xml"/>
  <Override PartName="/xl/drawings/drawing22.xml" ContentType="application/vnd.openxmlformats-officedocument.drawing+xml"/>
  <Override PartName="/xl/drawings/drawing44.xml" ContentType="application/vnd.openxmlformats-officedocument.drawing+xml"/>
  <Override PartName="/xl/drawings/drawing23.xml" ContentType="application/vnd.openxmlformats-officedocument.drawing+xml"/>
  <Override PartName="/xl/drawings/drawing45.xml" ContentType="application/vnd.openxmlformats-officedocument.drawing+xml"/>
  <Override PartName="/xl/drawings/drawing24.xml" ContentType="application/vnd.openxmlformats-officedocument.drawing+xml"/>
  <Override PartName="/xl/drawings/drawing46.xml" ContentType="application/vnd.openxmlformats-officedocument.drawing+xml"/>
  <Override PartName="/xl/drawings/drawing25.xml" ContentType="application/vnd.openxmlformats-officedocument.drawing+xml"/>
  <Override PartName="/xl/drawings/drawing47.xml" ContentType="application/vnd.openxmlformats-officedocument.drawing+xml"/>
  <Override PartName="/xl/drawings/drawing26.xml" ContentType="application/vnd.openxmlformats-officedocument.drawing+xml"/>
  <Override PartName="/xl/drawings/drawing48.xml" ContentType="application/vnd.openxmlformats-officedocument.drawing+xml"/>
  <Override PartName="/xl/drawings/drawing27.xml" ContentType="application/vnd.openxmlformats-officedocument.drawing+xml"/>
  <Override PartName="/xl/drawings/drawing49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52.xml" ContentType="application/vnd.openxmlformats-officedocument.drawing+xml"/>
  <Override PartName="/xl/drawings/drawing31.xml" ContentType="application/vnd.openxmlformats-officedocument.drawing+xml"/>
  <Override PartName="/xl/drawings/drawing53.xml" ContentType="application/vnd.openxmlformats-officedocument.drawingml.chartshapes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40.xml.rels" ContentType="application/vnd.openxmlformats-package.relationships+xml"/>
  <Override PartName="/xl/drawings/_rels/drawing8.xml.rels" ContentType="application/vnd.openxmlformats-package.relationships+xml"/>
  <Override PartName="/xl/drawings/_rels/drawing41.xml.rels" ContentType="application/vnd.openxmlformats-package.relationships+xml"/>
  <Override PartName="/xl/drawings/_rels/drawing9.xml.rels" ContentType="application/vnd.openxmlformats-package.relationships+xml"/>
  <Override PartName="/xl/drawings/_rels/drawing54.xml.rels" ContentType="application/vnd.openxmlformats-package.relationships+xml"/>
  <Override PartName="/xl/drawings/_rels/drawing32.xml.rels" ContentType="application/vnd.openxmlformats-package.relationships+xml"/>
  <Override PartName="/xl/drawings/_rels/drawing10.xml.rels" ContentType="application/vnd.openxmlformats-package.relationships+xml"/>
  <Override PartName="/xl/drawings/_rels/drawing33.xml.rels" ContentType="application/vnd.openxmlformats-package.relationships+xml"/>
  <Override PartName="/xl/drawings/_rels/drawing11.xml.rels" ContentType="application/vnd.openxmlformats-package.relationships+xml"/>
  <Override PartName="/xl/drawings/_rels/drawing34.xml.rels" ContentType="application/vnd.openxmlformats-package.relationships+xml"/>
  <Override PartName="/xl/drawings/_rels/drawing12.xml.rels" ContentType="application/vnd.openxmlformats-package.relationships+xml"/>
  <Override PartName="/xl/drawings/_rels/drawing35.xml.rels" ContentType="application/vnd.openxmlformats-package.relationships+xml"/>
  <Override PartName="/xl/drawings/_rels/drawing13.xml.rels" ContentType="application/vnd.openxmlformats-package.relationships+xml"/>
  <Override PartName="/xl/drawings/_rels/drawing36.xml.rels" ContentType="application/vnd.openxmlformats-package.relationships+xml"/>
  <Override PartName="/xl/drawings/_rels/drawing14.xml.rels" ContentType="application/vnd.openxmlformats-package.relationships+xml"/>
  <Override PartName="/xl/drawings/_rels/drawing37.xml.rels" ContentType="application/vnd.openxmlformats-package.relationships+xml"/>
  <Override PartName="/xl/drawings/_rels/drawing15.xml.rels" ContentType="application/vnd.openxmlformats-package.relationships+xml"/>
  <Override PartName="/xl/drawings/_rels/drawing38.xml.rels" ContentType="application/vnd.openxmlformats-package.relationships+xml"/>
  <Override PartName="/xl/drawings/_rels/drawing16.xml.rels" ContentType="application/vnd.openxmlformats-package.relationships+xml"/>
  <Override PartName="/xl/drawings/_rels/drawing39.xml.rels" ContentType="application/vnd.openxmlformats-package.relationships+xml"/>
  <Override PartName="/xl/drawings/_rels/drawing17.xml.rels" ContentType="application/vnd.openxmlformats-package.relationships+xml"/>
  <Override PartName="/xl/drawings/_rels/drawing18.xml.rels" ContentType="application/vnd.openxmlformats-package.relationships+xml"/>
  <Override PartName="/xl/drawings/_rels/drawing19.xml.rels" ContentType="application/vnd.openxmlformats-package.relationships+xml"/>
  <Override PartName="/xl/drawings/_rels/drawing42.xml.rels" ContentType="application/vnd.openxmlformats-package.relationships+xml"/>
  <Override PartName="/xl/drawings/_rels/drawing20.xml.rels" ContentType="application/vnd.openxmlformats-package.relationships+xml"/>
  <Override PartName="/xl/drawings/_rels/drawing43.xml.rels" ContentType="application/vnd.openxmlformats-package.relationships+xml"/>
  <Override PartName="/xl/drawings/_rels/drawing21.xml.rels" ContentType="application/vnd.openxmlformats-package.relationships+xml"/>
  <Override PartName="/xl/drawings/_rels/drawing44.xml.rels" ContentType="application/vnd.openxmlformats-package.relationships+xml"/>
  <Override PartName="/xl/drawings/_rels/drawing22.xml.rels" ContentType="application/vnd.openxmlformats-package.relationships+xml"/>
  <Override PartName="/xl/drawings/_rels/drawing45.xml.rels" ContentType="application/vnd.openxmlformats-package.relationships+xml"/>
  <Override PartName="/xl/drawings/_rels/drawing23.xml.rels" ContentType="application/vnd.openxmlformats-package.relationships+xml"/>
  <Override PartName="/xl/drawings/_rels/drawing46.xml.rels" ContentType="application/vnd.openxmlformats-package.relationships+xml"/>
  <Override PartName="/xl/drawings/_rels/drawing24.xml.rels" ContentType="application/vnd.openxmlformats-package.relationships+xml"/>
  <Override PartName="/xl/drawings/_rels/drawing47.xml.rels" ContentType="application/vnd.openxmlformats-package.relationships+xml"/>
  <Override PartName="/xl/drawings/_rels/drawing25.xml.rels" ContentType="application/vnd.openxmlformats-package.relationships+xml"/>
  <Override PartName="/xl/drawings/_rels/drawing48.xml.rels" ContentType="application/vnd.openxmlformats-package.relationships+xml"/>
  <Override PartName="/xl/drawings/_rels/drawing26.xml.rels" ContentType="application/vnd.openxmlformats-package.relationships+xml"/>
  <Override PartName="/xl/drawings/_rels/drawing49.xml.rels" ContentType="application/vnd.openxmlformats-package.relationships+xml"/>
  <Override PartName="/xl/drawings/_rels/drawing27.xml.rels" ContentType="application/vnd.openxmlformats-package.relationships+xml"/>
  <Override PartName="/xl/drawings/_rels/drawing28.xml.rels" ContentType="application/vnd.openxmlformats-package.relationships+xml"/>
  <Override PartName="/xl/drawings/_rels/drawing29.xml.rels" ContentType="application/vnd.openxmlformats-package.relationships+xml"/>
  <Override PartName="/xl/drawings/_rels/drawing52.xml.rels" ContentType="application/vnd.openxmlformats-package.relationships+xml"/>
  <Override PartName="/xl/drawings/_rels/drawing30.xml.rels" ContentType="application/vnd.openxmlformats-package.relationships+xml"/>
  <Override PartName="/xl/drawings/_rels/drawing31.xml.rels" ContentType="application/vnd.openxmlformats-package.relationships+xml"/>
  <Override PartName="/xl/drawings/_rels/drawing50.xml.rels" ContentType="application/vnd.openxmlformats-package.relationships+xml"/>
  <Override PartName="/xl/drawings/_rels/drawing51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_rels/chart26.xml.rels" ContentType="application/vnd.openxmlformats-package.relationships+xml"/>
  <Override PartName="/xl/charts/_rels/chart27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wmf" ContentType="image/x-wmf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RTADA" sheetId="1" state="visible" r:id="rId2"/>
    <sheet name="INTRODUCCIÓN" sheetId="2" state="visible" r:id="rId3"/>
    <sheet name="INDICE" sheetId="3" state="visible" r:id="rId4"/>
    <sheet name="A.1" sheetId="4" state="visible" r:id="rId5"/>
    <sheet name="A.2" sheetId="5" state="visible" r:id="rId6"/>
    <sheet name="A.3" sheetId="6" state="visible" r:id="rId7"/>
    <sheet name="B" sheetId="7" state="visible" r:id="rId8"/>
    <sheet name="C.1" sheetId="8" state="visible" r:id="rId9"/>
    <sheet name="C.2" sheetId="9" state="visible" r:id="rId10"/>
    <sheet name="C.3" sheetId="10" state="visible" r:id="rId11"/>
    <sheet name="C.4" sheetId="11" state="visible" r:id="rId12"/>
    <sheet name="D.1" sheetId="12" state="visible" r:id="rId13"/>
    <sheet name="D.2" sheetId="13" state="visible" r:id="rId14"/>
    <sheet name="D.3" sheetId="14" state="visible" r:id="rId15"/>
    <sheet name="D.4" sheetId="15" state="visible" r:id="rId16"/>
    <sheet name="Al" sheetId="16" state="visible" r:id="rId17"/>
    <sheet name="Ca" sheetId="17" state="visible" r:id="rId18"/>
    <sheet name="Co" sheetId="18" state="visible" r:id="rId19"/>
    <sheet name="Gr" sheetId="19" state="visible" r:id="rId20"/>
    <sheet name="Hu" sheetId="20" state="visible" r:id="rId21"/>
    <sheet name="Ja" sheetId="21" state="visible" r:id="rId22"/>
    <sheet name="Ma" sheetId="22" state="visible" r:id="rId23"/>
    <sheet name="Se" sheetId="23" state="visible" r:id="rId24"/>
    <sheet name="An" sheetId="24" state="visible" r:id="rId25"/>
    <sheet name="Gráfico1" sheetId="25" state="visible" r:id="rId26"/>
    <sheet name="Gráfico2" sheetId="26" state="visible" r:id="rId27"/>
    <sheet name="Gráfico3" sheetId="27" state="visible" r:id="rId28"/>
    <sheet name="Gráfico4" sheetId="28" state="visible" r:id="rId29"/>
    <sheet name="Gráfico5" sheetId="29" state="visible" r:id="rId30"/>
    <sheet name="Gráfico6" sheetId="30" state="visible" r:id="rId31"/>
    <sheet name="Gráfico7" sheetId="31" state="visible" r:id="rId32"/>
    <sheet name="Gráfico8" sheetId="32" state="visible" r:id="rId33"/>
    <sheet name="Gráfico9" sheetId="33" state="visible" r:id="rId34"/>
    <sheet name="Gráfico10" sheetId="34" state="visible" r:id="rId35"/>
    <sheet name="Gráfico11" sheetId="35" state="visible" r:id="rId36"/>
    <sheet name="Gráfico12" sheetId="36" state="visible" r:id="rId37"/>
    <sheet name="Gráfico13" sheetId="37" state="visible" r:id="rId38"/>
    <sheet name="Gráfico14" sheetId="38" state="visible" r:id="rId39"/>
    <sheet name="Gráfico15" sheetId="39" state="visible" r:id="rId40"/>
    <sheet name="Gráfico16" sheetId="40" state="visible" r:id="rId41"/>
    <sheet name="Gráfico17" sheetId="41" state="visible" r:id="rId42"/>
    <sheet name="Gráfico18" sheetId="42" state="visible" r:id="rId43"/>
    <sheet name="Gráfico19" sheetId="43" state="visible" r:id="rId44"/>
    <sheet name="Gráfico20" sheetId="44" state="visible" r:id="rId45"/>
    <sheet name="Gráfico21" sheetId="45" state="visible" r:id="rId46"/>
    <sheet name="Gráfico22" sheetId="46" state="visible" r:id="rId47"/>
    <sheet name="Gráfico23" sheetId="47" state="visible" r:id="rId48"/>
    <sheet name="Gráfico24" sheetId="48" state="visible" r:id="rId49"/>
    <sheet name="Gráfico25" sheetId="49" state="visible" r:id="rId50"/>
    <sheet name="DIP. A" sheetId="50" state="visible" r:id="rId51"/>
    <sheet name="DIP. B" sheetId="51" state="visible" r:id="rId52"/>
    <sheet name="Gráfico26" sheetId="52" state="visible" r:id="rId53"/>
    <sheet name="Gráfico27" sheetId="53" state="visible" r:id="rId54"/>
  </sheets>
  <definedNames>
    <definedName function="false" hidden="false" localSheetId="3" name="_xlnm.Print_Area" vbProcedure="false">'A.1'!$A$1:$J$61</definedName>
    <definedName function="false" hidden="false" localSheetId="4" name="_xlnm.Print_Area" vbProcedure="false">'A.2'!$A$1:$J$65</definedName>
    <definedName function="false" hidden="false" localSheetId="5" name="_xlnm.Print_Area" vbProcedure="false">'A.3'!$A$1:$J$63</definedName>
    <definedName function="false" hidden="false" localSheetId="15" name="_xlnm.Print_Area" vbProcedure="false">Al!$A$1:$F$63</definedName>
    <definedName function="false" hidden="false" localSheetId="23" name="_xlnm.Print_Area" vbProcedure="false">An!$A$1:$F$63</definedName>
    <definedName function="false" hidden="false" localSheetId="6" name="_xlnm.Print_Area" vbProcedure="false">B!$A$1:$J$63</definedName>
    <definedName function="false" hidden="false" localSheetId="7" name="_xlnm.Print_Area" vbProcedure="false">'C.1'!$A$1:$J$65</definedName>
    <definedName function="false" hidden="false" localSheetId="8" name="_xlnm.Print_Area" vbProcedure="false">'C.2'!$A$1:$J$65</definedName>
    <definedName function="false" hidden="false" localSheetId="9" name="_xlnm.Print_Area" vbProcedure="false">'C.3'!$A$1:$J$65</definedName>
    <definedName function="false" hidden="false" localSheetId="10" name="_xlnm.Print_Area" vbProcedure="false">'C.4'!$A$1:$J$65</definedName>
    <definedName function="false" hidden="false" localSheetId="16" name="_xlnm.Print_Area" vbProcedure="false">Ca!$A$1:$F$63</definedName>
    <definedName function="false" hidden="false" localSheetId="17" name="_xlnm.Print_Area" vbProcedure="false">Co!$A$1:$F$62</definedName>
    <definedName function="false" hidden="false" localSheetId="11" name="_xlnm.Print_Area" vbProcedure="false">'D.1'!$A$1:$J$64</definedName>
    <definedName function="false" hidden="false" localSheetId="12" name="_xlnm.Print_Area" vbProcedure="false">'D.2'!$A$1:$J$63</definedName>
    <definedName function="false" hidden="false" localSheetId="13" name="_xlnm.Print_Area" vbProcedure="false">'D.3'!$A$1:$J$63</definedName>
    <definedName function="false" hidden="false" localSheetId="14" name="_xlnm.Print_Area" vbProcedure="false">'D.4'!$A$1:$J$63</definedName>
    <definedName function="false" hidden="false" localSheetId="50" name="_xlnm.Print_Area" vbProcedure="false">'DIP. B'!$A$1:$J$59</definedName>
    <definedName function="false" hidden="false" localSheetId="18" name="_xlnm.Print_Area" vbProcedure="false">Gr!$A$1:$F$63</definedName>
    <definedName function="false" hidden="false" localSheetId="25" name="_xlnm.Print_Area" vbProcedure="false">Gráfico2!$A$1:$L$43</definedName>
    <definedName function="false" hidden="false" localSheetId="29" name="_xlnm.Print_Area" vbProcedure="false">Gráfico6!$A$1:$L$44</definedName>
    <definedName function="false" hidden="false" localSheetId="19" name="_xlnm.Print_Area" vbProcedure="false">Hu!$A$1:$F$63</definedName>
    <definedName function="false" hidden="false" localSheetId="2" name="_xlnm.Print_Area" vbProcedure="false">INDICE!$A$1:$L$78</definedName>
    <definedName function="false" hidden="false" localSheetId="1" name="_xlnm.Print_Area" vbProcedure="false">INTRODUCCIÓN!$A$1:$J$63</definedName>
    <definedName function="false" hidden="false" localSheetId="20" name="_xlnm.Print_Area" vbProcedure="false">Ja!$A$1:$F$63</definedName>
    <definedName function="false" hidden="false" localSheetId="21" name="_xlnm.Print_Area" vbProcedure="false">Ma!$A$1:$F$63</definedName>
    <definedName function="false" hidden="false" localSheetId="22" name="_xlnm.Print_Area" vbProcedure="false">Se!$A$1:$F$63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<sst xmlns="http://schemas.openxmlformats.org/spreadsheetml/2006/main" count="1059" uniqueCount="137">
  <si>
    <t xml:space="preserve">Estadística de los Presupuestos Liquidados de las Corporaciones Locales de Andalucía</t>
  </si>
  <si>
    <t xml:space="preserve">Año 2022. DATOS PROVISIONALES</t>
  </si>
  <si>
    <t xml:space="preserve">PRESUPUESTOS LIQUIDADOS DE LAS CORPORACIONES LOCALES DE ANDALUCÍA</t>
  </si>
  <si>
    <t xml:space="preserve">Tablas</t>
  </si>
  <si>
    <t xml:space="preserve">A.1 Presupuestos municipales liquidados según capítulo por provincia.</t>
  </si>
  <si>
    <t xml:space="preserve">A.2 Datos elevados al total por número de municipios</t>
  </si>
  <si>
    <t xml:space="preserve">A.3 Datos elevados al total por población</t>
  </si>
  <si>
    <t xml:space="preserve">B. Presupuestos municipales liquidados por habitantes según capítulo por provincia. (euros por habitantes)</t>
  </si>
  <si>
    <t xml:space="preserve">Presupuestos municipales liquidados según capítulo por provincia.</t>
  </si>
  <si>
    <t xml:space="preserve">C.1 Tramo de población hasta 5.000 habitantes.</t>
  </si>
  <si>
    <t xml:space="preserve">C.2 Tramo de población de 5.000 a 20.000 habitantes</t>
  </si>
  <si>
    <t xml:space="preserve">C.3 Tramo de población de 20.000 a 50.000 habitantes</t>
  </si>
  <si>
    <t xml:space="preserve">C.4 Tramo de población de más de 50.000 habitantes</t>
  </si>
  <si>
    <t xml:space="preserve">Presupuestos municipales liquidados por habitantes según capítulo por provincia. (euros por habitantes)</t>
  </si>
  <si>
    <t xml:space="preserve">D.1 Tramo de población hasta 5.000 habitantes </t>
  </si>
  <si>
    <t xml:space="preserve">D.2 Tramo de población de 5.000 a 20.000 habitantes</t>
  </si>
  <si>
    <t xml:space="preserve">D.3 Tramo de población de 20.000 a 50.000 habitantes</t>
  </si>
  <si>
    <t xml:space="preserve">D.4 Tramo de población de más de 50.000 habitantes</t>
  </si>
  <si>
    <t xml:space="preserve">Al. Presupuestos municipales liquidados según capítulo de Almería. (miles de euros)</t>
  </si>
  <si>
    <t xml:space="preserve">CA.Presupuestos municipales liquidados según capítulo de Cádiz. (miles de euros)</t>
  </si>
  <si>
    <t xml:space="preserve">CO.Presupuestos municipales liquidados según capítulo de Córdoba. (miles de euros)</t>
  </si>
  <si>
    <t xml:space="preserve">GR.Presupuestos municipales liquidados según capítulo de Granada. (miles de euros)</t>
  </si>
  <si>
    <t xml:space="preserve">JA. Presupuestos municipales liquidados según capítulo de Jaén. (miles de euros)</t>
  </si>
  <si>
    <t xml:space="preserve">HU.Presupuestos municipales liquidados según capítulo de Huelva. (miles de euros)</t>
  </si>
  <si>
    <t xml:space="preserve">MA.Presupuestos municipales liquidados según capítulo de Málaga. (miles de euros)</t>
  </si>
  <si>
    <t xml:space="preserve">Se.Presupuestos municipales liquidados según capítulo de Sevilla. (miles de euros)</t>
  </si>
  <si>
    <t xml:space="preserve">AN. Presupuestos municipales liquidados según capítulo de Andalucía. (miles de euros)</t>
  </si>
  <si>
    <t xml:space="preserve">Gráficos</t>
  </si>
  <si>
    <t xml:space="preserve">Gráfico.1 Gastos de personal de los Ayuntamientos de Andalucía por provincias.</t>
  </si>
  <si>
    <t xml:space="preserve">Gráfico.2 Gastos de bienes corrientes y servicios de los Ayuntamientos de Andalucía por provincias.</t>
  </si>
  <si>
    <t xml:space="preserve">Gráfico.3 Gastos financieros de los Ayuntamientos de Andalucía por provincias.</t>
  </si>
  <si>
    <t xml:space="preserve">Gráfico.4 Gastos por transferencias corrientes de los Ayuntamientos de Andalucía por provincias.</t>
  </si>
  <si>
    <t xml:space="preserve">Gráfico.5 Gastos por operaciones corrientes de los Ayuntamientos de Andalucía por provincias.</t>
  </si>
  <si>
    <t xml:space="preserve">Gráfico.6 Gastos por inversiones reales de los Ayuntamientos de Andalucía por provincias.</t>
  </si>
  <si>
    <t xml:space="preserve">Gráfico.7 Gastos por transferencias de capital de los Ayuntamientos de Andalucía por provincias.</t>
  </si>
  <si>
    <t xml:space="preserve">Gráfico.8 Gastos por operaciones de capital de los Ayuntamientos de Andalucía por provincias.</t>
  </si>
  <si>
    <t xml:space="preserve">Gráfico.9 Gastos por variación de activos financieros de los Ayuntamientos de Andalucía por provincias.</t>
  </si>
  <si>
    <t xml:space="preserve">Gráfico.10 Gastos por variación de pasivos financieros de los Ayuntamientos de Andalucía por provincias.</t>
  </si>
  <si>
    <t xml:space="preserve">Gráfico.11 Gastos por operaciones financieras de los Ayuntamientos de Andalucía por provincias.</t>
  </si>
  <si>
    <t xml:space="preserve">Gráfico.12 Gastos de los Ayuntamientos de Andalucía por provincias.</t>
  </si>
  <si>
    <t xml:space="preserve">Gráfico.13 Ingresos por impuestos directos de los Ayuntamientos de Andalucía por provincias.</t>
  </si>
  <si>
    <t xml:space="preserve">Gráfico.14 Ingresos por impuestos indirectos de los Ayuntamientos de Andalucía por provincias.</t>
  </si>
  <si>
    <t xml:space="preserve">Gráfico.15 Ingresos por tasas y otros ingresos de los Ayuntamientos de Andalucía por provincias.</t>
  </si>
  <si>
    <t xml:space="preserve">Gráfico.16 Ingresos por transferencias corrientes de los Ayuntamientos de Andalucía por provincias.</t>
  </si>
  <si>
    <t xml:space="preserve">Gráfico.17 Ingresos por operaciones patrimoniales de los Ayuntamientos de Andalucía por provincias.</t>
  </si>
  <si>
    <t xml:space="preserve">Gráfico.18 Ingresos por operaciones corrientes de los Ayuntamientos de Andalucía por provincias.</t>
  </si>
  <si>
    <t xml:space="preserve">Gráfico.19 Ingresos por enajenación de inversiones reales de los Ayuntamientos de Andalucía por provincias.</t>
  </si>
  <si>
    <t xml:space="preserve">Gráfico.20 Ingresos por transferencias de capital de los Ayuntamientos de Andalucía por provincias.</t>
  </si>
  <si>
    <t xml:space="preserve">Gráfico.21 Ingresos por operaciones de capital de los Ayuntamientos de Andalucía por provincias.</t>
  </si>
  <si>
    <t xml:space="preserve">Gráfico.22 Ingresos por variación de activos financieros de los Ayuntamientos de Andalucía por provincias.</t>
  </si>
  <si>
    <t xml:space="preserve">Gráfico.23 Ingresos por variación de pasivos financieros de los Ayuntamientos de Andalucía por provincias.</t>
  </si>
  <si>
    <t xml:space="preserve">Gráfico.24 Ingresos por operaciones financieras de los Ayuntamientos de Andalucía por provincias.</t>
  </si>
  <si>
    <t xml:space="preserve">Gráfico 25. Ingresos de los Ayuntamientos de Andalucía por provincias.</t>
  </si>
  <si>
    <t xml:space="preserve">PRESUPUESTOS DE DIPUTACIONES</t>
  </si>
  <si>
    <t xml:space="preserve">DIP.A. Presupuesto liquidado de las diputaciones provinciales según capítulo. (miles de euros)</t>
  </si>
  <si>
    <t xml:space="preserve">DIP.B. Presupuesto liquidado de las diputaciones provinciales por habitantes según capítulo. (euros por habitantes)</t>
  </si>
  <si>
    <t xml:space="preserve">Gráfico 26. Total de Gastos por habitante de las Diputaciones Provinciales de Andalucía.</t>
  </si>
  <si>
    <t xml:space="preserve">Gráfico 27. Total de Ingresos por habitante de las Diputaciones Provinciales de Andalucía.</t>
  </si>
  <si>
    <t xml:space="preserve">PRESUPUESTOS LIQUIDADOS DE LAS CORPORACIONES LOCALES DE ANDALUCÍA </t>
  </si>
  <si>
    <r>
      <rPr>
        <b val="true"/>
        <sz val="13"/>
        <rFont val="Calibri"/>
        <family val="2"/>
        <charset val="1"/>
      </rPr>
      <t xml:space="preserve">A.1 Presupuestos municipales liquidados según capítulo por provincia. Año 2022. Datos provisionales. </t>
    </r>
    <r>
      <rPr>
        <sz val="8"/>
        <rFont val="Calibri"/>
        <family val="2"/>
        <charset val="1"/>
      </rPr>
      <t xml:space="preserve">(miles de euros)</t>
    </r>
  </si>
  <si>
    <t xml:space="preserve">   Almería</t>
  </si>
  <si>
    <t xml:space="preserve">     Cádiz</t>
  </si>
  <si>
    <t xml:space="preserve">   Córdoba</t>
  </si>
  <si>
    <t xml:space="preserve">   Granada</t>
  </si>
  <si>
    <t xml:space="preserve">    Huelva</t>
  </si>
  <si>
    <t xml:space="preserve">      Jaén</t>
  </si>
  <si>
    <t xml:space="preserve">    Málaga</t>
  </si>
  <si>
    <t xml:space="preserve">   Sevilla</t>
  </si>
  <si>
    <t xml:space="preserve">   Andalucía</t>
  </si>
  <si>
    <t xml:space="preserve">Gastos</t>
  </si>
  <si>
    <t xml:space="preserve">Operaciones corrientes</t>
  </si>
  <si>
    <t xml:space="preserve">Gastos de personal</t>
  </si>
  <si>
    <t xml:space="preserve">Gastos de bienes corrientes y servicios</t>
  </si>
  <si>
    <t xml:space="preserve">Gastos financieros</t>
  </si>
  <si>
    <t xml:space="preserve">Transferencias corrientes</t>
  </si>
  <si>
    <t xml:space="preserve">Operaciones de capital</t>
  </si>
  <si>
    <t xml:space="preserve">Inversiones reales</t>
  </si>
  <si>
    <t xml:space="preserve">Transferencias de capital</t>
  </si>
  <si>
    <t xml:space="preserve">Operaciones financieras</t>
  </si>
  <si>
    <t xml:space="preserve">Variación de activos financieros</t>
  </si>
  <si>
    <t xml:space="preserve">Variación de pasivos financieros</t>
  </si>
  <si>
    <t xml:space="preserve">Total gastos</t>
  </si>
  <si>
    <t xml:space="preserve">Ingresos</t>
  </si>
  <si>
    <t xml:space="preserve">Impuestos directos</t>
  </si>
  <si>
    <t xml:space="preserve">Impuestos indirectos</t>
  </si>
  <si>
    <t xml:space="preserve">Tasas y otros ingresos</t>
  </si>
  <si>
    <t xml:space="preserve">Ingresos patrimoniales</t>
  </si>
  <si>
    <t xml:space="preserve">Enajenación inversiones reales</t>
  </si>
  <si>
    <t xml:space="preserve">Total ingresos</t>
  </si>
  <si>
    <t xml:space="preserve">Número de municipios que componen
la estadística</t>
  </si>
  <si>
    <t xml:space="preserve">Número de municipios de la
provincia</t>
  </si>
  <si>
    <t xml:space="preserve">Población de los municipios que componen
la estadística</t>
  </si>
  <si>
    <t xml:space="preserve">Población de la provincia</t>
  </si>
  <si>
    <t xml:space="preserve">FUENTE: Ministerio de Hacienda y Función Pública</t>
  </si>
  <si>
    <t xml:space="preserve">ELABORACIÓN: Unidad Estadística y Cartográfica. Consejería de Economía, Hacienda y Fondos Europeos</t>
  </si>
  <si>
    <t xml:space="preserve">PRESUPUESTOS LIQUIDADOS DE LAS CORPORACIONES LOCALES DE ANDALUCIA </t>
  </si>
  <si>
    <t xml:space="preserve">A.2 Presupuestos municipales liquidados según capítulo por provincia. Año 2022. Datos provisionales. (miles de euros)</t>
  </si>
  <si>
    <t xml:space="preserve">Datos elevados al total por número de municipios</t>
  </si>
  <si>
    <t xml:space="preserve">A.3 Presupuestos municipales liquidados según capítulo por provincia. Año 2022. Datos provisionales. (miles de euros)</t>
  </si>
  <si>
    <t xml:space="preserve">Datos elevados al total por población</t>
  </si>
  <si>
    <t xml:space="preserve">B. Presupuestos municipales liquidados por habitantes según capítulo por provincia. Año 2022. Datos provisionales. (miles de euros)</t>
  </si>
  <si>
    <t xml:space="preserve">PRESUPUESTOS LIQUIDADO DE LAS CORPORACIONES LOCALES DE ANDALUCÍA </t>
  </si>
  <si>
    <t xml:space="preserve">C.1 Presupuestos municipales liquidados según capítulo por provincia. Año 2022. Datos provisionales. (miles de euros)</t>
  </si>
  <si>
    <t xml:space="preserve">Tramo de población hasta 5.000 habitantes</t>
  </si>
  <si>
    <t xml:space="preserve">C.2 Presupuestos municipales liquidados según capítulo por provincia. Año 2022. Datos provisionales. (miles de euros)</t>
  </si>
  <si>
    <t xml:space="preserve">Tramo de población de 5.000 a 20.000 habitantes</t>
  </si>
  <si>
    <t xml:space="preserve">C.3 Presupuestos municipales liquidados según capítulo por provincia. Año 2022. Datos provisionales. (miles de euros)</t>
  </si>
  <si>
    <t xml:space="preserve">Tramo de población de 20.000 a 50.000 habitantes</t>
  </si>
  <si>
    <t xml:space="preserve">PRESUPUESTOS LIQUIDADOS DE LAS CORPORACIONES LOCALES DE ANDALUCIA</t>
  </si>
  <si>
    <t xml:space="preserve">C.4 Presupuestos municipales liquidados según capítulo por provincia. Año 2022. Datos provisionales. (miles de euros)</t>
  </si>
  <si>
    <t xml:space="preserve">Tramo de población de más de 50.000 habitantes</t>
  </si>
  <si>
    <t xml:space="preserve">D.1 Presupuestos municipales liquidados por habitantes según capítulo por provincia. Año 2022. Datos provisionales. (miles de euros)</t>
  </si>
  <si>
    <t xml:space="preserve">D.2 Presupuestos municipales liquidados por habitantes según capítulo por provincia. Año 2022. Datos provisionales. (miles de euros)</t>
  </si>
  <si>
    <t xml:space="preserve">D.3 Presupuestos municipales liquidados por habitantes según capítulo por provincia. Año 2022. Datos provisionales. (miles de euros)</t>
  </si>
  <si>
    <t xml:space="preserve">D.4 Presupuestos municipales liquidados por habitantes según capítulo por provincia. Año 2022. Datos provisionales. (miles de euros)</t>
  </si>
  <si>
    <t xml:space="preserve">AL. Presupuestos municipales liquidados según capítulo de Almería. Año 2022. Datos provisionales. (miles de euros)</t>
  </si>
  <si>
    <t xml:space="preserve">Por tramos de población</t>
  </si>
  <si>
    <t xml:space="preserve">Hasta 5.000</t>
  </si>
  <si>
    <t xml:space="preserve">De 5.000 a 20.000</t>
  </si>
  <si>
    <t xml:space="preserve">De 20.000 a 50.000</t>
  </si>
  <si>
    <t xml:space="preserve">Más de 50.000</t>
  </si>
  <si>
    <t xml:space="preserve">Total</t>
  </si>
  <si>
    <t xml:space="preserve">CA. Presupuestos municipales liquidados según capítulo de Cádiz. Año 2022. Datos provisionales. (miles de euros)</t>
  </si>
  <si>
    <t xml:space="preserve">CO. Presupuestos municipales liquidados según capítulo de Córdoba. Año 2022. Datos provisionales. (miles de euros)</t>
  </si>
  <si>
    <t xml:space="preserve">GR. Presupuestos municipales liquidados según capítulo de Granada. Año 2022. Datos provisionales. (miles de euros)</t>
  </si>
  <si>
    <t xml:space="preserve">HU. Presupuestos municipales liquidados según capítulo de Huelva.  Año 2022. Datos provisionales. (miles de euros)</t>
  </si>
  <si>
    <t xml:space="preserve">JA. Presupuestos municipales liquidados según capítulo de Jaén.  Año 2022. Datos provisionales. (miles de euros)</t>
  </si>
  <si>
    <t xml:space="preserve">MA. Presupuestos municipales liquidados según capítulo de Málaga.  Año 2022. Datos provisionales. (miles de euros)</t>
  </si>
  <si>
    <t xml:space="preserve">SE. Presupuestos municipales liquidados según capítulo de Sevilla.  Año 2022. Datos provisionales. (miles de euros)</t>
  </si>
  <si>
    <t xml:space="preserve">PRESUPUESTOS LIQUIDADOS DE LAS CORPORACIONES LOCALES EN ANDALUCÍA</t>
  </si>
  <si>
    <t xml:space="preserve">AN. Presupuestos municipales liquidados según capítulo de Andalucía.  Año 2022. Datos provisionales. (miles de euros)</t>
  </si>
  <si>
    <r>
      <rPr>
        <b val="true"/>
        <sz val="13"/>
        <rFont val="Calibri"/>
        <family val="2"/>
        <charset val="1"/>
      </rPr>
      <t xml:space="preserve">DIP. A. Presupuesto liquidado de las diputaciones provinciales según capítulo. Año 2022. Datos provisionales.</t>
    </r>
    <r>
      <rPr>
        <sz val="8"/>
        <rFont val="Calibri"/>
        <family val="2"/>
        <charset val="1"/>
      </rPr>
      <t xml:space="preserve"> (miles de euros)</t>
    </r>
  </si>
  <si>
    <t xml:space="preserve">Andalucía</t>
  </si>
  <si>
    <t xml:space="preserve">Impuestos Indirectos</t>
  </si>
  <si>
    <t xml:space="preserve">Enajenación de inversiones reales</t>
  </si>
  <si>
    <t xml:space="preserve">PRESUPUESTOS LIQUIDADOS DE LAS CORPORACIONES LOCALES DE  ANDALUCÍA</t>
  </si>
  <si>
    <r>
      <rPr>
        <b val="true"/>
        <sz val="13"/>
        <rFont val="Calibri"/>
        <family val="2"/>
        <charset val="1"/>
      </rPr>
      <t xml:space="preserve">DIP.B. Presupuestos liquidados de las diputaciones provinciales por habitantes según capítulo. Año 2022. Datos provisionales </t>
    </r>
    <r>
      <rPr>
        <sz val="13"/>
        <rFont val="Calibri"/>
        <family val="2"/>
        <charset val="1"/>
      </rPr>
      <t xml:space="preserve">(</t>
    </r>
    <r>
      <rPr>
        <sz val="8"/>
        <rFont val="Calibri"/>
        <family val="2"/>
        <charset val="1"/>
      </rPr>
      <t xml:space="preserve">euros por habitante</t>
    </r>
    <r>
      <rPr>
        <sz val="13"/>
        <rFont val="Calibri"/>
        <family val="2"/>
        <charset val="1"/>
      </rPr>
      <t xml:space="preserve">)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</si>
</sst>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\ [$€-C0A];[RED]\-#,##0.00\ [$€-C0A]"/>
    <numFmt numFmtId="166" formatCode="General"/>
    <numFmt numFmtId="167" formatCode="#,##0"/>
    <numFmt numFmtId="168" formatCode="#,##0.00"/>
    <numFmt numFmtId="169" formatCode="0.00"/>
  </numFmts>
  <fonts count="6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  <charset val="1"/>
    </font>
    <font>
      <b val="true"/>
      <i val="true"/>
      <sz val="16"/>
      <name val="Arial"/>
      <family val="2"/>
      <charset val="1"/>
    </font>
    <font>
      <b val="true"/>
      <sz val="12"/>
      <color rgb="FF0000FF"/>
      <name val="Calibri"/>
      <family val="2"/>
      <charset val="1"/>
    </font>
    <font>
      <b val="true"/>
      <sz val="10"/>
      <color rgb="FF0000FF"/>
      <name val="Calibri"/>
      <family val="2"/>
      <charset val="1"/>
    </font>
    <font>
      <sz val="24"/>
      <color rgb="FF000000"/>
      <name val="Calibri"/>
      <family val="0"/>
    </font>
    <font>
      <b val="true"/>
      <i val="true"/>
      <sz val="12"/>
      <color rgb="FF000000"/>
      <name val="Calibri"/>
      <family val="2"/>
    </font>
    <font>
      <u val="single"/>
      <sz val="10"/>
      <color rgb="FF0000FF"/>
      <name val="Arial"/>
      <family val="2"/>
      <charset val="1"/>
    </font>
    <font>
      <sz val="12"/>
      <name val="Calibri"/>
      <family val="2"/>
      <charset val="1"/>
    </font>
    <font>
      <sz val="12"/>
      <color rgb="FF0000FF"/>
      <name val="Calibri"/>
      <family val="2"/>
      <charset val="1"/>
    </font>
    <font>
      <u val="single"/>
      <sz val="12"/>
      <color rgb="FF0000FF"/>
      <name val="Calibri"/>
      <family val="2"/>
      <charset val="1"/>
    </font>
    <font>
      <b val="true"/>
      <sz val="12"/>
      <name val="Calibri"/>
      <family val="2"/>
      <charset val="1"/>
    </font>
    <font>
      <sz val="10"/>
      <color rgb="FF0000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8"/>
      <color rgb="FF000000"/>
      <name val="Arial"/>
      <family val="2"/>
      <charset val="1"/>
    </font>
    <font>
      <sz val="13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FF0000"/>
      <name val="Arial"/>
      <family val="2"/>
      <charset val="1"/>
    </font>
    <font>
      <sz val="8"/>
      <color rgb="FFFF0000"/>
      <name val="Arial"/>
      <family val="2"/>
      <charset val="1"/>
    </font>
    <font>
      <b val="true"/>
      <sz val="12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8"/>
      <color rgb="FF000000"/>
      <name val="Arial"/>
      <family val="2"/>
      <charset val="1"/>
    </font>
    <font>
      <b val="true"/>
      <sz val="13"/>
      <name val="Calibri"/>
      <family val="2"/>
      <charset val="1"/>
    </font>
    <font>
      <sz val="8"/>
      <name val="Calibri"/>
      <family val="2"/>
      <charset val="1"/>
    </font>
    <font>
      <b val="true"/>
      <sz val="13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8"/>
      <color rgb="FFFF0000"/>
      <name val="Arial"/>
      <family val="2"/>
      <charset val="1"/>
    </font>
    <font>
      <sz val="9"/>
      <color rgb="FF000000"/>
      <name val="Arial"/>
      <family val="2"/>
      <charset val="1"/>
    </font>
    <font>
      <sz val="7"/>
      <color rgb="FF000000"/>
      <name val="Arial"/>
      <family val="2"/>
      <charset val="1"/>
    </font>
    <font>
      <b val="true"/>
      <sz val="16"/>
      <color rgb="FF993366"/>
      <name val="Arial"/>
      <family val="2"/>
      <charset val="1"/>
    </font>
    <font>
      <sz val="10"/>
      <color rgb="FF993366"/>
      <name val="Arial"/>
      <family val="2"/>
      <charset val="1"/>
    </font>
    <font>
      <b val="true"/>
      <sz val="10"/>
      <color rgb="FF993366"/>
      <name val="Arial"/>
      <family val="2"/>
      <charset val="1"/>
    </font>
    <font>
      <b val="true"/>
      <sz val="8"/>
      <name val="Arial"/>
      <family val="2"/>
      <charset val="1"/>
    </font>
    <font>
      <sz val="7"/>
      <name val="Arial"/>
      <family val="2"/>
      <charset val="1"/>
    </font>
    <font>
      <sz val="9"/>
      <color rgb="FF000000"/>
      <name val="Calibri"/>
      <family val="2"/>
      <charset val="1"/>
    </font>
    <font>
      <sz val="10"/>
      <color rgb="FFCE181E"/>
      <name val="Arial"/>
      <family val="2"/>
      <charset val="1"/>
    </font>
    <font>
      <b val="true"/>
      <sz val="11"/>
      <name val="Calibri"/>
      <family val="2"/>
      <charset val="1"/>
    </font>
    <font>
      <b val="true"/>
      <sz val="12"/>
      <color rgb="FF000000"/>
      <name val="Calibri"/>
      <family val="2"/>
    </font>
    <font>
      <sz val="10.25"/>
      <color rgb="FF000000"/>
      <name val="Tahoma"/>
      <family val="2"/>
    </font>
    <font>
      <b val="true"/>
      <sz val="10.25"/>
      <color rgb="FF339966"/>
      <name val="Tahoma"/>
      <family val="2"/>
    </font>
    <font>
      <b val="true"/>
      <sz val="8.25"/>
      <color rgb="FF339966"/>
      <name val="Tahoma"/>
      <family val="2"/>
    </font>
    <font>
      <sz val="10"/>
      <color rgb="FF000000"/>
      <name val="Arial"/>
      <family val="2"/>
    </font>
    <font>
      <b val="true"/>
      <sz val="10.25"/>
      <color rgb="FF993300"/>
      <name val="Tahoma"/>
      <family val="2"/>
    </font>
    <font>
      <b val="true"/>
      <sz val="8.25"/>
      <color rgb="FF993300"/>
      <name val="Tahoma"/>
      <family val="2"/>
    </font>
    <font>
      <sz val="8"/>
      <color rgb="FF000000"/>
      <name val="Tahoma"/>
      <family val="2"/>
    </font>
    <font>
      <b val="true"/>
      <sz val="8"/>
      <color rgb="FF339966"/>
      <name val="Tahoma"/>
      <family val="2"/>
    </font>
    <font>
      <b val="true"/>
      <sz val="8"/>
      <color rgb="FF993300"/>
      <name val="Tahoma"/>
      <family val="2"/>
    </font>
    <font>
      <sz val="9"/>
      <color rgb="FF000000"/>
      <name val="Tahoma"/>
      <family val="2"/>
    </font>
    <font>
      <b val="true"/>
      <sz val="9"/>
      <color rgb="FF339966"/>
      <name val="Tahoma"/>
      <family val="2"/>
    </font>
    <font>
      <b val="true"/>
      <sz val="10"/>
      <color rgb="FF339966"/>
      <name val="Tahoma"/>
      <family val="2"/>
    </font>
    <font>
      <b val="true"/>
      <sz val="9"/>
      <color rgb="FF993300"/>
      <name val="Tahoma"/>
      <family val="2"/>
    </font>
    <font>
      <b val="true"/>
      <sz val="10"/>
      <color rgb="FF993300"/>
      <name val="Tahoma"/>
      <family val="2"/>
    </font>
    <font>
      <sz val="8.5"/>
      <color rgb="FF000000"/>
      <name val="Tahoma"/>
      <family val="2"/>
    </font>
    <font>
      <b val="true"/>
      <sz val="8.5"/>
      <color rgb="FF339966"/>
      <name val="Tahoma"/>
      <family val="2"/>
    </font>
    <font>
      <b val="true"/>
      <sz val="8.5"/>
      <color rgb="FF993300"/>
      <name val="Tahoma"/>
      <family val="2"/>
    </font>
    <font>
      <sz val="9.25"/>
      <color rgb="FF000000"/>
      <name val="Tahoma"/>
      <family val="2"/>
    </font>
    <font>
      <b val="true"/>
      <sz val="9.25"/>
      <color rgb="FF339966"/>
      <name val="Tahoma"/>
      <family val="2"/>
    </font>
    <font>
      <b val="true"/>
      <sz val="9.25"/>
      <color rgb="FF993300"/>
      <name val="Tahoma"/>
      <family val="2"/>
    </font>
    <font>
      <sz val="10"/>
      <color rgb="FF000000"/>
      <name val="Tahoma"/>
      <family val="2"/>
    </font>
    <font>
      <b val="true"/>
      <sz val="10"/>
      <color rgb="FF008000"/>
      <name val="Tahoma"/>
      <family val="2"/>
    </font>
    <font>
      <sz val="10"/>
      <color rgb="FF339966"/>
      <name val="Tahoma"/>
      <family val="2"/>
    </font>
    <font>
      <sz val="10"/>
      <color rgb="FF993300"/>
      <name val="Tahoma"/>
      <family val="2"/>
    </font>
    <font>
      <sz val="13"/>
      <name val="Calibri"/>
      <family val="2"/>
      <charset val="1"/>
    </font>
    <font>
      <sz val="10"/>
      <color rgb="FF339966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medium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90" wrapText="false" indent="0" shrinkToFit="false"/>
    </xf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4" fontId="32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8" fontId="33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4" fontId="33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7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9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7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3" xfId="21"/>
    <cellStyle name="Resultado2" xfId="22"/>
    <cellStyle name="Título1" xfId="23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78787"/>
      <rgbColor rgb="FF003366"/>
      <rgbColor rgb="FF339966"/>
      <rgbColor rgb="FF003300"/>
      <rgbColor rgb="FF333300"/>
      <rgbColor rgb="FF993300"/>
      <rgbColor rgb="FFCE181E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worksheet" Target="worksheets/sheet42.xml"/><Relationship Id="rId44" Type="http://schemas.openxmlformats.org/officeDocument/2006/relationships/worksheet" Target="worksheets/sheet43.xml"/><Relationship Id="rId45" Type="http://schemas.openxmlformats.org/officeDocument/2006/relationships/worksheet" Target="worksheets/sheet44.xml"/><Relationship Id="rId46" Type="http://schemas.openxmlformats.org/officeDocument/2006/relationships/worksheet" Target="worksheets/sheet45.xml"/><Relationship Id="rId47" Type="http://schemas.openxmlformats.org/officeDocument/2006/relationships/worksheet" Target="worksheets/sheet46.xml"/><Relationship Id="rId48" Type="http://schemas.openxmlformats.org/officeDocument/2006/relationships/worksheet" Target="worksheets/sheet47.xml"/><Relationship Id="rId49" Type="http://schemas.openxmlformats.org/officeDocument/2006/relationships/worksheet" Target="worksheets/sheet48.xml"/><Relationship Id="rId50" Type="http://schemas.openxmlformats.org/officeDocument/2006/relationships/worksheet" Target="worksheets/sheet49.xml"/><Relationship Id="rId51" Type="http://schemas.openxmlformats.org/officeDocument/2006/relationships/worksheet" Target="worksheets/sheet50.xml"/><Relationship Id="rId52" Type="http://schemas.openxmlformats.org/officeDocument/2006/relationships/worksheet" Target="worksheets/sheet51.xml"/><Relationship Id="rId53" Type="http://schemas.openxmlformats.org/officeDocument/2006/relationships/worksheet" Target="worksheets/sheet52.xml"/><Relationship Id="rId54" Type="http://schemas.openxmlformats.org/officeDocument/2006/relationships/worksheet" Target="worksheets/sheet53.xml"/><Relationship Id="rId55" Type="http://schemas.openxmlformats.org/officeDocument/2006/relationships/sharedStrings" Target="sharedStrings.xml"/>
</Relationships>
</file>

<file path=xl/charts/_rels/chart26.xml.rels><?xml version="1.0" encoding="UTF-8"?>
<Relationships xmlns="http://schemas.openxmlformats.org/package/2006/relationships"><Relationship Id="rId1" Type="http://schemas.openxmlformats.org/officeDocument/2006/relationships/chartUserShapes" Target="../drawings/drawing53.xml"/>
</Relationships>
</file>

<file path=xl/charts/_rels/chart27.xml.rels><?xml version="1.0" encoding="UTF-8"?>
<Relationships xmlns="http://schemas.openxmlformats.org/package/2006/relationships"><Relationship Id="rId1" Type="http://schemas.openxmlformats.org/officeDocument/2006/relationships/chartUserShapes" Target="../drawings/drawing55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ES" sz="1200" spc="-1" strike="noStrike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b="1" lang="es-ES" sz="1200" spc="-1" strike="noStrike">
                <a:solidFill>
                  <a:srgbClr val="000000"/>
                </a:solidFill>
                <a:latin typeface="Calibri"/>
                <a:ea typeface="Calibri"/>
              </a:rPr>
              <a:t>Gastos de personal de los Ayuntamientos de Andalucía por provincias.
 Año 2022. Datos provisionales</a:t>
            </a:r>
          </a:p>
        </c:rich>
      </c:tx>
      <c:layout>
        <c:manualLayout>
          <c:xMode val="edge"/>
          <c:yMode val="edge"/>
          <c:x val="0.229017024485099"/>
          <c:y val="0.0255556748630946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687487598714"/>
          <c:y val="0.215881026522066"/>
          <c:w val="0.78082463589825"/>
          <c:h val="0.6164501234833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'A.1'!$A$18</c:f>
              <c:strCache>
                <c:ptCount val="1"/>
                <c:pt idx="0">
                  <c:v>Gastos de personal</c:v>
                </c:pt>
              </c:strCache>
            </c:strRef>
          </c:tx>
          <c:spPr>
            <a:solidFill>
              <a:srgbClr val="339966"/>
            </a:solidFill>
            <a:ln w="2556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'A.1'!$B$12:$I$12</c:f>
              <c:strCache>
                <c:ptCount val="8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</c:strCache>
            </c:strRef>
          </c:cat>
          <c:val>
            <c:numRef>
              <c:f>'A.1'!$B$18:$I$18</c:f>
              <c:numCache>
                <c:formatCode>General</c:formatCode>
                <c:ptCount val="8"/>
                <c:pt idx="0">
                  <c:v>250216.21279</c:v>
                </c:pt>
                <c:pt idx="1">
                  <c:v>434801.05066</c:v>
                </c:pt>
                <c:pt idx="2">
                  <c:v>288176.2265</c:v>
                </c:pt>
                <c:pt idx="3">
                  <c:v>365889.68349</c:v>
                </c:pt>
                <c:pt idx="4">
                  <c:v>218460.9049</c:v>
                </c:pt>
                <c:pt idx="5">
                  <c:v>252769.53556</c:v>
                </c:pt>
                <c:pt idx="6">
                  <c:v>768324.13958</c:v>
                </c:pt>
                <c:pt idx="7">
                  <c:v>806850.75643</c:v>
                </c:pt>
              </c:numCache>
            </c:numRef>
          </c:val>
        </c:ser>
        <c:gapWidth val="150"/>
        <c:overlap val="0"/>
        <c:axId val="94540107"/>
        <c:axId val="61604313"/>
      </c:barChart>
      <c:lineChart>
        <c:grouping val="standard"/>
        <c:varyColors val="0"/>
        <c:ser>
          <c:idx val="1"/>
          <c:order val="1"/>
          <c:spPr>
            <a:solidFill>
              <a:srgbClr val="993300"/>
            </a:solidFill>
            <a:ln w="25560">
              <a:solidFill>
                <a:srgbClr val="993300"/>
              </a:solidFill>
              <a:round/>
            </a:ln>
          </c:spPr>
          <c:marker>
            <c:symbol val="square"/>
            <c:size val="5"/>
            <c:spPr>
              <a:solidFill>
                <a:srgbClr val="993300"/>
              </a:solidFill>
            </c:spPr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'A.1'!$B$12:$I$12</c:f>
              <c:strCache>
                <c:ptCount val="8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</c:strCache>
            </c:strRef>
          </c:cat>
          <c:val>
            <c:numRef>
              <c:f>'A.1'!$B$53:$I$53</c:f>
              <c:numCache>
                <c:formatCode>General</c:formatCode>
                <c:ptCount val="8"/>
                <c:pt idx="0">
                  <c:v>91</c:v>
                </c:pt>
                <c:pt idx="1">
                  <c:v>34</c:v>
                </c:pt>
                <c:pt idx="2">
                  <c:v>63</c:v>
                </c:pt>
                <c:pt idx="3">
                  <c:v>141</c:v>
                </c:pt>
                <c:pt idx="4">
                  <c:v>61</c:v>
                </c:pt>
                <c:pt idx="5">
                  <c:v>77</c:v>
                </c:pt>
                <c:pt idx="6">
                  <c:v>83</c:v>
                </c:pt>
                <c:pt idx="7">
                  <c:v>83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5169176"/>
        <c:axId val="73945235"/>
      </c:lineChart>
      <c:catAx>
        <c:axId val="94540107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025" spc="-1" strike="noStrike">
                <a:solidFill>
                  <a:srgbClr val="000000"/>
                </a:solidFill>
                <a:latin typeface="Tahoma"/>
                <a:ea typeface="Tahoma"/>
              </a:defRPr>
            </a:pPr>
          </a:p>
        </c:txPr>
        <c:crossAx val="61604313"/>
        <c:crosses val="autoZero"/>
        <c:auto val="1"/>
        <c:lblAlgn val="ctr"/>
        <c:lblOffset val="100"/>
        <c:noMultiLvlLbl val="0"/>
      </c:catAx>
      <c:valAx>
        <c:axId val="61604313"/>
        <c:scaling>
          <c:orientation val="minMax"/>
        </c:scaling>
        <c:delete val="0"/>
        <c:axPos val="l"/>
        <c:majorGridlines>
          <c:spPr>
            <a:ln w="3240">
              <a:solidFill>
                <a:srgbClr val="000000"/>
              </a:solidFill>
              <a:prstDash val="sysDash"/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ES" sz="825" spc="-1" strike="noStrike">
                    <a:solidFill>
                      <a:srgbClr val="339966"/>
                    </a:solidFill>
                    <a:latin typeface="Tahoma"/>
                    <a:ea typeface="Tahoma"/>
                  </a:defRPr>
                </a:pPr>
                <a:r>
                  <a:rPr b="1" lang="es-ES" sz="825" spc="-1" strike="noStrike">
                    <a:solidFill>
                      <a:srgbClr val="339966"/>
                    </a:solidFill>
                    <a:latin typeface="Tahoma"/>
                    <a:ea typeface="Tahoma"/>
                  </a:rPr>
                  <a:t>Gastos de personal. Miles de euros</a:t>
                </a:r>
              </a:p>
            </c:rich>
          </c:tx>
          <c:layout>
            <c:manualLayout>
              <c:xMode val="edge"/>
              <c:yMode val="edge"/>
              <c:x val="0.00884955752212389"/>
              <c:y val="0.383442499731558"/>
            </c:manualLayout>
          </c:layout>
          <c:overlay val="0"/>
          <c:spPr>
            <a:noFill/>
            <a:ln w="2556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25" spc="-1" strike="noStrike">
                <a:solidFill>
                  <a:srgbClr val="339966"/>
                </a:solidFill>
                <a:latin typeface="Tahoma"/>
                <a:ea typeface="Tahoma"/>
              </a:defRPr>
            </a:pPr>
          </a:p>
        </c:txPr>
        <c:crossAx val="94540107"/>
        <c:crossesAt val="1"/>
        <c:crossBetween val="between"/>
        <c:majorUnit val="140000"/>
      </c:valAx>
      <c:catAx>
        <c:axId val="6516917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73945235"/>
        <c:auto val="1"/>
        <c:lblAlgn val="ctr"/>
        <c:lblOffset val="100"/>
        <c:noMultiLvlLbl val="0"/>
      </c:catAx>
      <c:valAx>
        <c:axId val="73945235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ES" sz="825" spc="-1" strike="noStrike">
                    <a:solidFill>
                      <a:srgbClr val="993300"/>
                    </a:solidFill>
                    <a:latin typeface="Tahoma"/>
                    <a:ea typeface="Tahoma"/>
                  </a:defRPr>
                </a:pPr>
                <a:r>
                  <a:rPr b="1" lang="es-ES" sz="825" spc="-1" strike="noStrike">
                    <a:solidFill>
                      <a:srgbClr val="993300"/>
                    </a:solidFill>
                    <a:latin typeface="Tahoma"/>
                    <a:ea typeface="Tahoma"/>
                  </a:rPr>
                  <a:t>Número de municipios que componen la estadística</a:t>
                </a:r>
              </a:p>
            </c:rich>
          </c:tx>
          <c:layout>
            <c:manualLayout>
              <c:xMode val="edge"/>
              <c:yMode val="edge"/>
              <c:x val="0.965673241001627"/>
              <c:y val="0.316654139375067"/>
            </c:manualLayout>
          </c:layout>
          <c:overlay val="0"/>
          <c:spPr>
            <a:noFill/>
            <a:ln w="2556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25" spc="-1" strike="noStrike">
                <a:solidFill>
                  <a:srgbClr val="993300"/>
                </a:solidFill>
                <a:latin typeface="Tahoma"/>
                <a:ea typeface="Tahoma"/>
              </a:defRPr>
            </a:pPr>
          </a:p>
        </c:txPr>
        <c:crossAx val="65169176"/>
        <c:crosses val="max"/>
        <c:crossBetween val="between"/>
      </c:valAx>
      <c:spPr>
        <a:noFill/>
        <a:ln w="12600">
          <a:solidFill>
            <a:srgbClr val="808080"/>
          </a:solidFill>
          <a:round/>
        </a:ln>
      </c:spPr>
    </c:plotArea>
    <c:plotVisOnly val="0"/>
    <c:dispBlanksAs val="gap"/>
  </c:chart>
  <c:spPr>
    <a:noFill/>
    <a:ln w="9360">
      <a:noFill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ES" sz="1200" spc="-1" strike="noStrike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b="1" lang="es-ES" sz="1200" spc="-1" strike="noStrike">
                <a:solidFill>
                  <a:srgbClr val="000000"/>
                </a:solidFill>
                <a:latin typeface="Calibri"/>
                <a:ea typeface="Calibri"/>
              </a:rPr>
              <a:t>Gastos por variación de pasivos financieros de los Ayuntamientos de Andalucía por provincias. Año 2022. Datos provisionales</a:t>
            </a:r>
          </a:p>
        </c:rich>
      </c:tx>
      <c:layout>
        <c:manualLayout>
          <c:xMode val="edge"/>
          <c:yMode val="edge"/>
          <c:x val="0.137644442824336"/>
          <c:y val="0.0141064986808808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946597164"/>
          <c:y val="0.201690626177785"/>
          <c:w val="0.816097400940473"/>
          <c:h val="0.62197814031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'A.1'!$A$18</c:f>
              <c:strCache>
                <c:ptCount val="1"/>
                <c:pt idx="0">
                  <c:v>Gastos de personal</c:v>
                </c:pt>
              </c:strCache>
            </c:strRef>
          </c:tx>
          <c:spPr>
            <a:solidFill>
              <a:srgbClr val="339966"/>
            </a:solidFill>
            <a:ln w="2556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'A.1'!$B$12:$I$12</c:f>
              <c:strCache>
                <c:ptCount val="8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</c:strCache>
            </c:strRef>
          </c:cat>
          <c:val>
            <c:numRef>
              <c:f>'A.1'!$B$29:$I$29</c:f>
              <c:numCache>
                <c:formatCode>General</c:formatCode>
                <c:ptCount val="8"/>
                <c:pt idx="0">
                  <c:v>44403.96252</c:v>
                </c:pt>
                <c:pt idx="1">
                  <c:v>78427.27936</c:v>
                </c:pt>
                <c:pt idx="2">
                  <c:v>32784.02417</c:v>
                </c:pt>
                <c:pt idx="3">
                  <c:v>42348.9336</c:v>
                </c:pt>
                <c:pt idx="4">
                  <c:v>30966.02951</c:v>
                </c:pt>
                <c:pt idx="5">
                  <c:v>28018.31822</c:v>
                </c:pt>
                <c:pt idx="6">
                  <c:v>63415.66055</c:v>
                </c:pt>
                <c:pt idx="7">
                  <c:v>110712.51657</c:v>
                </c:pt>
              </c:numCache>
            </c:numRef>
          </c:val>
        </c:ser>
        <c:gapWidth val="150"/>
        <c:overlap val="0"/>
        <c:axId val="42967894"/>
        <c:axId val="57519628"/>
      </c:barChart>
      <c:lineChart>
        <c:grouping val="standard"/>
        <c:varyColors val="0"/>
        <c:ser>
          <c:idx val="1"/>
          <c:order val="1"/>
          <c:spPr>
            <a:solidFill>
              <a:srgbClr val="993300"/>
            </a:solidFill>
            <a:ln w="25560">
              <a:solidFill>
                <a:srgbClr val="993300"/>
              </a:solidFill>
              <a:round/>
            </a:ln>
          </c:spPr>
          <c:marker>
            <c:symbol val="square"/>
            <c:size val="5"/>
            <c:spPr>
              <a:solidFill>
                <a:srgbClr val="993300"/>
              </a:solidFill>
            </c:spPr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'A.1'!$B$12:$I$12</c:f>
              <c:strCache>
                <c:ptCount val="8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</c:strCache>
            </c:strRef>
          </c:cat>
          <c:val>
            <c:numRef>
              <c:f>'A.1'!$B$53:$I$53</c:f>
              <c:numCache>
                <c:formatCode>General</c:formatCode>
                <c:ptCount val="8"/>
                <c:pt idx="0">
                  <c:v>91</c:v>
                </c:pt>
                <c:pt idx="1">
                  <c:v>34</c:v>
                </c:pt>
                <c:pt idx="2">
                  <c:v>63</c:v>
                </c:pt>
                <c:pt idx="3">
                  <c:v>141</c:v>
                </c:pt>
                <c:pt idx="4">
                  <c:v>61</c:v>
                </c:pt>
                <c:pt idx="5">
                  <c:v>77</c:v>
                </c:pt>
                <c:pt idx="6">
                  <c:v>83</c:v>
                </c:pt>
                <c:pt idx="7">
                  <c:v>83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6739875"/>
        <c:axId val="30136035"/>
      </c:lineChart>
      <c:catAx>
        <c:axId val="4296789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Tahoma"/>
                <a:ea typeface="Tahoma"/>
              </a:defRPr>
            </a:pPr>
          </a:p>
        </c:txPr>
        <c:crossAx val="57519628"/>
        <c:crosses val="autoZero"/>
        <c:auto val="1"/>
        <c:lblAlgn val="ctr"/>
        <c:lblOffset val="100"/>
        <c:noMultiLvlLbl val="0"/>
      </c:catAx>
      <c:valAx>
        <c:axId val="57519628"/>
        <c:scaling>
          <c:orientation val="minMax"/>
        </c:scaling>
        <c:delete val="0"/>
        <c:axPos val="l"/>
        <c:majorGridlines>
          <c:spPr>
            <a:ln w="3240">
              <a:solidFill>
                <a:srgbClr val="000000"/>
              </a:solidFill>
              <a:prstDash val="sysDash"/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ES" sz="1000" spc="-1" strike="noStrike">
                    <a:solidFill>
                      <a:srgbClr val="339966"/>
                    </a:solidFill>
                    <a:latin typeface="Tahoma"/>
                    <a:ea typeface="Tahoma"/>
                  </a:defRPr>
                </a:pPr>
                <a:r>
                  <a:rPr b="1" lang="es-ES" sz="1000" spc="-1" strike="noStrike">
                    <a:solidFill>
                      <a:srgbClr val="339966"/>
                    </a:solidFill>
                    <a:latin typeface="Tahoma"/>
                    <a:ea typeface="Tahoma"/>
                  </a:rPr>
                  <a:t>Gastos por variación de pasivos financieros. Miles de euros</a:t>
                </a:r>
              </a:p>
            </c:rich>
          </c:tx>
          <c:layout>
            <c:manualLayout>
              <c:xMode val="edge"/>
              <c:yMode val="edge"/>
              <c:x val="0.00484817555498852"/>
              <c:y val="0.239702794378937"/>
            </c:manualLayout>
          </c:layout>
          <c:overlay val="0"/>
          <c:spPr>
            <a:noFill/>
            <a:ln w="2556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339966"/>
                </a:solidFill>
                <a:latin typeface="Tahoma"/>
                <a:ea typeface="Tahoma"/>
              </a:defRPr>
            </a:pPr>
          </a:p>
        </c:txPr>
        <c:crossAx val="42967894"/>
        <c:crossesAt val="1"/>
        <c:crossBetween val="between"/>
        <c:majorUnit val="50000"/>
      </c:valAx>
      <c:catAx>
        <c:axId val="86739875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30136035"/>
        <c:auto val="1"/>
        <c:lblAlgn val="ctr"/>
        <c:lblOffset val="100"/>
        <c:noMultiLvlLbl val="0"/>
      </c:catAx>
      <c:valAx>
        <c:axId val="30136035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ES" sz="1000" spc="-1" strike="noStrike">
                    <a:solidFill>
                      <a:srgbClr val="993300"/>
                    </a:solidFill>
                    <a:latin typeface="Tahoma"/>
                    <a:ea typeface="Tahoma"/>
                  </a:defRPr>
                </a:pPr>
                <a:r>
                  <a:rPr b="1" lang="es-ES" sz="1000" spc="-1" strike="noStrike">
                    <a:solidFill>
                      <a:srgbClr val="993300"/>
                    </a:solidFill>
                    <a:latin typeface="Tahoma"/>
                    <a:ea typeface="Tahoma"/>
                  </a:rPr>
                  <a:t>Número de municipios que componen la estadística</a:t>
                </a:r>
              </a:p>
            </c:rich>
          </c:tx>
          <c:layout>
            <c:manualLayout>
              <c:xMode val="edge"/>
              <c:yMode val="edge"/>
              <c:x val="0.97072868443116"/>
              <c:y val="0.281106983255263"/>
            </c:manualLayout>
          </c:layout>
          <c:overlay val="0"/>
          <c:spPr>
            <a:noFill/>
            <a:ln w="2556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993300"/>
                </a:solidFill>
                <a:latin typeface="Tahoma"/>
                <a:ea typeface="Tahoma"/>
              </a:defRPr>
            </a:pPr>
          </a:p>
        </c:txPr>
        <c:crossAx val="86739875"/>
        <c:crosses val="max"/>
        <c:crossBetween val="between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9360">
      <a:noFill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ES" sz="1200" spc="-1" strike="noStrike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b="1" lang="es-ES" sz="1200" spc="-1" strike="noStrike">
                <a:solidFill>
                  <a:srgbClr val="000000"/>
                </a:solidFill>
                <a:latin typeface="Calibri"/>
                <a:ea typeface="Calibri"/>
              </a:rPr>
              <a:t>Gastos por operaciones financieras de los Ayuntamientos de Andalucía por provincias. Año 2022. Datos provisionales</a:t>
            </a:r>
          </a:p>
        </c:rich>
      </c:tx>
      <c:layout>
        <c:manualLayout>
          <c:xMode val="edge"/>
          <c:yMode val="edge"/>
          <c:x val="0.110715324222158"/>
          <c:y val="0.0183614302587781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89938935737"/>
          <c:y val="0.176527434768603"/>
          <c:w val="0.817534166908985"/>
          <c:h val="0.6454418554708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'A.1'!$A$18</c:f>
              <c:strCache>
                <c:ptCount val="1"/>
                <c:pt idx="0">
                  <c:v>Gastos de personal</c:v>
                </c:pt>
              </c:strCache>
            </c:strRef>
          </c:tx>
          <c:spPr>
            <a:solidFill>
              <a:srgbClr val="339966"/>
            </a:solidFill>
            <a:ln w="2556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'A.1'!$B$12:$I$12</c:f>
              <c:strCache>
                <c:ptCount val="8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</c:strCache>
            </c:strRef>
          </c:cat>
          <c:val>
            <c:numRef>
              <c:f>'A.1'!$B$27:$I$27</c:f>
              <c:numCache>
                <c:formatCode>General</c:formatCode>
                <c:ptCount val="8"/>
                <c:pt idx="0">
                  <c:v>44851.95945</c:v>
                </c:pt>
                <c:pt idx="1">
                  <c:v>84958.24096</c:v>
                </c:pt>
                <c:pt idx="2">
                  <c:v>44167.62776</c:v>
                </c:pt>
                <c:pt idx="3">
                  <c:v>43191.94906</c:v>
                </c:pt>
                <c:pt idx="4">
                  <c:v>43903.45186</c:v>
                </c:pt>
                <c:pt idx="5">
                  <c:v>28233.747</c:v>
                </c:pt>
                <c:pt idx="6">
                  <c:v>69794.13261</c:v>
                </c:pt>
                <c:pt idx="7">
                  <c:v>121215.87691</c:v>
                </c:pt>
              </c:numCache>
            </c:numRef>
          </c:val>
        </c:ser>
        <c:gapWidth val="150"/>
        <c:overlap val="0"/>
        <c:axId val="27549842"/>
        <c:axId val="89707738"/>
      </c:barChart>
      <c:lineChart>
        <c:grouping val="standard"/>
        <c:varyColors val="0"/>
        <c:ser>
          <c:idx val="1"/>
          <c:order val="1"/>
          <c:spPr>
            <a:solidFill>
              <a:srgbClr val="993300"/>
            </a:solidFill>
            <a:ln w="25560">
              <a:solidFill>
                <a:srgbClr val="993300"/>
              </a:solidFill>
              <a:round/>
            </a:ln>
          </c:spPr>
          <c:marker>
            <c:symbol val="square"/>
            <c:size val="5"/>
            <c:spPr>
              <a:solidFill>
                <a:srgbClr val="993300"/>
              </a:solidFill>
            </c:spPr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'A.1'!$B$12:$I$12</c:f>
              <c:strCache>
                <c:ptCount val="8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</c:strCache>
            </c:strRef>
          </c:cat>
          <c:val>
            <c:numRef>
              <c:f>'A.1'!$B$53:$I$53</c:f>
              <c:numCache>
                <c:formatCode>General</c:formatCode>
                <c:ptCount val="8"/>
                <c:pt idx="0">
                  <c:v>91</c:v>
                </c:pt>
                <c:pt idx="1">
                  <c:v>34</c:v>
                </c:pt>
                <c:pt idx="2">
                  <c:v>63</c:v>
                </c:pt>
                <c:pt idx="3">
                  <c:v>141</c:v>
                </c:pt>
                <c:pt idx="4">
                  <c:v>61</c:v>
                </c:pt>
                <c:pt idx="5">
                  <c:v>77</c:v>
                </c:pt>
                <c:pt idx="6">
                  <c:v>83</c:v>
                </c:pt>
                <c:pt idx="7">
                  <c:v>83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33354"/>
        <c:axId val="36200277"/>
      </c:lineChart>
      <c:catAx>
        <c:axId val="2754984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Tahoma"/>
                <a:ea typeface="Tahoma"/>
              </a:defRPr>
            </a:pPr>
          </a:p>
        </c:txPr>
        <c:crossAx val="89707738"/>
        <c:crosses val="autoZero"/>
        <c:auto val="1"/>
        <c:lblAlgn val="ctr"/>
        <c:lblOffset val="100"/>
        <c:noMultiLvlLbl val="0"/>
      </c:catAx>
      <c:valAx>
        <c:axId val="89707738"/>
        <c:scaling>
          <c:orientation val="minMax"/>
        </c:scaling>
        <c:delete val="0"/>
        <c:axPos val="l"/>
        <c:majorGridlines>
          <c:spPr>
            <a:ln w="3240">
              <a:solidFill>
                <a:srgbClr val="000000"/>
              </a:solidFill>
              <a:prstDash val="sysDash"/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ES" sz="1000" spc="-1" strike="noStrike">
                    <a:solidFill>
                      <a:srgbClr val="339966"/>
                    </a:solidFill>
                    <a:latin typeface="Tahoma"/>
                    <a:ea typeface="Tahoma"/>
                  </a:defRPr>
                </a:pPr>
                <a:r>
                  <a:rPr b="1" lang="es-ES" sz="1000" spc="-1" strike="noStrike">
                    <a:solidFill>
                      <a:srgbClr val="339966"/>
                    </a:solidFill>
                    <a:latin typeface="Tahoma"/>
                    <a:ea typeface="Tahoma"/>
                  </a:rPr>
                  <a:t>Gastos por operaciones financieras. Miles de euros</a:t>
                </a:r>
              </a:p>
            </c:rich>
          </c:tx>
          <c:layout>
            <c:manualLayout>
              <c:xMode val="edge"/>
              <c:yMode val="edge"/>
              <c:x val="0.00483425414364641"/>
              <c:y val="0.264039514656931"/>
            </c:manualLayout>
          </c:layout>
          <c:overlay val="0"/>
          <c:spPr>
            <a:noFill/>
            <a:ln w="2556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339966"/>
                </a:solidFill>
                <a:latin typeface="Tahoma"/>
                <a:ea typeface="Tahoma"/>
              </a:defRPr>
            </a:pPr>
          </a:p>
        </c:txPr>
        <c:crossAx val="27549842"/>
        <c:crossesAt val="1"/>
        <c:crossBetween val="between"/>
        <c:majorUnit val="50000"/>
      </c:valAx>
      <c:catAx>
        <c:axId val="63335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36200277"/>
        <c:auto val="1"/>
        <c:lblAlgn val="ctr"/>
        <c:lblOffset val="100"/>
        <c:noMultiLvlLbl val="0"/>
      </c:catAx>
      <c:valAx>
        <c:axId val="36200277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ES" sz="1000" spc="-1" strike="noStrike">
                    <a:solidFill>
                      <a:srgbClr val="993300"/>
                    </a:solidFill>
                    <a:latin typeface="Tahoma"/>
                    <a:ea typeface="Tahoma"/>
                  </a:defRPr>
                </a:pPr>
                <a:r>
                  <a:rPr b="1" lang="es-ES" sz="1000" spc="-1" strike="noStrike">
                    <a:solidFill>
                      <a:srgbClr val="993300"/>
                    </a:solidFill>
                    <a:latin typeface="Tahoma"/>
                    <a:ea typeface="Tahoma"/>
                  </a:rPr>
                  <a:t>Número de municipios que componen la estadística</a:t>
                </a:r>
              </a:p>
            </c:rich>
          </c:tx>
          <c:layout>
            <c:manualLayout>
              <c:xMode val="edge"/>
              <c:yMode val="edge"/>
              <c:x val="0.968123000872347"/>
              <c:y val="0.269300977128745"/>
            </c:manualLayout>
          </c:layout>
          <c:overlay val="0"/>
          <c:spPr>
            <a:noFill/>
            <a:ln w="2556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993300"/>
                </a:solidFill>
                <a:latin typeface="Tahoma"/>
                <a:ea typeface="Tahoma"/>
              </a:defRPr>
            </a:pPr>
          </a:p>
        </c:txPr>
        <c:crossAx val="633354"/>
        <c:crosses val="max"/>
        <c:crossBetween val="between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9360">
      <a:noFill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ES" sz="1200" spc="-1" strike="noStrike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b="1" lang="es-ES" sz="1200" spc="-1" strike="noStrike">
                <a:solidFill>
                  <a:srgbClr val="000000"/>
                </a:solidFill>
                <a:latin typeface="Calibri"/>
                <a:ea typeface="Calibri"/>
              </a:rPr>
              <a:t>Gastos de los Ayuntamientos de Andalucía por provincias. Año 2022. Datos provisionales</a:t>
            </a:r>
          </a:p>
        </c:rich>
      </c:tx>
      <c:layout>
        <c:manualLayout>
          <c:xMode val="edge"/>
          <c:yMode val="edge"/>
          <c:x val="0.157867927960706"/>
          <c:y val="0.0183614302587781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08313625614"/>
          <c:y val="0.17346719639214"/>
          <c:w val="0.793341822812443"/>
          <c:h val="0.6501664340169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'A.1'!$A$18</c:f>
              <c:strCache>
                <c:ptCount val="1"/>
                <c:pt idx="0">
                  <c:v>Gastos de personal</c:v>
                </c:pt>
              </c:strCache>
            </c:strRef>
          </c:tx>
          <c:spPr>
            <a:solidFill>
              <a:srgbClr val="339966"/>
            </a:solidFill>
            <a:ln w="2556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'A.1'!$B$12:$I$12</c:f>
              <c:strCache>
                <c:ptCount val="8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</c:strCache>
            </c:strRef>
          </c:cat>
          <c:val>
            <c:numRef>
              <c:f>'A.1'!$B$31:$I$31</c:f>
              <c:numCache>
                <c:formatCode>General</c:formatCode>
                <c:ptCount val="8"/>
                <c:pt idx="0">
                  <c:v>782754.28581</c:v>
                </c:pt>
                <c:pt idx="1">
                  <c:v>1212918.56078</c:v>
                </c:pt>
                <c:pt idx="2">
                  <c:v>801845.72588</c:v>
                </c:pt>
                <c:pt idx="3">
                  <c:v>949735.13693</c:v>
                </c:pt>
                <c:pt idx="4">
                  <c:v>538445.75168</c:v>
                </c:pt>
                <c:pt idx="5">
                  <c:v>673795.89951</c:v>
                </c:pt>
                <c:pt idx="6">
                  <c:v>2039989.25025</c:v>
                </c:pt>
                <c:pt idx="7">
                  <c:v>2020813.70554</c:v>
                </c:pt>
              </c:numCache>
            </c:numRef>
          </c:val>
        </c:ser>
        <c:gapWidth val="150"/>
        <c:overlap val="0"/>
        <c:axId val="98441050"/>
        <c:axId val="67817529"/>
      </c:barChart>
      <c:lineChart>
        <c:grouping val="standard"/>
        <c:varyColors val="0"/>
        <c:ser>
          <c:idx val="1"/>
          <c:order val="1"/>
          <c:spPr>
            <a:solidFill>
              <a:srgbClr val="993300"/>
            </a:solidFill>
            <a:ln w="25560">
              <a:solidFill>
                <a:srgbClr val="993300"/>
              </a:solidFill>
              <a:round/>
            </a:ln>
          </c:spPr>
          <c:marker>
            <c:symbol val="square"/>
            <c:size val="5"/>
            <c:spPr>
              <a:solidFill>
                <a:srgbClr val="993300"/>
              </a:solidFill>
            </c:spPr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'A.1'!$B$12:$I$12</c:f>
              <c:strCache>
                <c:ptCount val="8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</c:strCache>
            </c:strRef>
          </c:cat>
          <c:val>
            <c:numRef>
              <c:f>'A.1'!$B$53:$I$53</c:f>
              <c:numCache>
                <c:formatCode>General</c:formatCode>
                <c:ptCount val="8"/>
                <c:pt idx="0">
                  <c:v>91</c:v>
                </c:pt>
                <c:pt idx="1">
                  <c:v>34</c:v>
                </c:pt>
                <c:pt idx="2">
                  <c:v>63</c:v>
                </c:pt>
                <c:pt idx="3">
                  <c:v>141</c:v>
                </c:pt>
                <c:pt idx="4">
                  <c:v>61</c:v>
                </c:pt>
                <c:pt idx="5">
                  <c:v>77</c:v>
                </c:pt>
                <c:pt idx="6">
                  <c:v>83</c:v>
                </c:pt>
                <c:pt idx="7">
                  <c:v>83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125552"/>
        <c:axId val="23096169"/>
      </c:lineChart>
      <c:catAx>
        <c:axId val="9844105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Tahoma"/>
                <a:ea typeface="Tahoma"/>
              </a:defRPr>
            </a:pPr>
          </a:p>
        </c:txPr>
        <c:crossAx val="67817529"/>
        <c:crosses val="autoZero"/>
        <c:auto val="1"/>
        <c:lblAlgn val="ctr"/>
        <c:lblOffset val="100"/>
        <c:noMultiLvlLbl val="0"/>
      </c:catAx>
      <c:valAx>
        <c:axId val="67817529"/>
        <c:scaling>
          <c:orientation val="minMax"/>
        </c:scaling>
        <c:delete val="0"/>
        <c:axPos val="l"/>
        <c:majorGridlines>
          <c:spPr>
            <a:ln w="3240">
              <a:solidFill>
                <a:srgbClr val="000000"/>
              </a:solidFill>
              <a:prstDash val="sysDash"/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ES" sz="1000" spc="-1" strike="noStrike">
                    <a:solidFill>
                      <a:srgbClr val="339966"/>
                    </a:solidFill>
                    <a:latin typeface="Tahoma"/>
                    <a:ea typeface="Tahoma"/>
                  </a:defRPr>
                </a:pPr>
                <a:r>
                  <a:rPr b="1" lang="es-ES" sz="1000" spc="-1" strike="noStrike">
                    <a:solidFill>
                      <a:srgbClr val="339966"/>
                    </a:solidFill>
                    <a:latin typeface="Tahoma"/>
                    <a:ea typeface="Tahoma"/>
                  </a:rPr>
                  <a:t>Gastos totales. Miles de euros</a:t>
                </a:r>
              </a:p>
            </c:rich>
          </c:tx>
          <c:layout>
            <c:manualLayout>
              <c:xMode val="edge"/>
              <c:yMode val="edge"/>
              <c:x val="0.00483900309259596"/>
              <c:y val="0.358155266831311"/>
            </c:manualLayout>
          </c:layout>
          <c:overlay val="0"/>
          <c:spPr>
            <a:noFill/>
            <a:ln w="2556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339966"/>
                </a:solidFill>
                <a:latin typeface="Tahoma"/>
                <a:ea typeface="Tahoma"/>
              </a:defRPr>
            </a:pPr>
          </a:p>
        </c:txPr>
        <c:crossAx val="98441050"/>
        <c:crossesAt val="1"/>
        <c:crossBetween val="between"/>
        <c:majorUnit val="400000"/>
      </c:valAx>
      <c:catAx>
        <c:axId val="712555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23096169"/>
        <c:auto val="1"/>
        <c:lblAlgn val="ctr"/>
        <c:lblOffset val="100"/>
        <c:noMultiLvlLbl val="0"/>
      </c:catAx>
      <c:valAx>
        <c:axId val="23096169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ES" sz="1000" spc="-1" strike="noStrike">
                    <a:solidFill>
                      <a:srgbClr val="993300"/>
                    </a:solidFill>
                    <a:latin typeface="Tahoma"/>
                    <a:ea typeface="Tahoma"/>
                  </a:defRPr>
                </a:pPr>
                <a:r>
                  <a:rPr b="1" lang="es-ES" sz="1000" spc="-1" strike="noStrike">
                    <a:solidFill>
                      <a:srgbClr val="993300"/>
                    </a:solidFill>
                    <a:latin typeface="Tahoma"/>
                    <a:ea typeface="Tahoma"/>
                  </a:rPr>
                  <a:t>Número de municipios que componen la estadística</a:t>
                </a:r>
              </a:p>
            </c:rich>
          </c:tx>
          <c:layout>
            <c:manualLayout>
              <c:xMode val="edge"/>
              <c:yMode val="edge"/>
              <c:x val="0.964016736401674"/>
              <c:y val="0.265059594115752"/>
            </c:manualLayout>
          </c:layout>
          <c:overlay val="0"/>
          <c:spPr>
            <a:noFill/>
            <a:ln w="2556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993300"/>
                </a:solidFill>
                <a:latin typeface="Tahoma"/>
                <a:ea typeface="Tahoma"/>
              </a:defRPr>
            </a:pPr>
          </a:p>
        </c:txPr>
        <c:crossAx val="7125552"/>
        <c:crosses val="max"/>
        <c:crossBetween val="between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9360">
      <a:noFill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ES" sz="1200" spc="-1" strike="noStrike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b="1" lang="es-ES" sz="1200" spc="-1" strike="noStrike">
                <a:solidFill>
                  <a:srgbClr val="000000"/>
                </a:solidFill>
                <a:latin typeface="Calibri"/>
                <a:ea typeface="Calibri"/>
              </a:rPr>
              <a:t>Ingresos por impuestos directos de los Ayuntamientos de Andalucía por provincias. Año 2022. Datos provisionales</a:t>
            </a:r>
          </a:p>
        </c:rich>
      </c:tx>
      <c:layout>
        <c:manualLayout>
          <c:xMode val="edge"/>
          <c:yMode val="edge"/>
          <c:x val="0.109732581408041"/>
          <c:y val="0.0155470969817188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677460432963"/>
          <c:y val="0.179381332761486"/>
          <c:w val="0.799854466072403"/>
          <c:h val="0.6440250897978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'A.1'!$A$18</c:f>
              <c:strCache>
                <c:ptCount val="1"/>
                <c:pt idx="0">
                  <c:v>Gastos de personal</c:v>
                </c:pt>
              </c:strCache>
            </c:strRef>
          </c:tx>
          <c:spPr>
            <a:solidFill>
              <a:srgbClr val="339966"/>
            </a:solidFill>
            <a:ln w="2556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'A.1'!$B$12:$I$12</c:f>
              <c:strCache>
                <c:ptCount val="8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</c:strCache>
            </c:strRef>
          </c:cat>
          <c:val>
            <c:numRef>
              <c:f>'A.1'!$B$37:$I$37</c:f>
              <c:numCache>
                <c:formatCode>General</c:formatCode>
                <c:ptCount val="8"/>
                <c:pt idx="0">
                  <c:v>281650.89737</c:v>
                </c:pt>
                <c:pt idx="1">
                  <c:v>427345.40127</c:v>
                </c:pt>
                <c:pt idx="2">
                  <c:v>247613.78691</c:v>
                </c:pt>
                <c:pt idx="3">
                  <c:v>297040.23273</c:v>
                </c:pt>
                <c:pt idx="4">
                  <c:v>199853.93491</c:v>
                </c:pt>
                <c:pt idx="5">
                  <c:v>189988.46496</c:v>
                </c:pt>
                <c:pt idx="6">
                  <c:v>804572.69271</c:v>
                </c:pt>
                <c:pt idx="7">
                  <c:v>611247.27628</c:v>
                </c:pt>
              </c:numCache>
            </c:numRef>
          </c:val>
        </c:ser>
        <c:gapWidth val="150"/>
        <c:overlap val="0"/>
        <c:axId val="38513601"/>
        <c:axId val="94211394"/>
      </c:barChart>
      <c:lineChart>
        <c:grouping val="standard"/>
        <c:varyColors val="0"/>
        <c:ser>
          <c:idx val="1"/>
          <c:order val="1"/>
          <c:spPr>
            <a:solidFill>
              <a:srgbClr val="993300"/>
            </a:solidFill>
            <a:ln w="25560">
              <a:solidFill>
                <a:srgbClr val="993300"/>
              </a:solidFill>
              <a:round/>
            </a:ln>
          </c:spPr>
          <c:marker>
            <c:symbol val="square"/>
            <c:size val="5"/>
            <c:spPr>
              <a:solidFill>
                <a:srgbClr val="993300"/>
              </a:solidFill>
            </c:spPr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'A.1'!$B$12:$I$12</c:f>
              <c:strCache>
                <c:ptCount val="8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</c:strCache>
            </c:strRef>
          </c:cat>
          <c:val>
            <c:numRef>
              <c:f>'A.1'!$B$53:$I$53</c:f>
              <c:numCache>
                <c:formatCode>General</c:formatCode>
                <c:ptCount val="8"/>
                <c:pt idx="0">
                  <c:v>91</c:v>
                </c:pt>
                <c:pt idx="1">
                  <c:v>34</c:v>
                </c:pt>
                <c:pt idx="2">
                  <c:v>63</c:v>
                </c:pt>
                <c:pt idx="3">
                  <c:v>141</c:v>
                </c:pt>
                <c:pt idx="4">
                  <c:v>61</c:v>
                </c:pt>
                <c:pt idx="5">
                  <c:v>77</c:v>
                </c:pt>
                <c:pt idx="6">
                  <c:v>83</c:v>
                </c:pt>
                <c:pt idx="7">
                  <c:v>83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4689540"/>
        <c:axId val="42728452"/>
      </c:lineChart>
      <c:catAx>
        <c:axId val="385136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Tahoma"/>
                <a:ea typeface="Tahoma"/>
              </a:defRPr>
            </a:pPr>
          </a:p>
        </c:txPr>
        <c:crossAx val="94211394"/>
        <c:crosses val="autoZero"/>
        <c:auto val="1"/>
        <c:lblAlgn val="ctr"/>
        <c:lblOffset val="100"/>
        <c:noMultiLvlLbl val="0"/>
      </c:catAx>
      <c:valAx>
        <c:axId val="94211394"/>
        <c:scaling>
          <c:orientation val="minMax"/>
        </c:scaling>
        <c:delete val="0"/>
        <c:axPos val="l"/>
        <c:majorGridlines>
          <c:spPr>
            <a:ln w="3240">
              <a:solidFill>
                <a:srgbClr val="000000"/>
              </a:solidFill>
              <a:prstDash val="sysDash"/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ES" sz="1000" spc="-1" strike="noStrike">
                    <a:solidFill>
                      <a:srgbClr val="339966"/>
                    </a:solidFill>
                    <a:latin typeface="Tahoma"/>
                    <a:ea typeface="Tahoma"/>
                  </a:defRPr>
                </a:pPr>
                <a:r>
                  <a:rPr b="1" lang="es-ES" sz="1000" spc="-1" strike="noStrike">
                    <a:solidFill>
                      <a:srgbClr val="339966"/>
                    </a:solidFill>
                    <a:latin typeface="Tahoma"/>
                    <a:ea typeface="Tahoma"/>
                  </a:rPr>
                  <a:t>Ingresos por impuestos directos. Miles de euros</a:t>
                </a:r>
              </a:p>
            </c:rich>
          </c:tx>
          <c:layout>
            <c:manualLayout>
              <c:xMode val="edge"/>
              <c:yMode val="edge"/>
              <c:x val="0.00483900309259596"/>
              <c:y val="0.279579692274701"/>
            </c:manualLayout>
          </c:layout>
          <c:overlay val="0"/>
          <c:spPr>
            <a:noFill/>
            <a:ln w="2556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339966"/>
                </a:solidFill>
                <a:latin typeface="Tahoma"/>
                <a:ea typeface="Tahoma"/>
              </a:defRPr>
            </a:pPr>
          </a:p>
        </c:txPr>
        <c:crossAx val="38513601"/>
        <c:crossesAt val="1"/>
        <c:crossBetween val="between"/>
        <c:majorUnit val="160000"/>
      </c:valAx>
      <c:catAx>
        <c:axId val="4468954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42728452"/>
        <c:auto val="1"/>
        <c:lblAlgn val="ctr"/>
        <c:lblOffset val="100"/>
        <c:noMultiLvlLbl val="0"/>
      </c:catAx>
      <c:valAx>
        <c:axId val="42728452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ES" sz="1000" spc="-1" strike="noStrike">
                    <a:solidFill>
                      <a:srgbClr val="993300"/>
                    </a:solidFill>
                    <a:latin typeface="Tahoma"/>
                    <a:ea typeface="Tahoma"/>
                  </a:defRPr>
                </a:pPr>
                <a:r>
                  <a:rPr b="1" lang="es-ES" sz="1000" spc="-1" strike="noStrike">
                    <a:solidFill>
                      <a:srgbClr val="993300"/>
                    </a:solidFill>
                    <a:latin typeface="Tahoma"/>
                    <a:ea typeface="Tahoma"/>
                  </a:rPr>
                  <a:t>Número de municipios que componen la estadística</a:t>
                </a:r>
              </a:p>
            </c:rich>
          </c:tx>
          <c:layout>
            <c:manualLayout>
              <c:xMode val="edge"/>
              <c:yMode val="edge"/>
              <c:x val="0.960887756958341"/>
              <c:y val="0.26826783895352"/>
            </c:manualLayout>
          </c:layout>
          <c:overlay val="0"/>
          <c:spPr>
            <a:noFill/>
            <a:ln w="2556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993300"/>
                </a:solidFill>
                <a:latin typeface="Tahoma"/>
                <a:ea typeface="Tahoma"/>
              </a:defRPr>
            </a:pPr>
          </a:p>
        </c:txPr>
        <c:crossAx val="44689540"/>
        <c:crosses val="max"/>
        <c:crossBetween val="between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9360">
      <a:noFill/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ES" sz="1200" spc="-1" strike="noStrike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b="1" lang="es-ES" sz="1200" spc="-1" strike="noStrike">
                <a:solidFill>
                  <a:srgbClr val="000000"/>
                </a:solidFill>
                <a:latin typeface="Calibri"/>
                <a:ea typeface="Calibri"/>
              </a:rPr>
              <a:t>Ingresos por impuestos indirectos de los Ayuntamientos de Andalucía por provincias. Año 2022. Datos provisionales</a:t>
            </a:r>
          </a:p>
        </c:rich>
      </c:tx>
      <c:layout>
        <c:manualLayout>
          <c:xMode val="edge"/>
          <c:yMode val="edge"/>
          <c:x val="0.109704335207691"/>
          <c:y val="0.0183585313174946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978414656267005"/>
          <c:y val="0.172084233261339"/>
          <c:w val="0.822963903500816"/>
          <c:h val="0.5994060475161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'A.1'!$A$18</c:f>
              <c:strCache>
                <c:ptCount val="1"/>
                <c:pt idx="0">
                  <c:v>Gastos de personal</c:v>
                </c:pt>
              </c:strCache>
            </c:strRef>
          </c:tx>
          <c:spPr>
            <a:solidFill>
              <a:srgbClr val="339966"/>
            </a:solidFill>
            <a:ln w="2556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'A.1'!$B$12:$I$12</c:f>
              <c:strCache>
                <c:ptCount val="8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</c:strCache>
            </c:strRef>
          </c:cat>
          <c:val>
            <c:numRef>
              <c:f>'A.1'!$B$38:$I$38</c:f>
              <c:numCache>
                <c:formatCode>General</c:formatCode>
                <c:ptCount val="8"/>
                <c:pt idx="0">
                  <c:v>23757.6482</c:v>
                </c:pt>
                <c:pt idx="1">
                  <c:v>43101.96129</c:v>
                </c:pt>
                <c:pt idx="2">
                  <c:v>16235.31314</c:v>
                </c:pt>
                <c:pt idx="3">
                  <c:v>26181.48435</c:v>
                </c:pt>
                <c:pt idx="4">
                  <c:v>24389.86754</c:v>
                </c:pt>
                <c:pt idx="5">
                  <c:v>12897.28528</c:v>
                </c:pt>
                <c:pt idx="6">
                  <c:v>73972.7941</c:v>
                </c:pt>
                <c:pt idx="7">
                  <c:v>70309.84757</c:v>
                </c:pt>
              </c:numCache>
            </c:numRef>
          </c:val>
        </c:ser>
        <c:gapWidth val="150"/>
        <c:overlap val="0"/>
        <c:axId val="12029080"/>
        <c:axId val="86227017"/>
      </c:barChart>
      <c:lineChart>
        <c:grouping val="standard"/>
        <c:varyColors val="0"/>
        <c:ser>
          <c:idx val="1"/>
          <c:order val="1"/>
          <c:spPr>
            <a:solidFill>
              <a:srgbClr val="993300"/>
            </a:solidFill>
            <a:ln w="25560">
              <a:solidFill>
                <a:srgbClr val="993300"/>
              </a:solidFill>
              <a:round/>
            </a:ln>
          </c:spPr>
          <c:marker>
            <c:symbol val="square"/>
            <c:size val="5"/>
            <c:spPr>
              <a:solidFill>
                <a:srgbClr val="993300"/>
              </a:solidFill>
            </c:spPr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'A.1'!$B$12:$I$12</c:f>
              <c:strCache>
                <c:ptCount val="8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</c:strCache>
            </c:strRef>
          </c:cat>
          <c:val>
            <c:numRef>
              <c:f>'A.1'!$B$53:$I$53</c:f>
              <c:numCache>
                <c:formatCode>General</c:formatCode>
                <c:ptCount val="8"/>
                <c:pt idx="0">
                  <c:v>91</c:v>
                </c:pt>
                <c:pt idx="1">
                  <c:v>34</c:v>
                </c:pt>
                <c:pt idx="2">
                  <c:v>63</c:v>
                </c:pt>
                <c:pt idx="3">
                  <c:v>141</c:v>
                </c:pt>
                <c:pt idx="4">
                  <c:v>61</c:v>
                </c:pt>
                <c:pt idx="5">
                  <c:v>77</c:v>
                </c:pt>
                <c:pt idx="6">
                  <c:v>83</c:v>
                </c:pt>
                <c:pt idx="7">
                  <c:v>83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9661128"/>
        <c:axId val="60643305"/>
      </c:lineChart>
      <c:catAx>
        <c:axId val="12029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Tahoma"/>
                <a:ea typeface="Tahoma"/>
              </a:defRPr>
            </a:pPr>
          </a:p>
        </c:txPr>
        <c:crossAx val="86227017"/>
        <c:crosses val="autoZero"/>
        <c:auto val="1"/>
        <c:lblAlgn val="ctr"/>
        <c:lblOffset val="100"/>
        <c:noMultiLvlLbl val="0"/>
      </c:catAx>
      <c:valAx>
        <c:axId val="86227017"/>
        <c:scaling>
          <c:orientation val="minMax"/>
          <c:max val="80000"/>
        </c:scaling>
        <c:delete val="0"/>
        <c:axPos val="l"/>
        <c:majorGridlines>
          <c:spPr>
            <a:ln w="3240">
              <a:solidFill>
                <a:srgbClr val="000000"/>
              </a:solidFill>
              <a:prstDash val="sysDash"/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ES" sz="1000" spc="-1" strike="noStrike">
                    <a:solidFill>
                      <a:srgbClr val="339966"/>
                    </a:solidFill>
                    <a:latin typeface="Tahoma"/>
                    <a:ea typeface="Tahoma"/>
                  </a:defRPr>
                </a:pPr>
                <a:r>
                  <a:rPr b="1" lang="es-ES" sz="1000" spc="-1" strike="noStrike">
                    <a:solidFill>
                      <a:srgbClr val="339966"/>
                    </a:solidFill>
                    <a:latin typeface="Tahoma"/>
                    <a:ea typeface="Tahoma"/>
                  </a:rPr>
                  <a:t>Ingresos por impuestos indirectos. Miles de euros</a:t>
                </a:r>
              </a:p>
            </c:rich>
          </c:tx>
          <c:layout>
            <c:manualLayout>
              <c:xMode val="edge"/>
              <c:yMode val="edge"/>
              <c:x val="0.00964991837475059"/>
              <c:y val="0.241090712742981"/>
            </c:manualLayout>
          </c:layout>
          <c:overlay val="0"/>
          <c:spPr>
            <a:noFill/>
            <a:ln w="2556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339966"/>
                </a:solidFill>
                <a:latin typeface="Tahoma"/>
                <a:ea typeface="Tahoma"/>
              </a:defRPr>
            </a:pPr>
          </a:p>
        </c:txPr>
        <c:crossAx val="12029080"/>
        <c:crossesAt val="1"/>
        <c:crossBetween val="between"/>
        <c:majorUnit val="20000"/>
      </c:valAx>
      <c:catAx>
        <c:axId val="4966112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60643305"/>
        <c:auto val="1"/>
        <c:lblAlgn val="ctr"/>
        <c:lblOffset val="100"/>
        <c:noMultiLvlLbl val="0"/>
      </c:catAx>
      <c:valAx>
        <c:axId val="60643305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ES" sz="1000" spc="-1" strike="noStrike">
                    <a:solidFill>
                      <a:srgbClr val="993300"/>
                    </a:solidFill>
                    <a:latin typeface="Tahoma"/>
                    <a:ea typeface="Tahoma"/>
                  </a:defRPr>
                </a:pPr>
                <a:r>
                  <a:rPr b="1" lang="es-ES" sz="1000" spc="-1" strike="noStrike">
                    <a:solidFill>
                      <a:srgbClr val="993300"/>
                    </a:solidFill>
                    <a:latin typeface="Tahoma"/>
                    <a:ea typeface="Tahoma"/>
                  </a:rPr>
                  <a:t>Número de municipios que componen la estadística</a:t>
                </a:r>
              </a:p>
            </c:rich>
          </c:tx>
          <c:layout>
            <c:manualLayout>
              <c:xMode val="edge"/>
              <c:yMode val="edge"/>
              <c:x val="0.967676401233448"/>
              <c:y val="0.242170626349892"/>
            </c:manualLayout>
          </c:layout>
          <c:overlay val="0"/>
          <c:spPr>
            <a:noFill/>
            <a:ln w="2556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993300"/>
                </a:solidFill>
                <a:latin typeface="Tahoma"/>
                <a:ea typeface="Tahoma"/>
              </a:defRPr>
            </a:pPr>
          </a:p>
        </c:txPr>
        <c:crossAx val="49661128"/>
        <c:crosses val="max"/>
        <c:crossBetween val="between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9360">
      <a:noFill/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ES" sz="1200" spc="-1" strike="noStrike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b="1" lang="es-ES" sz="1200" spc="-1" strike="noStrike">
                <a:solidFill>
                  <a:srgbClr val="000000"/>
                </a:solidFill>
                <a:latin typeface="Calibri"/>
                <a:ea typeface="Calibri"/>
              </a:rPr>
              <a:t>Ingresos por tasas y otros ingresos de los Ayuntamientos de Andalucía por provincias. Año 2022. Datos provisionales</a:t>
            </a:r>
          </a:p>
        </c:rich>
      </c:tx>
      <c:layout>
        <c:manualLayout>
          <c:xMode val="edge"/>
          <c:yMode val="edge"/>
          <c:x val="0.112643259959978"/>
          <c:y val="0.0127593416608588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40076405312"/>
          <c:y val="0.150324344609446"/>
          <c:w val="0.82044751682736"/>
          <c:h val="0.6680426741006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'A.1'!$A$18</c:f>
              <c:strCache>
                <c:ptCount val="1"/>
                <c:pt idx="0">
                  <c:v>Gastos de personal</c:v>
                </c:pt>
              </c:strCache>
            </c:strRef>
          </c:tx>
          <c:spPr>
            <a:solidFill>
              <a:srgbClr val="339966"/>
            </a:solidFill>
            <a:ln w="2556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'A.1'!$B$12:$I$12</c:f>
              <c:strCache>
                <c:ptCount val="8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</c:strCache>
            </c:strRef>
          </c:cat>
          <c:val>
            <c:numRef>
              <c:f>'A.1'!$B$39:$I$39</c:f>
              <c:numCache>
                <c:formatCode>General</c:formatCode>
                <c:ptCount val="8"/>
                <c:pt idx="0">
                  <c:v>120666.32876</c:v>
                </c:pt>
                <c:pt idx="1">
                  <c:v>163996.58583</c:v>
                </c:pt>
                <c:pt idx="2">
                  <c:v>79098.65349</c:v>
                </c:pt>
                <c:pt idx="3">
                  <c:v>143995.76119</c:v>
                </c:pt>
                <c:pt idx="4">
                  <c:v>72332.77824</c:v>
                </c:pt>
                <c:pt idx="5">
                  <c:v>102273.80249</c:v>
                </c:pt>
                <c:pt idx="6">
                  <c:v>317431.15301</c:v>
                </c:pt>
                <c:pt idx="7">
                  <c:v>275542.58463</c:v>
                </c:pt>
              </c:numCache>
            </c:numRef>
          </c:val>
        </c:ser>
        <c:gapWidth val="150"/>
        <c:overlap val="0"/>
        <c:axId val="76242132"/>
        <c:axId val="84545494"/>
      </c:barChart>
      <c:lineChart>
        <c:grouping val="standard"/>
        <c:varyColors val="0"/>
        <c:ser>
          <c:idx val="1"/>
          <c:order val="1"/>
          <c:spPr>
            <a:solidFill>
              <a:srgbClr val="993300"/>
            </a:solidFill>
            <a:ln w="25560">
              <a:solidFill>
                <a:srgbClr val="993300"/>
              </a:solidFill>
              <a:round/>
            </a:ln>
          </c:spPr>
          <c:marker>
            <c:symbol val="square"/>
            <c:size val="5"/>
            <c:spPr>
              <a:solidFill>
                <a:srgbClr val="993300"/>
              </a:solidFill>
            </c:spPr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'A.1'!$B$12:$I$12</c:f>
              <c:strCache>
                <c:ptCount val="8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</c:strCache>
            </c:strRef>
          </c:cat>
          <c:val>
            <c:numRef>
              <c:f>'A.1'!$B$53:$I$53</c:f>
              <c:numCache>
                <c:formatCode>General</c:formatCode>
                <c:ptCount val="8"/>
                <c:pt idx="0">
                  <c:v>91</c:v>
                </c:pt>
                <c:pt idx="1">
                  <c:v>34</c:v>
                </c:pt>
                <c:pt idx="2">
                  <c:v>63</c:v>
                </c:pt>
                <c:pt idx="3">
                  <c:v>141</c:v>
                </c:pt>
                <c:pt idx="4">
                  <c:v>61</c:v>
                </c:pt>
                <c:pt idx="5">
                  <c:v>77</c:v>
                </c:pt>
                <c:pt idx="6">
                  <c:v>83</c:v>
                </c:pt>
                <c:pt idx="7">
                  <c:v>83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8092583"/>
        <c:axId val="23186852"/>
      </c:lineChart>
      <c:catAx>
        <c:axId val="762421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Tahoma"/>
                <a:ea typeface="Tahoma"/>
              </a:defRPr>
            </a:pPr>
          </a:p>
        </c:txPr>
        <c:crossAx val="84545494"/>
        <c:crosses val="autoZero"/>
        <c:auto val="1"/>
        <c:lblAlgn val="ctr"/>
        <c:lblOffset val="100"/>
        <c:noMultiLvlLbl val="0"/>
      </c:catAx>
      <c:valAx>
        <c:axId val="84545494"/>
        <c:scaling>
          <c:orientation val="minMax"/>
        </c:scaling>
        <c:delete val="0"/>
        <c:axPos val="l"/>
        <c:majorGridlines>
          <c:spPr>
            <a:ln w="3240">
              <a:solidFill>
                <a:srgbClr val="000000"/>
              </a:solidFill>
              <a:prstDash val="sysDash"/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ES" sz="1000" spc="-1" strike="noStrike">
                    <a:solidFill>
                      <a:srgbClr val="339966"/>
                    </a:solidFill>
                    <a:latin typeface="Tahoma"/>
                    <a:ea typeface="Tahoma"/>
                  </a:defRPr>
                </a:pPr>
                <a:r>
                  <a:rPr b="1" lang="es-ES" sz="1000" spc="-1" strike="noStrike">
                    <a:solidFill>
                      <a:srgbClr val="339966"/>
                    </a:solidFill>
                    <a:latin typeface="Tahoma"/>
                    <a:ea typeface="Tahoma"/>
                  </a:rPr>
                  <a:t>Ingresos por tasas y otros ingresos. Miles de euros</a:t>
                </a:r>
              </a:p>
            </c:rich>
          </c:tx>
          <c:layout>
            <c:manualLayout>
              <c:xMode val="edge"/>
              <c:yMode val="edge"/>
              <c:x val="0.0096416227032927"/>
              <c:y val="0.261941778802337"/>
            </c:manualLayout>
          </c:layout>
          <c:overlay val="0"/>
          <c:spPr>
            <a:noFill/>
            <a:ln w="2556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339966"/>
                </a:solidFill>
                <a:latin typeface="Tahoma"/>
                <a:ea typeface="Tahoma"/>
              </a:defRPr>
            </a:pPr>
          </a:p>
        </c:txPr>
        <c:crossAx val="76242132"/>
        <c:crossesAt val="1"/>
        <c:crossBetween val="between"/>
        <c:majorUnit val="60000"/>
      </c:valAx>
      <c:catAx>
        <c:axId val="4809258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23186852"/>
        <c:auto val="1"/>
        <c:lblAlgn val="ctr"/>
        <c:lblOffset val="100"/>
        <c:noMultiLvlLbl val="0"/>
      </c:catAx>
      <c:valAx>
        <c:axId val="23186852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ES" sz="1000" spc="-1" strike="noStrike">
                    <a:solidFill>
                      <a:srgbClr val="993300"/>
                    </a:solidFill>
                    <a:latin typeface="Tahoma"/>
                    <a:ea typeface="Tahoma"/>
                  </a:defRPr>
                </a:pPr>
                <a:r>
                  <a:rPr b="1" lang="es-ES" sz="1000" spc="-1" strike="noStrike">
                    <a:solidFill>
                      <a:srgbClr val="993300"/>
                    </a:solidFill>
                    <a:latin typeface="Tahoma"/>
                    <a:ea typeface="Tahoma"/>
                  </a:rPr>
                  <a:t>Número de municipios que componen la estadística</a:t>
                </a:r>
              </a:p>
            </c:rich>
          </c:tx>
          <c:layout>
            <c:manualLayout>
              <c:xMode val="edge"/>
              <c:yMode val="edge"/>
              <c:x val="0.966345279243224"/>
              <c:y val="0.267624510802552"/>
            </c:manualLayout>
          </c:layout>
          <c:overlay val="0"/>
          <c:spPr>
            <a:noFill/>
            <a:ln w="2556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993300"/>
                </a:solidFill>
                <a:latin typeface="Tahoma"/>
                <a:ea typeface="Tahoma"/>
              </a:defRPr>
            </a:pPr>
          </a:p>
        </c:txPr>
        <c:crossAx val="48092583"/>
        <c:crosses val="max"/>
        <c:crossBetween val="between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9360">
      <a:noFill/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ES" sz="1200" spc="-1" strike="noStrike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b="1" lang="es-ES" sz="1200" spc="-1" strike="noStrike">
                <a:solidFill>
                  <a:srgbClr val="000000"/>
                </a:solidFill>
                <a:latin typeface="Calibri"/>
                <a:ea typeface="Calibri"/>
              </a:rPr>
              <a:t>Ingresos por transferencias corrientes de los Ayuntamientos de Andalucía por provincias. Año 2022. Datos provisionales</a:t>
            </a:r>
          </a:p>
        </c:rich>
      </c:tx>
      <c:layout>
        <c:manualLayout>
          <c:xMode val="edge"/>
          <c:yMode val="edge"/>
          <c:x val="0.0962415815772322"/>
          <c:y val="0.0182926829268293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226518936925"/>
          <c:y val="0.172983959569325"/>
          <c:w val="0.811246288652328"/>
          <c:h val="0.6483739837398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'A.1'!$A$18</c:f>
              <c:strCache>
                <c:ptCount val="1"/>
                <c:pt idx="0">
                  <c:v>Gastos de personal</c:v>
                </c:pt>
              </c:strCache>
            </c:strRef>
          </c:tx>
          <c:spPr>
            <a:solidFill>
              <a:srgbClr val="339966"/>
            </a:solidFill>
            <a:ln w="2556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'A.1'!$B$12:$I$12</c:f>
              <c:strCache>
                <c:ptCount val="8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</c:strCache>
            </c:strRef>
          </c:cat>
          <c:val>
            <c:numRef>
              <c:f>'A.1'!$B$40:$I$40</c:f>
              <c:numCache>
                <c:formatCode>General</c:formatCode>
                <c:ptCount val="8"/>
                <c:pt idx="0">
                  <c:v>294579.93998</c:v>
                </c:pt>
                <c:pt idx="1">
                  <c:v>475100.60063</c:v>
                </c:pt>
                <c:pt idx="2">
                  <c:v>398416.47342</c:v>
                </c:pt>
                <c:pt idx="3">
                  <c:v>422935.69166</c:v>
                </c:pt>
                <c:pt idx="4">
                  <c:v>211588.91618</c:v>
                </c:pt>
                <c:pt idx="5">
                  <c:v>268735.52596</c:v>
                </c:pt>
                <c:pt idx="6">
                  <c:v>760711.6202</c:v>
                </c:pt>
                <c:pt idx="7">
                  <c:v>904244.89526</c:v>
                </c:pt>
              </c:numCache>
            </c:numRef>
          </c:val>
        </c:ser>
        <c:gapWidth val="150"/>
        <c:overlap val="0"/>
        <c:axId val="84670048"/>
        <c:axId val="84468406"/>
      </c:barChart>
      <c:lineChart>
        <c:grouping val="standard"/>
        <c:varyColors val="0"/>
        <c:ser>
          <c:idx val="1"/>
          <c:order val="1"/>
          <c:spPr>
            <a:solidFill>
              <a:srgbClr val="993300"/>
            </a:solidFill>
            <a:ln w="25560">
              <a:solidFill>
                <a:srgbClr val="993300"/>
              </a:solidFill>
              <a:round/>
            </a:ln>
          </c:spPr>
          <c:marker>
            <c:symbol val="square"/>
            <c:size val="5"/>
            <c:spPr>
              <a:solidFill>
                <a:srgbClr val="993300"/>
              </a:solidFill>
            </c:spPr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'A.1'!$B$12:$I$12</c:f>
              <c:strCache>
                <c:ptCount val="8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</c:strCache>
            </c:strRef>
          </c:cat>
          <c:val>
            <c:numRef>
              <c:f>'A.1'!$B$53:$I$53</c:f>
              <c:numCache>
                <c:formatCode>General</c:formatCode>
                <c:ptCount val="8"/>
                <c:pt idx="0">
                  <c:v>91</c:v>
                </c:pt>
                <c:pt idx="1">
                  <c:v>34</c:v>
                </c:pt>
                <c:pt idx="2">
                  <c:v>63</c:v>
                </c:pt>
                <c:pt idx="3">
                  <c:v>141</c:v>
                </c:pt>
                <c:pt idx="4">
                  <c:v>61</c:v>
                </c:pt>
                <c:pt idx="5">
                  <c:v>77</c:v>
                </c:pt>
                <c:pt idx="6">
                  <c:v>83</c:v>
                </c:pt>
                <c:pt idx="7">
                  <c:v>83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2096089"/>
        <c:axId val="59408868"/>
      </c:lineChart>
      <c:catAx>
        <c:axId val="84670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Tahoma"/>
                <a:ea typeface="Tahoma"/>
              </a:defRPr>
            </a:pPr>
          </a:p>
        </c:txPr>
        <c:crossAx val="84468406"/>
        <c:crosses val="autoZero"/>
        <c:auto val="1"/>
        <c:lblAlgn val="ctr"/>
        <c:lblOffset val="100"/>
        <c:noMultiLvlLbl val="0"/>
      </c:catAx>
      <c:valAx>
        <c:axId val="84468406"/>
        <c:scaling>
          <c:orientation val="minMax"/>
        </c:scaling>
        <c:delete val="0"/>
        <c:axPos val="l"/>
        <c:majorGridlines>
          <c:spPr>
            <a:ln w="3240">
              <a:solidFill>
                <a:srgbClr val="000000"/>
              </a:solidFill>
              <a:prstDash val="sysDash"/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ES" sz="1000" spc="-1" strike="noStrike">
                    <a:solidFill>
                      <a:srgbClr val="339966"/>
                    </a:solidFill>
                    <a:latin typeface="Tahoma"/>
                    <a:ea typeface="Tahoma"/>
                  </a:defRPr>
                </a:pPr>
                <a:r>
                  <a:rPr b="1" lang="es-ES" sz="1000" spc="-1" strike="noStrike">
                    <a:solidFill>
                      <a:srgbClr val="339966"/>
                    </a:solidFill>
                    <a:latin typeface="Tahoma"/>
                    <a:ea typeface="Tahoma"/>
                  </a:rPr>
                  <a:t>Ingresos por transferencias corrientes. Miles de euros</a:t>
                </a:r>
              </a:p>
            </c:rich>
          </c:tx>
          <c:layout>
            <c:manualLayout>
              <c:xMode val="edge"/>
              <c:yMode val="edge"/>
              <c:x val="0.009631399811717"/>
              <c:y val="0.244616567787299"/>
            </c:manualLayout>
          </c:layout>
          <c:overlay val="0"/>
          <c:spPr>
            <a:noFill/>
            <a:ln w="2556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339966"/>
                </a:solidFill>
                <a:latin typeface="Tahoma"/>
                <a:ea typeface="Tahoma"/>
              </a:defRPr>
            </a:pPr>
          </a:p>
        </c:txPr>
        <c:crossAx val="84670048"/>
        <c:crossesAt val="1"/>
        <c:crossBetween val="between"/>
        <c:majorUnit val="120000"/>
      </c:valAx>
      <c:catAx>
        <c:axId val="72096089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59408868"/>
        <c:auto val="1"/>
        <c:lblAlgn val="ctr"/>
        <c:lblOffset val="100"/>
        <c:noMultiLvlLbl val="0"/>
      </c:catAx>
      <c:valAx>
        <c:axId val="59408868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ES" sz="1000" spc="-1" strike="noStrike">
                    <a:solidFill>
                      <a:srgbClr val="993300"/>
                    </a:solidFill>
                    <a:latin typeface="Tahoma"/>
                    <a:ea typeface="Tahoma"/>
                  </a:defRPr>
                </a:pPr>
                <a:r>
                  <a:rPr b="1" lang="es-ES" sz="1000" spc="-1" strike="noStrike">
                    <a:solidFill>
                      <a:srgbClr val="993300"/>
                    </a:solidFill>
                    <a:latin typeface="Tahoma"/>
                    <a:ea typeface="Tahoma"/>
                  </a:rPr>
                  <a:t>Número de municipios que componen la estadística</a:t>
                </a:r>
              </a:p>
            </c:rich>
          </c:tx>
          <c:layout>
            <c:manualLayout>
              <c:xMode val="edge"/>
              <c:yMode val="edge"/>
              <c:x val="0.966326308928959"/>
              <c:y val="0.264337508239947"/>
            </c:manualLayout>
          </c:layout>
          <c:overlay val="0"/>
          <c:spPr>
            <a:noFill/>
            <a:ln w="2556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993300"/>
                </a:solidFill>
                <a:latin typeface="Tahoma"/>
                <a:ea typeface="Tahoma"/>
              </a:defRPr>
            </a:pPr>
          </a:p>
        </c:txPr>
        <c:crossAx val="72096089"/>
        <c:crosses val="max"/>
        <c:crossBetween val="between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9360">
      <a:noFill/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ES" sz="1200" spc="-1" strike="noStrike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b="1" lang="es-ES" sz="1200" spc="-1" strike="noStrike">
                <a:solidFill>
                  <a:srgbClr val="000000"/>
                </a:solidFill>
                <a:latin typeface="Calibri"/>
                <a:ea typeface="Calibri"/>
              </a:rPr>
              <a:t>Ingresos por operaciones patrimoniales de los Ayuntamientos de Andalucía por provincias. Año 2022. Datos provisionales</a:t>
            </a:r>
          </a:p>
        </c:rich>
      </c:tx>
      <c:layout>
        <c:manualLayout>
          <c:xMode val="edge"/>
          <c:yMode val="edge"/>
          <c:x val="0.173261996096642"/>
          <c:y val="0.0183363626643858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845278955515176"/>
          <c:y val="0.205923233187213"/>
          <c:w val="0.834376472171748"/>
          <c:h val="0.617716240778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'A.1'!$A$18</c:f>
              <c:strCache>
                <c:ptCount val="1"/>
                <c:pt idx="0">
                  <c:v>Gastos de personal</c:v>
                </c:pt>
              </c:strCache>
            </c:strRef>
          </c:tx>
          <c:spPr>
            <a:solidFill>
              <a:srgbClr val="339966"/>
            </a:solidFill>
            <a:ln w="2556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'A.1'!$B$12:$I$12</c:f>
              <c:strCache>
                <c:ptCount val="8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</c:strCache>
            </c:strRef>
          </c:cat>
          <c:val>
            <c:numRef>
              <c:f>'A.1'!$B$41:$I$41</c:f>
              <c:numCache>
                <c:formatCode>General</c:formatCode>
                <c:ptCount val="8"/>
                <c:pt idx="0">
                  <c:v>11044.78653</c:v>
                </c:pt>
                <c:pt idx="1">
                  <c:v>29537.5448</c:v>
                </c:pt>
                <c:pt idx="2">
                  <c:v>8141.53631</c:v>
                </c:pt>
                <c:pt idx="3">
                  <c:v>15717.07986</c:v>
                </c:pt>
                <c:pt idx="4">
                  <c:v>25497.84811</c:v>
                </c:pt>
                <c:pt idx="5">
                  <c:v>5010.38478</c:v>
                </c:pt>
                <c:pt idx="6">
                  <c:v>41313.52674</c:v>
                </c:pt>
                <c:pt idx="7">
                  <c:v>19481.16543</c:v>
                </c:pt>
              </c:numCache>
            </c:numRef>
          </c:val>
        </c:ser>
        <c:gapWidth val="150"/>
        <c:overlap val="0"/>
        <c:axId val="3293551"/>
        <c:axId val="90231462"/>
      </c:barChart>
      <c:lineChart>
        <c:grouping val="standard"/>
        <c:varyColors val="0"/>
        <c:ser>
          <c:idx val="1"/>
          <c:order val="1"/>
          <c:spPr>
            <a:solidFill>
              <a:srgbClr val="993300"/>
            </a:solidFill>
            <a:ln w="25560">
              <a:solidFill>
                <a:srgbClr val="993300"/>
              </a:solidFill>
              <a:round/>
            </a:ln>
          </c:spPr>
          <c:marker>
            <c:symbol val="square"/>
            <c:size val="5"/>
            <c:spPr>
              <a:solidFill>
                <a:srgbClr val="993300"/>
              </a:solidFill>
            </c:spPr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'A.1'!$B$12:$I$12</c:f>
              <c:strCache>
                <c:ptCount val="8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</c:strCache>
            </c:strRef>
          </c:cat>
          <c:val>
            <c:numRef>
              <c:f>'A.1'!$B$53:$I$53</c:f>
              <c:numCache>
                <c:formatCode>General</c:formatCode>
                <c:ptCount val="8"/>
                <c:pt idx="0">
                  <c:v>91</c:v>
                </c:pt>
                <c:pt idx="1">
                  <c:v>34</c:v>
                </c:pt>
                <c:pt idx="2">
                  <c:v>63</c:v>
                </c:pt>
                <c:pt idx="3">
                  <c:v>141</c:v>
                </c:pt>
                <c:pt idx="4">
                  <c:v>61</c:v>
                </c:pt>
                <c:pt idx="5">
                  <c:v>77</c:v>
                </c:pt>
                <c:pt idx="6">
                  <c:v>83</c:v>
                </c:pt>
                <c:pt idx="7">
                  <c:v>83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479740"/>
        <c:axId val="48165174"/>
      </c:lineChart>
      <c:catAx>
        <c:axId val="329355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Tahoma"/>
                <a:ea typeface="Tahoma"/>
              </a:defRPr>
            </a:pPr>
          </a:p>
        </c:txPr>
        <c:crossAx val="90231462"/>
        <c:crosses val="autoZero"/>
        <c:auto val="1"/>
        <c:lblAlgn val="ctr"/>
        <c:lblOffset val="100"/>
        <c:noMultiLvlLbl val="0"/>
      </c:catAx>
      <c:valAx>
        <c:axId val="90231462"/>
        <c:scaling>
          <c:orientation val="minMax"/>
          <c:max val="60000"/>
        </c:scaling>
        <c:delete val="0"/>
        <c:axPos val="l"/>
        <c:majorGridlines>
          <c:spPr>
            <a:ln w="3240">
              <a:solidFill>
                <a:srgbClr val="000000"/>
              </a:solidFill>
              <a:prstDash val="sysDash"/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ES" sz="1000" spc="-1" strike="noStrike">
                    <a:solidFill>
                      <a:srgbClr val="339966"/>
                    </a:solidFill>
                    <a:latin typeface="Tahoma"/>
                    <a:ea typeface="Tahoma"/>
                  </a:defRPr>
                </a:pPr>
                <a:r>
                  <a:rPr b="1" lang="es-ES" sz="1000" spc="-1" strike="noStrike">
                    <a:solidFill>
                      <a:srgbClr val="339966"/>
                    </a:solidFill>
                    <a:latin typeface="Tahoma"/>
                    <a:ea typeface="Tahoma"/>
                  </a:rPr>
                  <a:t>Ingresos por operaciones patrimoniales. Miles de euros</a:t>
                </a:r>
              </a:p>
            </c:rich>
          </c:tx>
          <c:layout>
            <c:manualLayout>
              <c:xMode val="edge"/>
              <c:yMode val="edge"/>
              <c:x val="0.00484554815263477"/>
              <c:y val="0.259435475248583"/>
            </c:manualLayout>
          </c:layout>
          <c:overlay val="0"/>
          <c:spPr>
            <a:noFill/>
            <a:ln w="2556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339966"/>
                </a:solidFill>
                <a:latin typeface="Tahoma"/>
                <a:ea typeface="Tahoma"/>
              </a:defRPr>
            </a:pPr>
          </a:p>
        </c:txPr>
        <c:crossAx val="3293551"/>
        <c:crossesAt val="1"/>
        <c:crossBetween val="between"/>
        <c:majorUnit val="15000"/>
      </c:valAx>
      <c:catAx>
        <c:axId val="947974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48165174"/>
        <c:auto val="1"/>
        <c:lblAlgn val="ctr"/>
        <c:lblOffset val="100"/>
        <c:noMultiLvlLbl val="0"/>
      </c:catAx>
      <c:valAx>
        <c:axId val="48165174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ES" sz="1000" spc="-1" strike="noStrike">
                    <a:solidFill>
                      <a:srgbClr val="993300"/>
                    </a:solidFill>
                    <a:latin typeface="Tahoma"/>
                    <a:ea typeface="Tahoma"/>
                  </a:defRPr>
                </a:pPr>
                <a:r>
                  <a:rPr b="1" lang="es-ES" sz="1000" spc="-1" strike="noStrike">
                    <a:solidFill>
                      <a:srgbClr val="993300"/>
                    </a:solidFill>
                    <a:latin typeface="Tahoma"/>
                    <a:ea typeface="Tahoma"/>
                  </a:rPr>
                  <a:t>Número de municipios que componen la estadística</a:t>
                </a:r>
              </a:p>
            </c:rich>
          </c:tx>
          <c:layout>
            <c:manualLayout>
              <c:xMode val="edge"/>
              <c:yMode val="edge"/>
              <c:x val="0.95864459250286"/>
              <c:y val="0.281995081791938"/>
            </c:manualLayout>
          </c:layout>
          <c:overlay val="0"/>
          <c:spPr>
            <a:noFill/>
            <a:ln w="2556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993300"/>
                </a:solidFill>
                <a:latin typeface="Tahoma"/>
                <a:ea typeface="Tahoma"/>
              </a:defRPr>
            </a:pPr>
          </a:p>
        </c:txPr>
        <c:crossAx val="9479740"/>
        <c:crosses val="max"/>
        <c:crossBetween val="between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9360">
      <a:noFill/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ES" sz="1200" spc="-1" strike="noStrike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b="1" lang="es-ES" sz="1200" spc="-1" strike="noStrike">
                <a:solidFill>
                  <a:srgbClr val="000000"/>
                </a:solidFill>
                <a:latin typeface="Calibri"/>
                <a:ea typeface="Calibri"/>
              </a:rPr>
              <a:t>Ingresos por operaciones corrientes de los Ayuntamientos de Andalucía por provincias. Año 2022. Datos provisionales</a:t>
            </a:r>
          </a:p>
        </c:rich>
      </c:tx>
      <c:layout>
        <c:manualLayout>
          <c:xMode val="edge"/>
          <c:yMode val="edge"/>
          <c:x val="0.10297324803722"/>
          <c:y val="0.0212164827549443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238441407386"/>
          <c:y val="0.171117863425556"/>
          <c:w val="0.792999418435592"/>
          <c:h val="0.6491817261048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'A.1'!$A$18</c:f>
              <c:strCache>
                <c:ptCount val="1"/>
                <c:pt idx="0">
                  <c:v>Gastos de personal</c:v>
                </c:pt>
              </c:strCache>
            </c:strRef>
          </c:tx>
          <c:spPr>
            <a:solidFill>
              <a:srgbClr val="339966"/>
            </a:solidFill>
            <a:ln w="2556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'A.1'!$B$12:$I$12</c:f>
              <c:strCache>
                <c:ptCount val="8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</c:strCache>
            </c:strRef>
          </c:cat>
          <c:val>
            <c:numRef>
              <c:f>'A.1'!$B$36:$I$36</c:f>
              <c:numCache>
                <c:formatCode>General</c:formatCode>
                <c:ptCount val="8"/>
                <c:pt idx="0">
                  <c:v>731699.60084</c:v>
                </c:pt>
                <c:pt idx="1">
                  <c:v>1139082.09382</c:v>
                </c:pt>
                <c:pt idx="2">
                  <c:v>749505.76327</c:v>
                </c:pt>
                <c:pt idx="3">
                  <c:v>905870.24979</c:v>
                </c:pt>
                <c:pt idx="4">
                  <c:v>533663.34498</c:v>
                </c:pt>
                <c:pt idx="5">
                  <c:v>578905.46347</c:v>
                </c:pt>
                <c:pt idx="6">
                  <c:v>1998001.78676</c:v>
                </c:pt>
                <c:pt idx="7">
                  <c:v>1880825.76917</c:v>
                </c:pt>
              </c:numCache>
            </c:numRef>
          </c:val>
        </c:ser>
        <c:gapWidth val="150"/>
        <c:overlap val="0"/>
        <c:axId val="93965614"/>
        <c:axId val="67264366"/>
      </c:barChart>
      <c:lineChart>
        <c:grouping val="standard"/>
        <c:varyColors val="0"/>
        <c:ser>
          <c:idx val="1"/>
          <c:order val="1"/>
          <c:spPr>
            <a:solidFill>
              <a:srgbClr val="993300"/>
            </a:solidFill>
            <a:ln w="25560">
              <a:solidFill>
                <a:srgbClr val="993300"/>
              </a:solidFill>
              <a:round/>
            </a:ln>
          </c:spPr>
          <c:marker>
            <c:symbol val="square"/>
            <c:size val="5"/>
            <c:spPr>
              <a:solidFill>
                <a:srgbClr val="993300"/>
              </a:solidFill>
            </c:spPr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'A.1'!$B$12:$I$12</c:f>
              <c:strCache>
                <c:ptCount val="8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</c:strCache>
            </c:strRef>
          </c:cat>
          <c:val>
            <c:numRef>
              <c:f>'A.1'!$B$53:$I$53</c:f>
              <c:numCache>
                <c:formatCode>General</c:formatCode>
                <c:ptCount val="8"/>
                <c:pt idx="0">
                  <c:v>91</c:v>
                </c:pt>
                <c:pt idx="1">
                  <c:v>34</c:v>
                </c:pt>
                <c:pt idx="2">
                  <c:v>63</c:v>
                </c:pt>
                <c:pt idx="3">
                  <c:v>141</c:v>
                </c:pt>
                <c:pt idx="4">
                  <c:v>61</c:v>
                </c:pt>
                <c:pt idx="5">
                  <c:v>77</c:v>
                </c:pt>
                <c:pt idx="6">
                  <c:v>83</c:v>
                </c:pt>
                <c:pt idx="7">
                  <c:v>83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7632483"/>
        <c:axId val="56778947"/>
      </c:lineChart>
      <c:catAx>
        <c:axId val="9396561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Tahoma"/>
                <a:ea typeface="Tahoma"/>
              </a:defRPr>
            </a:pPr>
          </a:p>
        </c:txPr>
        <c:crossAx val="67264366"/>
        <c:crosses val="autoZero"/>
        <c:auto val="1"/>
        <c:lblAlgn val="ctr"/>
        <c:lblOffset val="100"/>
        <c:noMultiLvlLbl val="0"/>
      </c:catAx>
      <c:valAx>
        <c:axId val="67264366"/>
        <c:scaling>
          <c:orientation val="minMax"/>
        </c:scaling>
        <c:delete val="0"/>
        <c:axPos val="l"/>
        <c:majorGridlines>
          <c:spPr>
            <a:ln w="3240">
              <a:solidFill>
                <a:srgbClr val="000000"/>
              </a:solidFill>
              <a:prstDash val="sysDash"/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ES" sz="1000" spc="-1" strike="noStrike">
                    <a:solidFill>
                      <a:srgbClr val="339966"/>
                    </a:solidFill>
                    <a:latin typeface="Tahoma"/>
                    <a:ea typeface="Tahoma"/>
                  </a:defRPr>
                </a:pPr>
                <a:r>
                  <a:rPr b="1" lang="es-ES" sz="1000" spc="-1" strike="noStrike">
                    <a:solidFill>
                      <a:srgbClr val="339966"/>
                    </a:solidFill>
                    <a:latin typeface="Tahoma"/>
                    <a:ea typeface="Tahoma"/>
                  </a:rPr>
                  <a:t>Ingresos por operaciones corrientes. Miles de euros</a:t>
                </a:r>
              </a:p>
            </c:rich>
          </c:tx>
          <c:layout>
            <c:manualLayout>
              <c:xMode val="edge"/>
              <c:yMode val="edge"/>
              <c:x val="0.00483425414364641"/>
              <c:y val="0.253105176182099"/>
            </c:manualLayout>
          </c:layout>
          <c:overlay val="0"/>
          <c:spPr>
            <a:noFill/>
            <a:ln w="2556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339966"/>
                </a:solidFill>
                <a:latin typeface="Tahoma"/>
                <a:ea typeface="Tahoma"/>
              </a:defRPr>
            </a:pPr>
          </a:p>
        </c:txPr>
        <c:crossAx val="93965614"/>
        <c:crossesAt val="1"/>
        <c:crossBetween val="between"/>
        <c:majorUnit val="320000"/>
      </c:valAx>
      <c:catAx>
        <c:axId val="6763248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56778947"/>
        <c:auto val="1"/>
        <c:lblAlgn val="ctr"/>
        <c:lblOffset val="100"/>
        <c:noMultiLvlLbl val="0"/>
      </c:catAx>
      <c:valAx>
        <c:axId val="56778947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ES" sz="1000" spc="-1" strike="noStrike">
                    <a:solidFill>
                      <a:srgbClr val="993300"/>
                    </a:solidFill>
                    <a:latin typeface="Tahoma"/>
                    <a:ea typeface="Tahoma"/>
                  </a:defRPr>
                </a:pPr>
                <a:r>
                  <a:rPr b="1" lang="es-ES" sz="1000" spc="-1" strike="noStrike">
                    <a:solidFill>
                      <a:srgbClr val="993300"/>
                    </a:solidFill>
                    <a:latin typeface="Tahoma"/>
                    <a:ea typeface="Tahoma"/>
                  </a:rPr>
                  <a:t>Número de municipios que componen la estadística</a:t>
                </a:r>
              </a:p>
            </c:rich>
          </c:tx>
          <c:layout>
            <c:manualLayout>
              <c:xMode val="edge"/>
              <c:yMode val="edge"/>
              <c:x val="0.965905786565862"/>
              <c:y val="0.261581107734954"/>
            </c:manualLayout>
          </c:layout>
          <c:overlay val="0"/>
          <c:spPr>
            <a:noFill/>
            <a:ln w="2556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993300"/>
                </a:solidFill>
                <a:latin typeface="Tahoma"/>
                <a:ea typeface="Tahoma"/>
              </a:defRPr>
            </a:pPr>
          </a:p>
        </c:txPr>
        <c:crossAx val="67632483"/>
        <c:crosses val="max"/>
        <c:crossBetween val="between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9360">
      <a:noFill/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ES" sz="1200" spc="-1" strike="noStrike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b="1" lang="es-ES" sz="1200" spc="-1" strike="noStrike">
                <a:solidFill>
                  <a:srgbClr val="000000"/>
                </a:solidFill>
                <a:latin typeface="Calibri"/>
                <a:ea typeface="Calibri"/>
              </a:rPr>
              <a:t>Ingresos por enajenación de inversiones reales de los Ayuntamientos de Andalucía por provincias. Año 2022. Datos provisionales</a:t>
            </a:r>
          </a:p>
        </c:rich>
      </c:tx>
      <c:layout>
        <c:manualLayout>
          <c:xMode val="edge"/>
          <c:yMode val="edge"/>
          <c:x val="0.154998736325234"/>
          <c:y val="0.0212135896193399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91417843087699"/>
          <c:y val="0.200829160609487"/>
          <c:w val="0.82828465176734"/>
          <c:h val="0.654821515102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'A.1'!$A$18</c:f>
              <c:strCache>
                <c:ptCount val="1"/>
                <c:pt idx="0">
                  <c:v>Gastos de personal</c:v>
                </c:pt>
              </c:strCache>
            </c:strRef>
          </c:tx>
          <c:spPr>
            <a:solidFill>
              <a:srgbClr val="339966"/>
            </a:solidFill>
            <a:ln w="2556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'A.1'!$B$12:$I$12</c:f>
              <c:strCache>
                <c:ptCount val="8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</c:strCache>
            </c:strRef>
          </c:cat>
          <c:val>
            <c:numRef>
              <c:f>'A.1'!$B$44:$I$44</c:f>
              <c:numCache>
                <c:formatCode>General</c:formatCode>
                <c:ptCount val="8"/>
                <c:pt idx="0">
                  <c:v>3684.82342</c:v>
                </c:pt>
                <c:pt idx="1">
                  <c:v>11497.08666</c:v>
                </c:pt>
                <c:pt idx="2">
                  <c:v>2951.45593</c:v>
                </c:pt>
                <c:pt idx="3">
                  <c:v>2079.63264</c:v>
                </c:pt>
                <c:pt idx="4">
                  <c:v>-634.32371</c:v>
                </c:pt>
                <c:pt idx="5">
                  <c:v>2269.29916</c:v>
                </c:pt>
                <c:pt idx="6">
                  <c:v>26613.13681</c:v>
                </c:pt>
                <c:pt idx="7">
                  <c:v>13562.29805</c:v>
                </c:pt>
              </c:numCache>
            </c:numRef>
          </c:val>
        </c:ser>
        <c:gapWidth val="150"/>
        <c:overlap val="0"/>
        <c:axId val="49729143"/>
        <c:axId val="63354493"/>
      </c:barChart>
      <c:lineChart>
        <c:grouping val="standard"/>
        <c:varyColors val="0"/>
        <c:ser>
          <c:idx val="1"/>
          <c:order val="1"/>
          <c:spPr>
            <a:solidFill>
              <a:srgbClr val="993300"/>
            </a:solidFill>
            <a:ln w="25560">
              <a:solidFill>
                <a:srgbClr val="993300"/>
              </a:solidFill>
              <a:round/>
            </a:ln>
          </c:spPr>
          <c:marker>
            <c:symbol val="square"/>
            <c:size val="5"/>
            <c:spPr>
              <a:solidFill>
                <a:srgbClr val="993300"/>
              </a:solidFill>
            </c:spPr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'A.1'!$B$12:$I$12</c:f>
              <c:strCache>
                <c:ptCount val="8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</c:strCache>
            </c:strRef>
          </c:cat>
          <c:val>
            <c:numRef>
              <c:f>'A.1'!$B$53:$I$53</c:f>
              <c:numCache>
                <c:formatCode>General</c:formatCode>
                <c:ptCount val="8"/>
                <c:pt idx="0">
                  <c:v>91</c:v>
                </c:pt>
                <c:pt idx="1">
                  <c:v>34</c:v>
                </c:pt>
                <c:pt idx="2">
                  <c:v>63</c:v>
                </c:pt>
                <c:pt idx="3">
                  <c:v>141</c:v>
                </c:pt>
                <c:pt idx="4">
                  <c:v>61</c:v>
                </c:pt>
                <c:pt idx="5">
                  <c:v>77</c:v>
                </c:pt>
                <c:pt idx="6">
                  <c:v>83</c:v>
                </c:pt>
                <c:pt idx="7">
                  <c:v>83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4928760"/>
        <c:axId val="23274147"/>
      </c:lineChart>
      <c:catAx>
        <c:axId val="49729143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Tahoma"/>
                <a:ea typeface="Tahoma"/>
              </a:defRPr>
            </a:pPr>
          </a:p>
        </c:txPr>
        <c:crossAx val="63354493"/>
        <c:crosses val="autoZero"/>
        <c:auto val="1"/>
        <c:lblAlgn val="ctr"/>
        <c:lblOffset val="100"/>
        <c:noMultiLvlLbl val="0"/>
      </c:catAx>
      <c:valAx>
        <c:axId val="63354493"/>
        <c:scaling>
          <c:orientation val="minMax"/>
          <c:max val="21000"/>
          <c:min val="-3000"/>
        </c:scaling>
        <c:delete val="0"/>
        <c:axPos val="l"/>
        <c:majorGridlines>
          <c:spPr>
            <a:ln w="3240">
              <a:solidFill>
                <a:srgbClr val="000000"/>
              </a:solidFill>
              <a:prstDash val="sysDash"/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ES" sz="1000" spc="-1" strike="noStrike">
                    <a:solidFill>
                      <a:srgbClr val="339966"/>
                    </a:solidFill>
                    <a:latin typeface="Tahoma"/>
                    <a:ea typeface="Tahoma"/>
                  </a:defRPr>
                </a:pPr>
                <a:r>
                  <a:rPr b="1" lang="es-ES" sz="1000" spc="-1" strike="noStrike">
                    <a:solidFill>
                      <a:srgbClr val="339966"/>
                    </a:solidFill>
                    <a:latin typeface="Tahoma"/>
                    <a:ea typeface="Tahoma"/>
                  </a:rPr>
                  <a:t>Ingresos por enajenación de inversiones reales. Miles de euros</a:t>
                </a:r>
              </a:p>
            </c:rich>
          </c:tx>
          <c:layout>
            <c:manualLayout>
              <c:xMode val="edge"/>
              <c:yMode val="edge"/>
              <c:x val="0.00483806910495722"/>
              <c:y val="0.236149248909708"/>
            </c:manualLayout>
          </c:layout>
          <c:overlay val="0"/>
          <c:spPr>
            <a:noFill/>
            <a:ln w="2556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339966"/>
                </a:solidFill>
                <a:latin typeface="Tahoma"/>
                <a:ea typeface="Tahoma"/>
              </a:defRPr>
            </a:pPr>
          </a:p>
        </c:txPr>
        <c:crossAx val="49729143"/>
        <c:crossesAt val="1"/>
        <c:crossBetween val="between"/>
        <c:majorUnit val="3000"/>
      </c:valAx>
      <c:catAx>
        <c:axId val="5492876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23274147"/>
        <c:auto val="1"/>
        <c:lblAlgn val="ctr"/>
        <c:lblOffset val="100"/>
        <c:noMultiLvlLbl val="0"/>
      </c:catAx>
      <c:valAx>
        <c:axId val="23274147"/>
        <c:scaling>
          <c:orientation val="minMax"/>
          <c:max val="16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ES" sz="1000" spc="-1" strike="noStrike">
                    <a:solidFill>
                      <a:srgbClr val="993300"/>
                    </a:solidFill>
                    <a:latin typeface="Tahoma"/>
                    <a:ea typeface="Tahoma"/>
                  </a:defRPr>
                </a:pPr>
                <a:r>
                  <a:rPr b="1" lang="es-ES" sz="1000" spc="-1" strike="noStrike">
                    <a:solidFill>
                      <a:srgbClr val="993300"/>
                    </a:solidFill>
                    <a:latin typeface="Tahoma"/>
                    <a:ea typeface="Tahoma"/>
                  </a:rPr>
                  <a:t>Número de municipios que componen la estadística</a:t>
                </a:r>
              </a:p>
            </c:rich>
          </c:tx>
          <c:layout>
            <c:manualLayout>
              <c:xMode val="edge"/>
              <c:yMode val="edge"/>
              <c:x val="0.962486911939921"/>
              <c:y val="0.294136649975771"/>
            </c:manualLayout>
          </c:layout>
          <c:overlay val="0"/>
          <c:spPr>
            <a:noFill/>
            <a:ln w="2556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993300"/>
                </a:solidFill>
                <a:latin typeface="Tahoma"/>
                <a:ea typeface="Tahoma"/>
              </a:defRPr>
            </a:pPr>
          </a:p>
        </c:txPr>
        <c:crossAx val="54928760"/>
        <c:crosses val="max"/>
        <c:crossBetween val="between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936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ES" sz="1200" spc="-1" strike="noStrike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b="1" lang="es-ES" sz="1200" spc="-1" strike="noStrike">
                <a:solidFill>
                  <a:srgbClr val="000000"/>
                </a:solidFill>
                <a:latin typeface="Calibri"/>
                <a:ea typeface="Calibri"/>
              </a:rPr>
              <a:t>Gastos de bienes corrientes y servicios de los Ayuntamientos de Andalucía por provincias. 
Año 2022. Datos provisionales</a:t>
            </a:r>
          </a:p>
        </c:rich>
      </c:tx>
      <c:layout>
        <c:manualLayout>
          <c:xMode val="edge"/>
          <c:yMode val="edge"/>
          <c:x val="0.134063847462321"/>
          <c:y val="0.0225013653741125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675580521381"/>
          <c:y val="0.208137629710541"/>
          <c:w val="0.788520115510898"/>
          <c:h val="0.6258328782086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'A.1'!$A$18</c:f>
              <c:strCache>
                <c:ptCount val="1"/>
                <c:pt idx="0">
                  <c:v>Gastos de personal</c:v>
                </c:pt>
              </c:strCache>
            </c:strRef>
          </c:tx>
          <c:spPr>
            <a:solidFill>
              <a:srgbClr val="339966"/>
            </a:solidFill>
            <a:ln w="2556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'A.1'!$B$12:$I$12</c:f>
              <c:strCache>
                <c:ptCount val="8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</c:strCache>
            </c:strRef>
          </c:cat>
          <c:val>
            <c:numRef>
              <c:f>'A.1'!$B$19:$I$19</c:f>
              <c:numCache>
                <c:formatCode>General</c:formatCode>
                <c:ptCount val="8"/>
                <c:pt idx="0">
                  <c:v>299649.60594</c:v>
                </c:pt>
                <c:pt idx="1">
                  <c:v>388552.78179</c:v>
                </c:pt>
                <c:pt idx="2">
                  <c:v>250092.88596</c:v>
                </c:pt>
                <c:pt idx="3">
                  <c:v>337617.07719</c:v>
                </c:pt>
                <c:pt idx="4">
                  <c:v>165932.79107</c:v>
                </c:pt>
                <c:pt idx="5">
                  <c:v>236976.53547</c:v>
                </c:pt>
                <c:pt idx="6">
                  <c:v>618823.83637</c:v>
                </c:pt>
                <c:pt idx="7">
                  <c:v>481332.15535</c:v>
                </c:pt>
              </c:numCache>
            </c:numRef>
          </c:val>
        </c:ser>
        <c:gapWidth val="150"/>
        <c:overlap val="0"/>
        <c:axId val="26881230"/>
        <c:axId val="99530472"/>
      </c:barChart>
      <c:lineChart>
        <c:grouping val="standard"/>
        <c:varyColors val="0"/>
        <c:ser>
          <c:idx val="1"/>
          <c:order val="1"/>
          <c:spPr>
            <a:solidFill>
              <a:srgbClr val="993300"/>
            </a:solidFill>
            <a:ln w="25560">
              <a:solidFill>
                <a:srgbClr val="993300"/>
              </a:solidFill>
              <a:round/>
            </a:ln>
          </c:spPr>
          <c:marker>
            <c:symbol val="square"/>
            <c:size val="5"/>
            <c:spPr>
              <a:solidFill>
                <a:srgbClr val="993300"/>
              </a:solidFill>
            </c:spPr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'A.1'!$B$12:$I$12</c:f>
              <c:strCache>
                <c:ptCount val="8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</c:strCache>
            </c:strRef>
          </c:cat>
          <c:val>
            <c:numRef>
              <c:f>'A.1'!$B$53:$I$53</c:f>
              <c:numCache>
                <c:formatCode>General</c:formatCode>
                <c:ptCount val="8"/>
                <c:pt idx="0">
                  <c:v>91</c:v>
                </c:pt>
                <c:pt idx="1">
                  <c:v>34</c:v>
                </c:pt>
                <c:pt idx="2">
                  <c:v>63</c:v>
                </c:pt>
                <c:pt idx="3">
                  <c:v>141</c:v>
                </c:pt>
                <c:pt idx="4">
                  <c:v>61</c:v>
                </c:pt>
                <c:pt idx="5">
                  <c:v>77</c:v>
                </c:pt>
                <c:pt idx="6">
                  <c:v>83</c:v>
                </c:pt>
                <c:pt idx="7">
                  <c:v>83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4975234"/>
        <c:axId val="2123357"/>
      </c:lineChart>
      <c:catAx>
        <c:axId val="2688123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Tahoma"/>
                <a:ea typeface="Tahoma"/>
              </a:defRPr>
            </a:pPr>
          </a:p>
        </c:txPr>
        <c:crossAx val="99530472"/>
        <c:crosses val="autoZero"/>
        <c:auto val="1"/>
        <c:lblAlgn val="ctr"/>
        <c:lblOffset val="100"/>
        <c:noMultiLvlLbl val="0"/>
      </c:catAx>
      <c:valAx>
        <c:axId val="99530472"/>
        <c:scaling>
          <c:orientation val="minMax"/>
        </c:scaling>
        <c:delete val="0"/>
        <c:axPos val="l"/>
        <c:majorGridlines>
          <c:spPr>
            <a:ln w="3240">
              <a:solidFill>
                <a:srgbClr val="000000"/>
              </a:solidFill>
              <a:prstDash val="sysDash"/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ES" sz="800" spc="-1" strike="noStrike">
                    <a:solidFill>
                      <a:srgbClr val="339966"/>
                    </a:solidFill>
                    <a:latin typeface="Tahoma"/>
                    <a:ea typeface="Tahoma"/>
                  </a:defRPr>
                </a:pPr>
                <a:r>
                  <a:rPr b="1" lang="es-ES" sz="800" spc="-1" strike="noStrike">
                    <a:solidFill>
                      <a:srgbClr val="339966"/>
                    </a:solidFill>
                    <a:latin typeface="Tahoma"/>
                    <a:ea typeface="Tahoma"/>
                  </a:rPr>
                  <a:t>Gastos de bienes corrientes y servicios. Miles de euros</a:t>
                </a:r>
              </a:p>
            </c:rich>
          </c:tx>
          <c:layout>
            <c:manualLayout>
              <c:xMode val="edge"/>
              <c:yMode val="edge"/>
              <c:x val="0.0207286680644013"/>
              <c:y val="0.304259967231021"/>
            </c:manualLayout>
          </c:layout>
          <c:overlay val="0"/>
          <c:spPr>
            <a:noFill/>
            <a:ln w="2556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800" spc="-1" strike="noStrike">
                <a:solidFill>
                  <a:srgbClr val="339966"/>
                </a:solidFill>
                <a:latin typeface="Tahoma"/>
                <a:ea typeface="Tahoma"/>
              </a:defRPr>
            </a:pPr>
          </a:p>
        </c:txPr>
        <c:crossAx val="26881230"/>
        <c:crossesAt val="1"/>
        <c:crossBetween val="between"/>
        <c:majorUnit val="100000"/>
      </c:valAx>
      <c:catAx>
        <c:axId val="4497523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2123357"/>
        <c:auto val="1"/>
        <c:lblAlgn val="ctr"/>
        <c:lblOffset val="100"/>
        <c:noMultiLvlLbl val="0"/>
      </c:catAx>
      <c:valAx>
        <c:axId val="2123357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ES" sz="800" spc="-1" strike="noStrike">
                    <a:solidFill>
                      <a:srgbClr val="993300"/>
                    </a:solidFill>
                    <a:latin typeface="Tahoma"/>
                    <a:ea typeface="Tahoma"/>
                  </a:defRPr>
                </a:pPr>
                <a:r>
                  <a:rPr b="1" lang="es-ES" sz="800" spc="-1" strike="noStrike">
                    <a:solidFill>
                      <a:srgbClr val="993300"/>
                    </a:solidFill>
                    <a:latin typeface="Tahoma"/>
                    <a:ea typeface="Tahoma"/>
                  </a:rPr>
                  <a:t>Número de municipios que componen la estadística</a:t>
                </a:r>
              </a:p>
            </c:rich>
          </c:tx>
          <c:layout>
            <c:manualLayout>
              <c:xMode val="edge"/>
              <c:yMode val="edge"/>
              <c:x val="0.961865580125796"/>
              <c:y val="0.314964500273075"/>
            </c:manualLayout>
          </c:layout>
          <c:overlay val="0"/>
          <c:spPr>
            <a:noFill/>
            <a:ln w="2556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800" spc="-1" strike="noStrike">
                <a:solidFill>
                  <a:srgbClr val="993300"/>
                </a:solidFill>
                <a:latin typeface="Tahoma"/>
                <a:ea typeface="Tahoma"/>
              </a:defRPr>
            </a:pPr>
          </a:p>
        </c:txPr>
        <c:crossAx val="44975234"/>
        <c:crosses val="max"/>
        <c:crossBetween val="between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9360">
      <a:noFill/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ES" sz="1200" spc="-1" strike="noStrike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b="1" lang="es-ES" sz="1200" spc="-1" strike="noStrike">
                <a:solidFill>
                  <a:srgbClr val="000000"/>
                </a:solidFill>
                <a:latin typeface="Calibri"/>
                <a:ea typeface="Calibri"/>
              </a:rPr>
              <a:t>Ingresos por transferencias de capital de los Ayuntamientos de Andalucía por provincias. Año 2022. Datos provisionales</a:t>
            </a:r>
          </a:p>
        </c:rich>
      </c:tx>
      <c:layout>
        <c:manualLayout>
          <c:xMode val="edge"/>
          <c:yMode val="edge"/>
          <c:x val="0.0866372449717841"/>
          <c:y val="0.0210458498872544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024164375633"/>
          <c:y val="0.175561043702352"/>
          <c:w val="0.812255824048618"/>
          <c:h val="0.644636529582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'A.1'!$A$18</c:f>
              <c:strCache>
                <c:ptCount val="1"/>
                <c:pt idx="0">
                  <c:v>Gastos de personal</c:v>
                </c:pt>
              </c:strCache>
            </c:strRef>
          </c:tx>
          <c:spPr>
            <a:solidFill>
              <a:srgbClr val="339966"/>
            </a:solidFill>
            <a:ln w="2556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'A.1'!$B$12:$I$12</c:f>
              <c:strCache>
                <c:ptCount val="8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</c:strCache>
            </c:strRef>
          </c:cat>
          <c:val>
            <c:numRef>
              <c:f>'A.1'!$B$45:$I$45</c:f>
              <c:numCache>
                <c:formatCode>General</c:formatCode>
                <c:ptCount val="8"/>
                <c:pt idx="0">
                  <c:v>46765.60827</c:v>
                </c:pt>
                <c:pt idx="1">
                  <c:v>86392.03364</c:v>
                </c:pt>
                <c:pt idx="2">
                  <c:v>76325.37509</c:v>
                </c:pt>
                <c:pt idx="3">
                  <c:v>81055.7021</c:v>
                </c:pt>
                <c:pt idx="4">
                  <c:v>32343.63432</c:v>
                </c:pt>
                <c:pt idx="5">
                  <c:v>86765.17186</c:v>
                </c:pt>
                <c:pt idx="6">
                  <c:v>115799.7976</c:v>
                </c:pt>
                <c:pt idx="7">
                  <c:v>173302.17081</c:v>
                </c:pt>
              </c:numCache>
            </c:numRef>
          </c:val>
        </c:ser>
        <c:gapWidth val="150"/>
        <c:overlap val="0"/>
        <c:axId val="4001203"/>
        <c:axId val="51800081"/>
      </c:barChart>
      <c:lineChart>
        <c:grouping val="standard"/>
        <c:varyColors val="0"/>
        <c:ser>
          <c:idx val="1"/>
          <c:order val="1"/>
          <c:spPr>
            <a:solidFill>
              <a:srgbClr val="993300"/>
            </a:solidFill>
            <a:ln w="25560">
              <a:solidFill>
                <a:srgbClr val="993300"/>
              </a:solidFill>
              <a:round/>
            </a:ln>
          </c:spPr>
          <c:marker>
            <c:symbol val="square"/>
            <c:size val="5"/>
            <c:spPr>
              <a:solidFill>
                <a:srgbClr val="993300"/>
              </a:solidFill>
            </c:spPr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'A.1'!$B$12:$I$12</c:f>
              <c:strCache>
                <c:ptCount val="8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</c:strCache>
            </c:strRef>
          </c:cat>
          <c:val>
            <c:numRef>
              <c:f>'A.1'!$B$53:$I$53</c:f>
              <c:numCache>
                <c:formatCode>General</c:formatCode>
                <c:ptCount val="8"/>
                <c:pt idx="0">
                  <c:v>91</c:v>
                </c:pt>
                <c:pt idx="1">
                  <c:v>34</c:v>
                </c:pt>
                <c:pt idx="2">
                  <c:v>63</c:v>
                </c:pt>
                <c:pt idx="3">
                  <c:v>141</c:v>
                </c:pt>
                <c:pt idx="4">
                  <c:v>61</c:v>
                </c:pt>
                <c:pt idx="5">
                  <c:v>77</c:v>
                </c:pt>
                <c:pt idx="6">
                  <c:v>83</c:v>
                </c:pt>
                <c:pt idx="7">
                  <c:v>83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6587566"/>
        <c:axId val="83743710"/>
      </c:lineChart>
      <c:catAx>
        <c:axId val="4001203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Tahoma"/>
                <a:ea typeface="Tahoma"/>
              </a:defRPr>
            </a:pPr>
          </a:p>
        </c:txPr>
        <c:crossAx val="51800081"/>
        <c:crosses val="autoZero"/>
        <c:auto val="1"/>
        <c:lblAlgn val="ctr"/>
        <c:lblOffset val="100"/>
        <c:noMultiLvlLbl val="0"/>
      </c:catAx>
      <c:valAx>
        <c:axId val="51800081"/>
        <c:scaling>
          <c:orientation val="minMax"/>
          <c:max val="120000"/>
        </c:scaling>
        <c:delete val="0"/>
        <c:axPos val="l"/>
        <c:majorGridlines>
          <c:spPr>
            <a:ln w="3240">
              <a:solidFill>
                <a:srgbClr val="000000"/>
              </a:solidFill>
              <a:prstDash val="sysDash"/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ES" sz="1000" spc="-1" strike="noStrike">
                    <a:solidFill>
                      <a:srgbClr val="339966"/>
                    </a:solidFill>
                    <a:latin typeface="Tahoma"/>
                    <a:ea typeface="Tahoma"/>
                  </a:defRPr>
                </a:pPr>
                <a:r>
                  <a:rPr b="1" lang="es-ES" sz="1000" spc="-1" strike="noStrike">
                    <a:solidFill>
                      <a:srgbClr val="339966"/>
                    </a:solidFill>
                    <a:latin typeface="Tahoma"/>
                    <a:ea typeface="Tahoma"/>
                  </a:rPr>
                  <a:t>Ingresos por transferencias de capital. Miles de euros</a:t>
                </a:r>
              </a:p>
            </c:rich>
          </c:tx>
          <c:layout>
            <c:manualLayout>
              <c:xMode val="edge"/>
              <c:yMode val="edge"/>
              <c:x val="0.00484734481261757"/>
              <c:y val="0.248523569204338"/>
            </c:manualLayout>
          </c:layout>
          <c:overlay val="0"/>
          <c:spPr>
            <a:noFill/>
            <a:ln w="2556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339966"/>
                </a:solidFill>
                <a:latin typeface="Tahoma"/>
                <a:ea typeface="Tahoma"/>
              </a:defRPr>
            </a:pPr>
          </a:p>
        </c:txPr>
        <c:crossAx val="4001203"/>
        <c:crossesAt val="1"/>
        <c:crossBetween val="between"/>
        <c:majorUnit val="30000"/>
      </c:valAx>
      <c:catAx>
        <c:axId val="4658756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83743710"/>
        <c:auto val="1"/>
        <c:lblAlgn val="ctr"/>
        <c:lblOffset val="100"/>
        <c:noMultiLvlLbl val="0"/>
      </c:catAx>
      <c:valAx>
        <c:axId val="83743710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ES" sz="1000" spc="-1" strike="noStrike">
                    <a:solidFill>
                      <a:srgbClr val="993300"/>
                    </a:solidFill>
                    <a:latin typeface="Tahoma"/>
                    <a:ea typeface="Tahoma"/>
                  </a:defRPr>
                </a:pPr>
                <a:r>
                  <a:rPr b="1" lang="es-ES" sz="1000" spc="-1" strike="noStrike">
                    <a:solidFill>
                      <a:srgbClr val="993300"/>
                    </a:solidFill>
                    <a:latin typeface="Tahoma"/>
                    <a:ea typeface="Tahoma"/>
                  </a:rPr>
                  <a:t>Número de municipios que componen la estadística</a:t>
                </a:r>
              </a:p>
            </c:rich>
          </c:tx>
          <c:layout>
            <c:manualLayout>
              <c:xMode val="edge"/>
              <c:yMode val="edge"/>
              <c:x val="0.963464042830271"/>
              <c:y val="0.265381724471169"/>
            </c:manualLayout>
          </c:layout>
          <c:overlay val="0"/>
          <c:spPr>
            <a:noFill/>
            <a:ln w="2556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993300"/>
                </a:solidFill>
                <a:latin typeface="Tahoma"/>
                <a:ea typeface="Tahoma"/>
              </a:defRPr>
            </a:pPr>
          </a:p>
        </c:txPr>
        <c:crossAx val="46587566"/>
        <c:crosses val="max"/>
        <c:crossBetween val="between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9360">
      <a:noFill/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ES" sz="1200" spc="-1" strike="noStrike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b="1" lang="es-ES" sz="1200" spc="-1" strike="noStrike">
                <a:solidFill>
                  <a:srgbClr val="000000"/>
                </a:solidFill>
                <a:latin typeface="Calibri"/>
                <a:ea typeface="Calibri"/>
              </a:rPr>
              <a:t>Ingresos por operaciones de capital de los Ayuntamientos de Andalucía por provincias. Año 2022. Datos provisionales</a:t>
            </a:r>
          </a:p>
        </c:rich>
      </c:tx>
      <c:layout>
        <c:manualLayout>
          <c:xMode val="edge"/>
          <c:yMode val="edge"/>
          <c:x val="0.0943389348594758"/>
          <c:y val="0.0294858735860183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91502934422"/>
          <c:y val="0.17412748619525"/>
          <c:w val="0.809317245653046"/>
          <c:h val="0.6460086849300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'A.1'!$A$18</c:f>
              <c:strCache>
                <c:ptCount val="1"/>
                <c:pt idx="0">
                  <c:v>Gastos de personal</c:v>
                </c:pt>
              </c:strCache>
            </c:strRef>
          </c:tx>
          <c:spPr>
            <a:solidFill>
              <a:srgbClr val="339966"/>
            </a:solidFill>
            <a:ln w="2556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'A.1'!$B$12:$I$12</c:f>
              <c:strCache>
                <c:ptCount val="8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</c:strCache>
            </c:strRef>
          </c:cat>
          <c:val>
            <c:numRef>
              <c:f>'A.1'!$B$43:$I$43</c:f>
              <c:numCache>
                <c:formatCode>General</c:formatCode>
                <c:ptCount val="8"/>
                <c:pt idx="0">
                  <c:v>50450.43169</c:v>
                </c:pt>
                <c:pt idx="1">
                  <c:v>97889.1203</c:v>
                </c:pt>
                <c:pt idx="2">
                  <c:v>79276.83102</c:v>
                </c:pt>
                <c:pt idx="3">
                  <c:v>83135.33474</c:v>
                </c:pt>
                <c:pt idx="4">
                  <c:v>31709.31061</c:v>
                </c:pt>
                <c:pt idx="5">
                  <c:v>89034.47102</c:v>
                </c:pt>
                <c:pt idx="6">
                  <c:v>142412.93441</c:v>
                </c:pt>
                <c:pt idx="7">
                  <c:v>186864.46886</c:v>
                </c:pt>
              </c:numCache>
            </c:numRef>
          </c:val>
        </c:ser>
        <c:gapWidth val="150"/>
        <c:overlap val="0"/>
        <c:axId val="46121545"/>
        <c:axId val="38055313"/>
      </c:barChart>
      <c:lineChart>
        <c:grouping val="standard"/>
        <c:varyColors val="0"/>
        <c:ser>
          <c:idx val="1"/>
          <c:order val="1"/>
          <c:spPr>
            <a:solidFill>
              <a:srgbClr val="993300"/>
            </a:solidFill>
            <a:ln w="25560">
              <a:solidFill>
                <a:srgbClr val="993300"/>
              </a:solidFill>
              <a:round/>
            </a:ln>
          </c:spPr>
          <c:marker>
            <c:symbol val="square"/>
            <c:size val="5"/>
            <c:spPr>
              <a:solidFill>
                <a:srgbClr val="993300"/>
              </a:solidFill>
            </c:spPr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'A.1'!$B$12:$I$12</c:f>
              <c:strCache>
                <c:ptCount val="8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</c:strCache>
            </c:strRef>
          </c:cat>
          <c:val>
            <c:numRef>
              <c:f>'A.1'!$B$53:$I$53</c:f>
              <c:numCache>
                <c:formatCode>General</c:formatCode>
                <c:ptCount val="8"/>
                <c:pt idx="0">
                  <c:v>91</c:v>
                </c:pt>
                <c:pt idx="1">
                  <c:v>34</c:v>
                </c:pt>
                <c:pt idx="2">
                  <c:v>63</c:v>
                </c:pt>
                <c:pt idx="3">
                  <c:v>141</c:v>
                </c:pt>
                <c:pt idx="4">
                  <c:v>61</c:v>
                </c:pt>
                <c:pt idx="5">
                  <c:v>77</c:v>
                </c:pt>
                <c:pt idx="6">
                  <c:v>83</c:v>
                </c:pt>
                <c:pt idx="7">
                  <c:v>83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689865"/>
        <c:axId val="61245481"/>
      </c:lineChart>
      <c:catAx>
        <c:axId val="46121545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Tahoma"/>
                <a:ea typeface="Tahoma"/>
              </a:defRPr>
            </a:pPr>
          </a:p>
        </c:txPr>
        <c:crossAx val="38055313"/>
        <c:crosses val="autoZero"/>
        <c:auto val="1"/>
        <c:lblAlgn val="ctr"/>
        <c:lblOffset val="100"/>
        <c:noMultiLvlLbl val="0"/>
      </c:catAx>
      <c:valAx>
        <c:axId val="38055313"/>
        <c:scaling>
          <c:orientation val="minMax"/>
          <c:max val="120000"/>
          <c:min val="0"/>
        </c:scaling>
        <c:delete val="0"/>
        <c:axPos val="l"/>
        <c:majorGridlines>
          <c:spPr>
            <a:ln w="3240">
              <a:solidFill>
                <a:srgbClr val="000000"/>
              </a:solidFill>
              <a:prstDash val="sysDash"/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ES" sz="1000" spc="-1" strike="noStrike">
                    <a:solidFill>
                      <a:srgbClr val="008000"/>
                    </a:solidFill>
                    <a:latin typeface="Tahoma"/>
                    <a:ea typeface="Tahoma"/>
                  </a:defRPr>
                </a:pPr>
                <a:r>
                  <a:rPr b="1" lang="es-ES" sz="1000" spc="-1" strike="noStrike">
                    <a:solidFill>
                      <a:srgbClr val="008000"/>
                    </a:solidFill>
                    <a:latin typeface="Tahoma"/>
                    <a:ea typeface="Tahoma"/>
                  </a:rPr>
                  <a:t>Ingresos por operaciones de capital. Miles de euros</a:t>
                </a:r>
              </a:p>
            </c:rich>
          </c:tx>
          <c:layout>
            <c:manualLayout>
              <c:xMode val="edge"/>
              <c:yMode val="edge"/>
              <c:x val="0.00484817555498852"/>
              <c:y val="0.259743740953198"/>
            </c:manualLayout>
          </c:layout>
          <c:overlay val="0"/>
          <c:spPr>
            <a:noFill/>
            <a:ln w="2556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339966"/>
                </a:solidFill>
                <a:latin typeface="Tahoma"/>
                <a:ea typeface="Tahoma"/>
              </a:defRPr>
            </a:pPr>
          </a:p>
        </c:txPr>
        <c:crossAx val="46121545"/>
        <c:crossesAt val="1"/>
        <c:crossBetween val="between"/>
        <c:majorUnit val="30000"/>
      </c:valAx>
      <c:catAx>
        <c:axId val="2689865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61245481"/>
        <c:auto val="1"/>
        <c:lblAlgn val="ctr"/>
        <c:lblOffset val="100"/>
        <c:noMultiLvlLbl val="0"/>
      </c:catAx>
      <c:valAx>
        <c:axId val="61245481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ES" sz="1000" spc="-1" strike="noStrike">
                    <a:solidFill>
                      <a:srgbClr val="993300"/>
                    </a:solidFill>
                    <a:latin typeface="Tahoma"/>
                    <a:ea typeface="Tahoma"/>
                  </a:defRPr>
                </a:pPr>
                <a:r>
                  <a:rPr b="1" lang="es-ES" sz="1000" spc="-1" strike="noStrike">
                    <a:solidFill>
                      <a:srgbClr val="993300"/>
                    </a:solidFill>
                    <a:latin typeface="Tahoma"/>
                    <a:ea typeface="Tahoma"/>
                  </a:rPr>
                  <a:t>Número de municipios que componen la estadística</a:t>
                </a:r>
              </a:p>
            </c:rich>
          </c:tx>
          <c:layout>
            <c:manualLayout>
              <c:xMode val="edge"/>
              <c:yMode val="edge"/>
              <c:x val="0.971348376043451"/>
              <c:y val="0.267302846727068"/>
            </c:manualLayout>
          </c:layout>
          <c:overlay val="0"/>
          <c:spPr>
            <a:noFill/>
            <a:ln w="2556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993300"/>
                </a:solidFill>
                <a:latin typeface="Tahoma"/>
                <a:ea typeface="Tahoma"/>
              </a:defRPr>
            </a:pPr>
          </a:p>
        </c:txPr>
        <c:crossAx val="2689865"/>
        <c:crosses val="max"/>
        <c:crossBetween val="between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9360">
      <a:noFill/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ES" sz="1200" spc="-1" strike="noStrike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b="1" lang="es-ES" sz="1200" spc="-1" strike="noStrike">
                <a:solidFill>
                  <a:srgbClr val="000000"/>
                </a:solidFill>
                <a:latin typeface="Calibri"/>
                <a:ea typeface="Calibri"/>
              </a:rPr>
              <a:t>Ingresos por variación de activos financieros de los Ayuntamientos de Andalucía por provincias. Año 2022. Datos provisionales</a:t>
            </a:r>
          </a:p>
        </c:rich>
      </c:tx>
      <c:layout>
        <c:manualLayout>
          <c:xMode val="edge"/>
          <c:yMode val="edge"/>
          <c:x val="0.203149491488353"/>
          <c:y val="0.0182312490004798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965989866219517"/>
          <c:y val="0.203635588250973"/>
          <c:w val="0.820070717748697"/>
          <c:h val="0.6193293885601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'A.1'!$A$18</c:f>
              <c:strCache>
                <c:ptCount val="1"/>
                <c:pt idx="0">
                  <c:v>Gastos de personal</c:v>
                </c:pt>
              </c:strCache>
            </c:strRef>
          </c:tx>
          <c:spPr>
            <a:solidFill>
              <a:srgbClr val="339966"/>
            </a:solidFill>
            <a:ln w="2556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'A.1'!$B$12:$I$12</c:f>
              <c:strCache>
                <c:ptCount val="8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</c:strCache>
            </c:strRef>
          </c:cat>
          <c:val>
            <c:numRef>
              <c:f>'A.1'!$B$48:$I$48</c:f>
              <c:numCache>
                <c:formatCode>General</c:formatCode>
                <c:ptCount val="8"/>
                <c:pt idx="0">
                  <c:v>478.78525</c:v>
                </c:pt>
                <c:pt idx="1">
                  <c:v>1731.41283</c:v>
                </c:pt>
                <c:pt idx="2">
                  <c:v>912.82085</c:v>
                </c:pt>
                <c:pt idx="3">
                  <c:v>706.62206</c:v>
                </c:pt>
                <c:pt idx="4">
                  <c:v>1485.73634</c:v>
                </c:pt>
                <c:pt idx="5">
                  <c:v>263.37931</c:v>
                </c:pt>
                <c:pt idx="6">
                  <c:v>5787.39116</c:v>
                </c:pt>
                <c:pt idx="7">
                  <c:v>8896.00092</c:v>
                </c:pt>
              </c:numCache>
            </c:numRef>
          </c:val>
        </c:ser>
        <c:gapWidth val="150"/>
        <c:overlap val="0"/>
        <c:axId val="92642921"/>
        <c:axId val="50935284"/>
      </c:barChart>
      <c:lineChart>
        <c:grouping val="standard"/>
        <c:varyColors val="0"/>
        <c:ser>
          <c:idx val="1"/>
          <c:order val="1"/>
          <c:spPr>
            <a:solidFill>
              <a:srgbClr val="993300"/>
            </a:solidFill>
            <a:ln w="25560">
              <a:solidFill>
                <a:srgbClr val="993300"/>
              </a:solidFill>
              <a:round/>
            </a:ln>
          </c:spPr>
          <c:marker>
            <c:symbol val="square"/>
            <c:size val="5"/>
            <c:spPr>
              <a:solidFill>
                <a:srgbClr val="993300"/>
              </a:solidFill>
            </c:spPr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'A.1'!$B$12:$I$12</c:f>
              <c:strCache>
                <c:ptCount val="8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</c:strCache>
            </c:strRef>
          </c:cat>
          <c:val>
            <c:numRef>
              <c:f>'A.1'!$B$53:$I$53</c:f>
              <c:numCache>
                <c:formatCode>General</c:formatCode>
                <c:ptCount val="8"/>
                <c:pt idx="0">
                  <c:v>91</c:v>
                </c:pt>
                <c:pt idx="1">
                  <c:v>34</c:v>
                </c:pt>
                <c:pt idx="2">
                  <c:v>63</c:v>
                </c:pt>
                <c:pt idx="3">
                  <c:v>141</c:v>
                </c:pt>
                <c:pt idx="4">
                  <c:v>61</c:v>
                </c:pt>
                <c:pt idx="5">
                  <c:v>77</c:v>
                </c:pt>
                <c:pt idx="6">
                  <c:v>83</c:v>
                </c:pt>
                <c:pt idx="7">
                  <c:v>83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9735048"/>
        <c:axId val="39135253"/>
      </c:lineChart>
      <c:catAx>
        <c:axId val="9264292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Tahoma"/>
                <a:ea typeface="Tahoma"/>
              </a:defRPr>
            </a:pPr>
          </a:p>
        </c:txPr>
        <c:crossAx val="50935284"/>
        <c:crosses val="autoZero"/>
        <c:auto val="1"/>
        <c:lblAlgn val="ctr"/>
        <c:lblOffset val="100"/>
        <c:noMultiLvlLbl val="0"/>
      </c:catAx>
      <c:valAx>
        <c:axId val="50935284"/>
        <c:scaling>
          <c:orientation val="minMax"/>
          <c:max val="8000"/>
        </c:scaling>
        <c:delete val="0"/>
        <c:axPos val="l"/>
        <c:majorGridlines>
          <c:spPr>
            <a:ln w="3240">
              <a:solidFill>
                <a:srgbClr val="000000"/>
              </a:solidFill>
              <a:prstDash val="sysDash"/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ES" sz="1000" spc="-1" strike="noStrike">
                    <a:solidFill>
                      <a:srgbClr val="339966"/>
                    </a:solidFill>
                    <a:latin typeface="Tahoma"/>
                    <a:ea typeface="Tahoma"/>
                  </a:defRPr>
                </a:pPr>
                <a:r>
                  <a:rPr b="1" lang="es-ES" sz="1000" spc="-1" strike="noStrike">
                    <a:solidFill>
                      <a:srgbClr val="339966"/>
                    </a:solidFill>
                    <a:latin typeface="Tahoma"/>
                    <a:ea typeface="Tahoma"/>
                  </a:rPr>
                  <a:t>Ingresos por variación de activos financieros. Miles de euros</a:t>
                </a:r>
              </a:p>
            </c:rich>
          </c:tx>
          <c:layout>
            <c:manualLayout>
              <c:xMode val="edge"/>
              <c:yMode val="edge"/>
              <c:x val="0.0106076623045237"/>
              <c:y val="0.234447465216696"/>
            </c:manualLayout>
          </c:layout>
          <c:overlay val="0"/>
          <c:spPr>
            <a:noFill/>
            <a:ln w="2556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339966"/>
                </a:solidFill>
                <a:latin typeface="Tahoma"/>
                <a:ea typeface="Tahoma"/>
              </a:defRPr>
            </a:pPr>
          </a:p>
        </c:txPr>
        <c:crossAx val="92642921"/>
        <c:crossesAt val="1"/>
        <c:crossBetween val="between"/>
        <c:majorUnit val="2000"/>
      </c:valAx>
      <c:catAx>
        <c:axId val="9973504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39135253"/>
        <c:auto val="1"/>
        <c:lblAlgn val="ctr"/>
        <c:lblOffset val="100"/>
        <c:noMultiLvlLbl val="0"/>
      </c:catAx>
      <c:valAx>
        <c:axId val="39135253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ES" sz="1000" spc="-1" strike="noStrike">
                    <a:solidFill>
                      <a:srgbClr val="993300"/>
                    </a:solidFill>
                    <a:latin typeface="Tahoma"/>
                    <a:ea typeface="Tahoma"/>
                  </a:defRPr>
                </a:pPr>
                <a:r>
                  <a:rPr b="1" lang="es-ES" sz="1000" spc="-1" strike="noStrike">
                    <a:solidFill>
                      <a:srgbClr val="993300"/>
                    </a:solidFill>
                    <a:latin typeface="Tahoma"/>
                    <a:ea typeface="Tahoma"/>
                  </a:rPr>
                  <a:t>Número de municipios que componen la estadística</a:t>
                </a:r>
              </a:p>
            </c:rich>
          </c:tx>
          <c:layout>
            <c:manualLayout>
              <c:xMode val="edge"/>
              <c:yMode val="edge"/>
              <c:x val="0.966317938249554"/>
              <c:y val="0.280825203902127"/>
            </c:manualLayout>
          </c:layout>
          <c:overlay val="0"/>
          <c:spPr>
            <a:noFill/>
            <a:ln w="2556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993300"/>
                </a:solidFill>
                <a:latin typeface="Tahoma"/>
                <a:ea typeface="Tahoma"/>
              </a:defRPr>
            </a:pPr>
          </a:p>
        </c:txPr>
        <c:crossAx val="99735048"/>
        <c:crosses val="max"/>
        <c:crossBetween val="between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9360">
      <a:noFill/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ES" sz="1200" spc="-1" strike="noStrike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b="1" lang="es-ES" sz="1200" spc="-1" strike="noStrike">
                <a:solidFill>
                  <a:srgbClr val="000000"/>
                </a:solidFill>
                <a:latin typeface="Calibri"/>
                <a:ea typeface="Calibri"/>
              </a:rPr>
              <a:t>Ingresos por variación de pasivos financieros de los Ayuntamientos de Andalucía por provincias. Año 2022. Datos provisionales</a:t>
            </a:r>
          </a:p>
        </c:rich>
      </c:tx>
      <c:layout>
        <c:manualLayout>
          <c:xMode val="edge"/>
          <c:yMode val="edge"/>
          <c:x val="0.146311176040906"/>
          <c:y val="0.0196521832767997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157048940833"/>
          <c:y val="0.201959834167878"/>
          <c:w val="0.804930606281958"/>
          <c:h val="0.622678081085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'A.1'!$A$18</c:f>
              <c:strCache>
                <c:ptCount val="1"/>
                <c:pt idx="0">
                  <c:v>Gastos de personal</c:v>
                </c:pt>
              </c:strCache>
            </c:strRef>
          </c:tx>
          <c:spPr>
            <a:solidFill>
              <a:srgbClr val="339966"/>
            </a:solidFill>
            <a:ln w="2556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'A.1'!$B$12:$I$12</c:f>
              <c:strCache>
                <c:ptCount val="8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</c:strCache>
            </c:strRef>
          </c:cat>
          <c:val>
            <c:numRef>
              <c:f>'A.1'!$B$49:$I$49</c:f>
              <c:numCache>
                <c:formatCode>General</c:formatCode>
                <c:ptCount val="8"/>
                <c:pt idx="0">
                  <c:v>22225.29319</c:v>
                </c:pt>
                <c:pt idx="1">
                  <c:v>103192.39631</c:v>
                </c:pt>
                <c:pt idx="2">
                  <c:v>41049.0767</c:v>
                </c:pt>
                <c:pt idx="3">
                  <c:v>18550.16435</c:v>
                </c:pt>
                <c:pt idx="4">
                  <c:v>11844.18377</c:v>
                </c:pt>
                <c:pt idx="5">
                  <c:v>45864.95375</c:v>
                </c:pt>
                <c:pt idx="6">
                  <c:v>90905.46699</c:v>
                </c:pt>
                <c:pt idx="7">
                  <c:v>86192.14406</c:v>
                </c:pt>
              </c:numCache>
            </c:numRef>
          </c:val>
        </c:ser>
        <c:gapWidth val="150"/>
        <c:overlap val="0"/>
        <c:axId val="48777874"/>
        <c:axId val="56734566"/>
      </c:barChart>
      <c:lineChart>
        <c:grouping val="standard"/>
        <c:varyColors val="0"/>
        <c:ser>
          <c:idx val="1"/>
          <c:order val="1"/>
          <c:spPr>
            <a:solidFill>
              <a:srgbClr val="993300"/>
            </a:solidFill>
            <a:ln w="25560">
              <a:solidFill>
                <a:srgbClr val="993300"/>
              </a:solidFill>
              <a:round/>
            </a:ln>
          </c:spPr>
          <c:marker>
            <c:symbol val="square"/>
            <c:size val="5"/>
            <c:spPr>
              <a:solidFill>
                <a:srgbClr val="993300"/>
              </a:solidFill>
            </c:spPr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'A.1'!$B$12:$I$12</c:f>
              <c:strCache>
                <c:ptCount val="8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</c:strCache>
            </c:strRef>
          </c:cat>
          <c:val>
            <c:numRef>
              <c:f>'A.1'!$B$53:$I$53</c:f>
              <c:numCache>
                <c:formatCode>General</c:formatCode>
                <c:ptCount val="8"/>
                <c:pt idx="0">
                  <c:v>91</c:v>
                </c:pt>
                <c:pt idx="1">
                  <c:v>34</c:v>
                </c:pt>
                <c:pt idx="2">
                  <c:v>63</c:v>
                </c:pt>
                <c:pt idx="3">
                  <c:v>141</c:v>
                </c:pt>
                <c:pt idx="4">
                  <c:v>61</c:v>
                </c:pt>
                <c:pt idx="5">
                  <c:v>77</c:v>
                </c:pt>
                <c:pt idx="6">
                  <c:v>83</c:v>
                </c:pt>
                <c:pt idx="7">
                  <c:v>83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242812"/>
        <c:axId val="66894138"/>
      </c:lineChart>
      <c:catAx>
        <c:axId val="4877787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Tahoma"/>
                <a:ea typeface="Tahoma"/>
              </a:defRPr>
            </a:pPr>
          </a:p>
        </c:txPr>
        <c:crossAx val="56734566"/>
        <c:crosses val="autoZero"/>
        <c:auto val="1"/>
        <c:lblAlgn val="ctr"/>
        <c:lblOffset val="100"/>
        <c:noMultiLvlLbl val="0"/>
      </c:catAx>
      <c:valAx>
        <c:axId val="56734566"/>
        <c:scaling>
          <c:orientation val="minMax"/>
          <c:max val="450000"/>
        </c:scaling>
        <c:delete val="0"/>
        <c:axPos val="l"/>
        <c:majorGridlines>
          <c:spPr>
            <a:ln w="3240">
              <a:solidFill>
                <a:srgbClr val="000000"/>
              </a:solidFill>
              <a:prstDash val="sysDash"/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ES" sz="1000" spc="-1" strike="noStrike">
                    <a:solidFill>
                      <a:srgbClr val="339966"/>
                    </a:solidFill>
                    <a:latin typeface="Tahoma"/>
                    <a:ea typeface="Tahoma"/>
                  </a:defRPr>
                </a:pPr>
                <a:r>
                  <a:rPr b="1" lang="es-ES" sz="1000" spc="-1" strike="noStrike">
                    <a:solidFill>
                      <a:srgbClr val="339966"/>
                    </a:solidFill>
                    <a:latin typeface="Tahoma"/>
                    <a:ea typeface="Tahoma"/>
                  </a:rPr>
                  <a:t>Ingresos por variación de pasivos financieros. Miles de euros</a:t>
                </a:r>
              </a:p>
            </c:rich>
          </c:tx>
          <c:layout>
            <c:manualLayout>
              <c:xMode val="edge"/>
              <c:yMode val="edge"/>
              <c:x val="0.00964207450693937"/>
              <c:y val="0.234157109783018"/>
            </c:manualLayout>
          </c:layout>
          <c:overlay val="0"/>
          <c:spPr>
            <a:noFill/>
            <a:ln w="2556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339966"/>
                </a:solidFill>
                <a:latin typeface="Tahoma"/>
                <a:ea typeface="Tahoma"/>
              </a:defRPr>
            </a:pPr>
          </a:p>
        </c:txPr>
        <c:crossAx val="48777874"/>
        <c:crossesAt val="1"/>
        <c:crossBetween val="between"/>
        <c:majorUnit val="90000"/>
      </c:valAx>
      <c:catAx>
        <c:axId val="424281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66894138"/>
        <c:auto val="1"/>
        <c:lblAlgn val="ctr"/>
        <c:lblOffset val="100"/>
        <c:noMultiLvlLbl val="0"/>
      </c:catAx>
      <c:valAx>
        <c:axId val="66894138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ES" sz="1000" spc="-1" strike="noStrike">
                    <a:solidFill>
                      <a:srgbClr val="993300"/>
                    </a:solidFill>
                    <a:latin typeface="Tahoma"/>
                    <a:ea typeface="Tahoma"/>
                  </a:defRPr>
                </a:pPr>
                <a:r>
                  <a:rPr b="1" lang="es-ES" sz="1000" spc="-1" strike="noStrike">
                    <a:solidFill>
                      <a:srgbClr val="993300"/>
                    </a:solidFill>
                    <a:latin typeface="Tahoma"/>
                    <a:ea typeface="Tahoma"/>
                  </a:rPr>
                  <a:t>Número de municipios que componen la estadística</a:t>
                </a:r>
              </a:p>
            </c:rich>
          </c:tx>
          <c:layout>
            <c:manualLayout>
              <c:xMode val="edge"/>
              <c:yMode val="edge"/>
              <c:x val="0.969758948137327"/>
              <c:y val="0.281806924029505"/>
            </c:manualLayout>
          </c:layout>
          <c:overlay val="0"/>
          <c:spPr>
            <a:noFill/>
            <a:ln w="2556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993300"/>
                </a:solidFill>
                <a:latin typeface="Tahoma"/>
                <a:ea typeface="Tahoma"/>
              </a:defRPr>
            </a:pPr>
          </a:p>
        </c:txPr>
        <c:crossAx val="4242812"/>
        <c:crosses val="max"/>
        <c:crossBetween val="between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9360">
      <a:noFill/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ES" sz="1200" spc="-1" strike="noStrike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b="1" lang="es-ES" sz="1200" spc="-1" strike="noStrike">
                <a:solidFill>
                  <a:srgbClr val="000000"/>
                </a:solidFill>
                <a:latin typeface="Calibri"/>
                <a:ea typeface="Calibri"/>
              </a:rPr>
              <a:t>Ingresos por operaciones financieras de los Ayuntamientos de Andalucía por provincias. Año 2022. Datos provisionales</a:t>
            </a:r>
          </a:p>
        </c:rich>
      </c:tx>
      <c:layout>
        <c:manualLayout>
          <c:xMode val="edge"/>
          <c:yMode val="edge"/>
          <c:x val="0.100079658193932"/>
          <c:y val="0.0253042406047285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669563328264"/>
          <c:y val="0.171554173591379"/>
          <c:w val="0.795640524295749"/>
          <c:h val="0.6469200664772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'A.1'!$A$18</c:f>
              <c:strCache>
                <c:ptCount val="1"/>
                <c:pt idx="0">
                  <c:v>Gastos de personal</c:v>
                </c:pt>
              </c:strCache>
            </c:strRef>
          </c:tx>
          <c:spPr>
            <a:solidFill>
              <a:srgbClr val="339966"/>
            </a:solidFill>
            <a:ln w="2556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'A.1'!$B$12:$I$12</c:f>
              <c:strCache>
                <c:ptCount val="8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</c:strCache>
            </c:strRef>
          </c:cat>
          <c:val>
            <c:numRef>
              <c:f>'A.1'!$B$47:$I$47</c:f>
              <c:numCache>
                <c:formatCode>General</c:formatCode>
                <c:ptCount val="8"/>
                <c:pt idx="0">
                  <c:v>22704.07844</c:v>
                </c:pt>
                <c:pt idx="1">
                  <c:v>104923.80914</c:v>
                </c:pt>
                <c:pt idx="2">
                  <c:v>41961.89755</c:v>
                </c:pt>
                <c:pt idx="3">
                  <c:v>19256.78641</c:v>
                </c:pt>
                <c:pt idx="4">
                  <c:v>13329.92011</c:v>
                </c:pt>
                <c:pt idx="5">
                  <c:v>46128.33306</c:v>
                </c:pt>
                <c:pt idx="6">
                  <c:v>96692.85815</c:v>
                </c:pt>
                <c:pt idx="7">
                  <c:v>95088.14498</c:v>
                </c:pt>
              </c:numCache>
            </c:numRef>
          </c:val>
        </c:ser>
        <c:gapWidth val="150"/>
        <c:overlap val="0"/>
        <c:axId val="65021339"/>
        <c:axId val="92688086"/>
      </c:barChart>
      <c:lineChart>
        <c:grouping val="standard"/>
        <c:varyColors val="0"/>
        <c:ser>
          <c:idx val="1"/>
          <c:order val="1"/>
          <c:spPr>
            <a:solidFill>
              <a:srgbClr val="993300"/>
            </a:solidFill>
            <a:ln w="25560">
              <a:solidFill>
                <a:srgbClr val="993300"/>
              </a:solidFill>
              <a:round/>
            </a:ln>
          </c:spPr>
          <c:marker>
            <c:symbol val="square"/>
            <c:size val="5"/>
            <c:spPr>
              <a:solidFill>
                <a:srgbClr val="993300"/>
              </a:solidFill>
            </c:spPr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'A.1'!$B$12:$I$12</c:f>
              <c:strCache>
                <c:ptCount val="8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</c:strCache>
            </c:strRef>
          </c:cat>
          <c:val>
            <c:numRef>
              <c:f>'A.1'!$B$53:$I$53</c:f>
              <c:numCache>
                <c:formatCode>General</c:formatCode>
                <c:ptCount val="8"/>
                <c:pt idx="0">
                  <c:v>91</c:v>
                </c:pt>
                <c:pt idx="1">
                  <c:v>34</c:v>
                </c:pt>
                <c:pt idx="2">
                  <c:v>63</c:v>
                </c:pt>
                <c:pt idx="3">
                  <c:v>141</c:v>
                </c:pt>
                <c:pt idx="4">
                  <c:v>61</c:v>
                </c:pt>
                <c:pt idx="5">
                  <c:v>77</c:v>
                </c:pt>
                <c:pt idx="6">
                  <c:v>83</c:v>
                </c:pt>
                <c:pt idx="7">
                  <c:v>83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247136"/>
        <c:axId val="33042648"/>
      </c:lineChart>
      <c:catAx>
        <c:axId val="65021339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Tahoma"/>
                <a:ea typeface="Tahoma"/>
              </a:defRPr>
            </a:pPr>
          </a:p>
        </c:txPr>
        <c:crossAx val="92688086"/>
        <c:crosses val="autoZero"/>
        <c:auto val="1"/>
        <c:lblAlgn val="ctr"/>
        <c:lblOffset val="100"/>
        <c:noMultiLvlLbl val="0"/>
      </c:catAx>
      <c:valAx>
        <c:axId val="92688086"/>
        <c:scaling>
          <c:orientation val="minMax"/>
          <c:max val="450000"/>
          <c:min val="0"/>
        </c:scaling>
        <c:delete val="0"/>
        <c:axPos val="l"/>
        <c:majorGridlines>
          <c:spPr>
            <a:ln w="3240">
              <a:solidFill>
                <a:srgbClr val="000000"/>
              </a:solidFill>
              <a:prstDash val="sysDash"/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ES" sz="1000" spc="-1" strike="noStrike">
                    <a:solidFill>
                      <a:srgbClr val="339966"/>
                    </a:solidFill>
                    <a:latin typeface="Tahoma"/>
                    <a:ea typeface="Tahoma"/>
                  </a:defRPr>
                </a:pPr>
                <a:r>
                  <a:rPr b="1" lang="es-ES" sz="1000" spc="-1" strike="noStrike">
                    <a:solidFill>
                      <a:srgbClr val="339966"/>
                    </a:solidFill>
                    <a:latin typeface="Tahoma"/>
                    <a:ea typeface="Tahoma"/>
                  </a:rPr>
                  <a:t>Ingresos por operaciones financieras. Miles de euros</a:t>
                </a:r>
              </a:p>
            </c:rich>
          </c:tx>
          <c:layout>
            <c:manualLayout>
              <c:xMode val="edge"/>
              <c:yMode val="edge"/>
              <c:x val="0.00677094648417699"/>
              <c:y val="0.251702139066102"/>
            </c:manualLayout>
          </c:layout>
          <c:overlay val="0"/>
          <c:spPr>
            <a:noFill/>
            <a:ln w="2556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339966"/>
                </a:solidFill>
                <a:latin typeface="Tahoma"/>
                <a:ea typeface="Tahoma"/>
              </a:defRPr>
            </a:pPr>
          </a:p>
        </c:txPr>
        <c:crossAx val="65021339"/>
        <c:crossesAt val="1"/>
        <c:crossBetween val="between"/>
        <c:majorUnit val="90000"/>
      </c:valAx>
      <c:catAx>
        <c:axId val="724713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33042648"/>
        <c:auto val="1"/>
        <c:lblAlgn val="ctr"/>
        <c:lblOffset val="100"/>
        <c:noMultiLvlLbl val="0"/>
      </c:catAx>
      <c:valAx>
        <c:axId val="33042648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ES" sz="1000" spc="-1" strike="noStrike">
                    <a:solidFill>
                      <a:srgbClr val="993300"/>
                    </a:solidFill>
                    <a:latin typeface="Tahoma"/>
                    <a:ea typeface="Tahoma"/>
                  </a:defRPr>
                </a:pPr>
                <a:r>
                  <a:rPr b="1" lang="es-ES" sz="1000" spc="-1" strike="noStrike">
                    <a:solidFill>
                      <a:srgbClr val="993300"/>
                    </a:solidFill>
                    <a:latin typeface="Tahoma"/>
                    <a:ea typeface="Tahoma"/>
                  </a:rPr>
                  <a:t>Número de municipios que componen la estadística</a:t>
                </a:r>
              </a:p>
            </c:rich>
          </c:tx>
          <c:layout>
            <c:manualLayout>
              <c:xMode val="edge"/>
              <c:yMode val="edge"/>
              <c:x val="0.951879209211384"/>
              <c:y val="0.262906771028789"/>
            </c:manualLayout>
          </c:layout>
          <c:overlay val="0"/>
          <c:spPr>
            <a:noFill/>
            <a:ln w="2556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993300"/>
                </a:solidFill>
                <a:latin typeface="Tahoma"/>
                <a:ea typeface="Tahoma"/>
              </a:defRPr>
            </a:pPr>
          </a:p>
        </c:txPr>
        <c:crossAx val="7247136"/>
        <c:crosses val="max"/>
        <c:crossBetween val="between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9360">
      <a:noFill/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ES" sz="1200" spc="-1" strike="noStrike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b="1" lang="es-ES" sz="1200" spc="-1" strike="noStrike">
                <a:solidFill>
                  <a:srgbClr val="000000"/>
                </a:solidFill>
                <a:latin typeface="Calibri"/>
                <a:ea typeface="Calibri"/>
              </a:rPr>
              <a:t>Ingresos de los Ayuntamientos de Andalucía por provincias. Año 2022. Datos provisionales</a:t>
            </a:r>
          </a:p>
        </c:rich>
      </c:tx>
      <c:layout>
        <c:manualLayout>
          <c:xMode val="edge"/>
          <c:yMode val="edge"/>
          <c:x val="0.173226918193361"/>
          <c:y val="0.0182812416233314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470886994377"/>
          <c:y val="0.175574974534927"/>
          <c:w val="0.797242880464357"/>
          <c:h val="0.6769420468557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'A.1'!$A$18</c:f>
              <c:strCache>
                <c:ptCount val="1"/>
                <c:pt idx="0">
                  <c:v>Gastos de personal</c:v>
                </c:pt>
              </c:strCache>
            </c:strRef>
          </c:tx>
          <c:spPr>
            <a:solidFill>
              <a:srgbClr val="339966"/>
            </a:solidFill>
            <a:ln w="2556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'A.1'!$B$12:$I$12</c:f>
              <c:strCache>
                <c:ptCount val="8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</c:strCache>
            </c:strRef>
          </c:cat>
          <c:val>
            <c:numRef>
              <c:f>'A.1'!$B$51:$I$51</c:f>
              <c:numCache>
                <c:formatCode>General</c:formatCode>
                <c:ptCount val="8"/>
                <c:pt idx="0">
                  <c:v>804854.11097</c:v>
                </c:pt>
                <c:pt idx="1">
                  <c:v>1341895.02326</c:v>
                </c:pt>
                <c:pt idx="2">
                  <c:v>870744.49184</c:v>
                </c:pt>
                <c:pt idx="3">
                  <c:v>1008262.37094</c:v>
                </c:pt>
                <c:pt idx="4">
                  <c:v>578702.5757</c:v>
                </c:pt>
                <c:pt idx="5">
                  <c:v>714068.26755</c:v>
                </c:pt>
                <c:pt idx="6">
                  <c:v>2237107.57932</c:v>
                </c:pt>
                <c:pt idx="7">
                  <c:v>2162778.38301</c:v>
                </c:pt>
              </c:numCache>
            </c:numRef>
          </c:val>
        </c:ser>
        <c:gapWidth val="150"/>
        <c:overlap val="0"/>
        <c:axId val="53759912"/>
        <c:axId val="80976519"/>
      </c:barChart>
      <c:lineChart>
        <c:grouping val="standard"/>
        <c:varyColors val="0"/>
        <c:ser>
          <c:idx val="1"/>
          <c:order val="1"/>
          <c:spPr>
            <a:solidFill>
              <a:srgbClr val="993300"/>
            </a:solidFill>
            <a:ln w="25560">
              <a:solidFill>
                <a:srgbClr val="993300"/>
              </a:solidFill>
              <a:round/>
            </a:ln>
          </c:spPr>
          <c:marker>
            <c:symbol val="square"/>
            <c:size val="5"/>
            <c:spPr>
              <a:solidFill>
                <a:srgbClr val="993300"/>
              </a:solidFill>
            </c:spPr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'A.1'!$B$12:$I$12</c:f>
              <c:strCache>
                <c:ptCount val="8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</c:strCache>
            </c:strRef>
          </c:cat>
          <c:val>
            <c:numRef>
              <c:f>'A.1'!$B$53:$I$53</c:f>
              <c:numCache>
                <c:formatCode>General</c:formatCode>
                <c:ptCount val="8"/>
                <c:pt idx="0">
                  <c:v>91</c:v>
                </c:pt>
                <c:pt idx="1">
                  <c:v>34</c:v>
                </c:pt>
                <c:pt idx="2">
                  <c:v>63</c:v>
                </c:pt>
                <c:pt idx="3">
                  <c:v>141</c:v>
                </c:pt>
                <c:pt idx="4">
                  <c:v>61</c:v>
                </c:pt>
                <c:pt idx="5">
                  <c:v>77</c:v>
                </c:pt>
                <c:pt idx="6">
                  <c:v>83</c:v>
                </c:pt>
                <c:pt idx="7">
                  <c:v>83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6198384"/>
        <c:axId val="68573557"/>
      </c:lineChart>
      <c:catAx>
        <c:axId val="53759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Tahoma"/>
                <a:ea typeface="Tahoma"/>
              </a:defRPr>
            </a:pPr>
          </a:p>
        </c:txPr>
        <c:crossAx val="80976519"/>
        <c:crosses val="autoZero"/>
        <c:auto val="1"/>
        <c:lblAlgn val="ctr"/>
        <c:lblOffset val="100"/>
        <c:noMultiLvlLbl val="0"/>
      </c:catAx>
      <c:valAx>
        <c:axId val="80976519"/>
        <c:scaling>
          <c:orientation val="minMax"/>
        </c:scaling>
        <c:delete val="0"/>
        <c:axPos val="l"/>
        <c:majorGridlines>
          <c:spPr>
            <a:ln w="3240">
              <a:solidFill>
                <a:srgbClr val="000000"/>
              </a:solidFill>
              <a:prstDash val="sysDash"/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ES" sz="1000" spc="-1" strike="noStrike">
                    <a:solidFill>
                      <a:srgbClr val="339966"/>
                    </a:solidFill>
                    <a:latin typeface="Tahoma"/>
                    <a:ea typeface="Tahoma"/>
                  </a:defRPr>
                </a:pPr>
                <a:r>
                  <a:rPr b="1" lang="es-ES" sz="1000" spc="-1" strike="noStrike">
                    <a:solidFill>
                      <a:srgbClr val="339966"/>
                    </a:solidFill>
                    <a:latin typeface="Tahoma"/>
                    <a:ea typeface="Tahoma"/>
                  </a:rPr>
                  <a:t>Ingresos totales. Miles de euros</a:t>
                </a:r>
              </a:p>
            </c:rich>
          </c:tx>
          <c:layout>
            <c:manualLayout>
              <c:xMode val="edge"/>
              <c:yMode val="edge"/>
              <c:x val="0.0048249591873753"/>
              <c:y val="0.365088725674154"/>
            </c:manualLayout>
          </c:layout>
          <c:overlay val="0"/>
          <c:spPr>
            <a:noFill/>
            <a:ln w="2556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339966"/>
                </a:solidFill>
                <a:latin typeface="Tahoma"/>
                <a:ea typeface="Tahoma"/>
              </a:defRPr>
            </a:pPr>
          </a:p>
        </c:txPr>
        <c:crossAx val="53759912"/>
        <c:crossesAt val="1"/>
        <c:crossBetween val="between"/>
        <c:majorUnit val="400000"/>
      </c:valAx>
      <c:catAx>
        <c:axId val="8619838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68573557"/>
        <c:auto val="1"/>
        <c:lblAlgn val="ctr"/>
        <c:lblOffset val="100"/>
        <c:noMultiLvlLbl val="0"/>
      </c:catAx>
      <c:valAx>
        <c:axId val="68573557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ES" sz="1000" spc="-1" strike="noStrike">
                    <a:solidFill>
                      <a:srgbClr val="993300"/>
                    </a:solidFill>
                    <a:latin typeface="Tahoma"/>
                    <a:ea typeface="Tahoma"/>
                  </a:defRPr>
                </a:pPr>
                <a:r>
                  <a:rPr b="1" lang="es-ES" sz="1000" spc="-1" strike="noStrike">
                    <a:solidFill>
                      <a:srgbClr val="993300"/>
                    </a:solidFill>
                    <a:latin typeface="Tahoma"/>
                    <a:ea typeface="Tahoma"/>
                  </a:rPr>
                  <a:t>Número de municipios que componen la estadística</a:t>
                </a:r>
              </a:p>
            </c:rich>
          </c:tx>
          <c:layout>
            <c:manualLayout>
              <c:xMode val="edge"/>
              <c:yMode val="edge"/>
              <c:x val="0.94997279158353"/>
              <c:y val="0.282206615557819"/>
            </c:manualLayout>
          </c:layout>
          <c:overlay val="0"/>
          <c:spPr>
            <a:noFill/>
            <a:ln w="2556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993300"/>
                </a:solidFill>
                <a:latin typeface="Tahoma"/>
                <a:ea typeface="Tahoma"/>
              </a:defRPr>
            </a:pPr>
          </a:p>
        </c:txPr>
        <c:crossAx val="86198384"/>
        <c:crosses val="max"/>
        <c:crossBetween val="between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9360">
      <a:noFill/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ES" sz="1200" spc="-1" strike="noStrike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b="1" lang="es-ES" sz="1200" spc="-1" strike="noStrike">
                <a:solidFill>
                  <a:srgbClr val="000000"/>
                </a:solidFill>
                <a:latin typeface="Calibri"/>
                <a:ea typeface="Calibri"/>
              </a:rPr>
              <a:t>Total de Gastos por habitante de las Diputaciones Provinciales de Andalucía. Año 2022. Datos provisionales</a:t>
            </a:r>
          </a:p>
        </c:rich>
      </c:tx>
      <c:layout>
        <c:manualLayout>
          <c:xMode val="edge"/>
          <c:yMode val="edge"/>
          <c:x val="0.161182659169236"/>
          <c:y val="0.0280253409212928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749138400145112"/>
          <c:y val="0.173681949962418"/>
          <c:w val="0.904661708688554"/>
          <c:h val="0.64420702244174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39966"/>
            </a:solidFill>
            <a:ln w="25560">
              <a:noFill/>
            </a:ln>
          </c:spPr>
          <c:invertIfNegative val="0"/>
          <c:dPt>
            <c:idx val="8"/>
            <c:invertIfNegative val="0"/>
            <c:spPr>
              <a:solidFill>
                <a:srgbClr val="993300"/>
              </a:solidFill>
              <a:ln w="25560">
                <a:noFill/>
              </a:ln>
            </c:spPr>
          </c:dPt>
          <c:dLbls>
            <c:dLbl>
              <c:idx val="8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'DIP. B'!$B$14:$J$14</c:f>
              <c:strCache>
                <c:ptCount val="9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  <c:pt idx="8">
                  <c:v>Andalucía</c:v>
                </c:pt>
              </c:strCache>
            </c:strRef>
          </c:cat>
          <c:val>
            <c:numRef>
              <c:f>'DIP. B'!$B$33:$J$33</c:f>
              <c:numCache>
                <c:formatCode>General</c:formatCode>
                <c:ptCount val="9"/>
                <c:pt idx="0">
                  <c:v>284.867882528014</c:v>
                </c:pt>
                <c:pt idx="1">
                  <c:v>226.577918575917</c:v>
                </c:pt>
                <c:pt idx="2">
                  <c:v>358.004952657988</c:v>
                </c:pt>
                <c:pt idx="3">
                  <c:v>343.172170540366</c:v>
                </c:pt>
                <c:pt idx="4">
                  <c:v>333.955091751881</c:v>
                </c:pt>
                <c:pt idx="5">
                  <c:v>449.329423641427</c:v>
                </c:pt>
                <c:pt idx="6">
                  <c:v>207.30511224428</c:v>
                </c:pt>
                <c:pt idx="7">
                  <c:v>290.073319956498</c:v>
                </c:pt>
                <c:pt idx="8">
                  <c:v>289.931864623684</c:v>
                </c:pt>
              </c:numCache>
            </c:numRef>
          </c:val>
        </c:ser>
        <c:gapWidth val="150"/>
        <c:overlap val="0"/>
        <c:axId val="36755825"/>
        <c:axId val="21734345"/>
      </c:barChart>
      <c:catAx>
        <c:axId val="36755825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Tahoma"/>
                <a:ea typeface="Tahoma"/>
              </a:defRPr>
            </a:pPr>
          </a:p>
        </c:txPr>
        <c:crossAx val="21734345"/>
        <c:crosses val="autoZero"/>
        <c:auto val="1"/>
        <c:lblAlgn val="ctr"/>
        <c:lblOffset val="100"/>
        <c:noMultiLvlLbl val="0"/>
      </c:catAx>
      <c:valAx>
        <c:axId val="21734345"/>
        <c:scaling>
          <c:orientation val="minMax"/>
          <c:max val="400"/>
        </c:scaling>
        <c:delete val="0"/>
        <c:axPos val="l"/>
        <c:majorGridlines>
          <c:spPr>
            <a:ln w="3240">
              <a:solidFill>
                <a:srgbClr val="000000"/>
              </a:solidFill>
              <a:prstDash val="sysDash"/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ES" sz="1000" spc="-1" strike="noStrike">
                    <a:solidFill>
                      <a:srgbClr val="339966"/>
                    </a:solidFill>
                    <a:latin typeface="Tahoma"/>
                    <a:ea typeface="Tahoma"/>
                  </a:defRPr>
                </a:pPr>
                <a:r>
                  <a:rPr b="1" lang="es-ES" sz="1000" spc="-1" strike="noStrike">
                    <a:solidFill>
                      <a:srgbClr val="339966"/>
                    </a:solidFill>
                    <a:latin typeface="Tahoma"/>
                    <a:ea typeface="Tahoma"/>
                  </a:rPr>
                  <a:t>Gastos por habitante. Euros por habitante</a:t>
                </a:r>
              </a:p>
            </c:rich>
          </c:tx>
          <c:layout>
            <c:manualLayout>
              <c:xMode val="edge"/>
              <c:yMode val="edge"/>
              <c:x val="0.00972247415200435"/>
              <c:y val="0.301030817137335"/>
            </c:manualLayout>
          </c:layout>
          <c:overlay val="0"/>
          <c:spPr>
            <a:noFill/>
            <a:ln w="2556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339966"/>
                </a:solidFill>
                <a:latin typeface="Arial"/>
                <a:ea typeface="Arial"/>
              </a:defRPr>
            </a:pPr>
          </a:p>
        </c:txPr>
        <c:crossAx val="36755825"/>
        <c:crossesAt val="1"/>
        <c:crossBetween val="between"/>
        <c:majorUnit val="80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9360">
      <a:noFill/>
    </a:ln>
  </c:spPr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ES" sz="1200" spc="-1" strike="noStrike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b="1" lang="es-ES" sz="1200" spc="-1" strike="noStrike">
                <a:solidFill>
                  <a:srgbClr val="000000"/>
                </a:solidFill>
                <a:latin typeface="Calibri"/>
                <a:ea typeface="Calibri"/>
              </a:rPr>
              <a:t>Total de Ingresos por habitante de las Diputaciones Provinciales de Andalucía. Año 2022. Datos provisionales</a:t>
            </a:r>
          </a:p>
        </c:rich>
      </c:tx>
      <c:layout>
        <c:manualLayout>
          <c:xMode val="edge"/>
          <c:yMode val="edge"/>
          <c:x val="0.144664146554231"/>
          <c:y val="0.051687934097884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824731026461181"/>
          <c:y val="0.17595434232488"/>
          <c:w val="0.901933701657459"/>
          <c:h val="0.67732730307435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39966"/>
            </a:solidFill>
            <a:ln w="25560">
              <a:noFill/>
            </a:ln>
          </c:spPr>
          <c:invertIfNegative val="0"/>
          <c:dPt>
            <c:idx val="8"/>
            <c:invertIfNegative val="0"/>
            <c:spPr>
              <a:solidFill>
                <a:srgbClr val="993300"/>
              </a:solidFill>
              <a:ln w="25560">
                <a:noFill/>
              </a:ln>
            </c:spPr>
          </c:dPt>
          <c:dLbls>
            <c:dLbl>
              <c:idx val="8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'DIP. B'!$B$14:$J$14</c:f>
              <c:strCache>
                <c:ptCount val="9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  <c:pt idx="8">
                  <c:v>Andalucía</c:v>
                </c:pt>
              </c:strCache>
            </c:strRef>
          </c:cat>
          <c:val>
            <c:numRef>
              <c:f>'DIP. B'!$B$53:$J$53</c:f>
              <c:numCache>
                <c:formatCode>General</c:formatCode>
                <c:ptCount val="9"/>
                <c:pt idx="0">
                  <c:v>305.362933761313</c:v>
                </c:pt>
                <c:pt idx="1">
                  <c:v>246.767740300823</c:v>
                </c:pt>
                <c:pt idx="2">
                  <c:v>347.088868322666</c:v>
                </c:pt>
                <c:pt idx="3">
                  <c:v>351.559090844014</c:v>
                </c:pt>
                <c:pt idx="4">
                  <c:v>389.075164733539</c:v>
                </c:pt>
                <c:pt idx="5">
                  <c:v>455.89573107328</c:v>
                </c:pt>
                <c:pt idx="6">
                  <c:v>200.676214244625</c:v>
                </c:pt>
                <c:pt idx="7">
                  <c:v>289.106720979802</c:v>
                </c:pt>
                <c:pt idx="8">
                  <c:v>296.946146290664</c:v>
                </c:pt>
              </c:numCache>
            </c:numRef>
          </c:val>
        </c:ser>
        <c:gapWidth val="150"/>
        <c:overlap val="0"/>
        <c:axId val="86866149"/>
        <c:axId val="76807428"/>
      </c:barChart>
      <c:catAx>
        <c:axId val="86866149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Tahoma"/>
                <a:ea typeface="Tahoma"/>
              </a:defRPr>
            </a:pPr>
          </a:p>
        </c:txPr>
        <c:crossAx val="76807428"/>
        <c:crosses val="autoZero"/>
        <c:auto val="1"/>
        <c:lblAlgn val="ctr"/>
        <c:lblOffset val="100"/>
        <c:noMultiLvlLbl val="0"/>
      </c:catAx>
      <c:valAx>
        <c:axId val="76807428"/>
        <c:scaling>
          <c:orientation val="minMax"/>
          <c:max val="400"/>
        </c:scaling>
        <c:delete val="0"/>
        <c:axPos val="l"/>
        <c:majorGridlines>
          <c:spPr>
            <a:ln w="3240">
              <a:solidFill>
                <a:srgbClr val="000000"/>
              </a:solidFill>
              <a:prstDash val="sysDash"/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ES" sz="1000" spc="-1" strike="noStrike">
                    <a:solidFill>
                      <a:srgbClr val="339966"/>
                    </a:solidFill>
                    <a:latin typeface="Tahoma"/>
                    <a:ea typeface="Tahoma"/>
                  </a:defRPr>
                </a:pPr>
                <a:r>
                  <a:rPr b="1" lang="es-ES" sz="1000" spc="-1" strike="noStrike">
                    <a:solidFill>
                      <a:srgbClr val="339966"/>
                    </a:solidFill>
                    <a:latin typeface="Tahoma"/>
                    <a:ea typeface="Tahoma"/>
                  </a:rPr>
                  <a:t>Ingresos por habitante. Euros por habitante</a:t>
                </a:r>
              </a:p>
            </c:rich>
          </c:tx>
          <c:layout>
            <c:manualLayout>
              <c:xMode val="edge"/>
              <c:yMode val="edge"/>
              <c:x val="0.0145754579819715"/>
              <c:y val="0.311365961341733"/>
            </c:manualLayout>
          </c:layout>
          <c:overlay val="0"/>
          <c:spPr>
            <a:noFill/>
            <a:ln w="2556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339966"/>
                </a:solidFill>
                <a:latin typeface="Tahoma"/>
                <a:ea typeface="Tahoma"/>
              </a:defRPr>
            </a:pPr>
          </a:p>
        </c:txPr>
        <c:crossAx val="86866149"/>
        <c:crossesAt val="1"/>
        <c:crossBetween val="between"/>
        <c:majorUnit val="80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9360">
      <a:noFill/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ES" sz="1200" spc="-1" strike="noStrike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b="1" lang="es-ES" sz="1200" spc="-1" strike="noStrike">
                <a:solidFill>
                  <a:srgbClr val="000000"/>
                </a:solidFill>
                <a:latin typeface="Calibri"/>
                <a:ea typeface="Calibri"/>
              </a:rPr>
              <a:t>Gastos financieros de los Ayuntamientos de Andalucía por provincias. 
Año 2022. Datos provisionales</a:t>
            </a:r>
          </a:p>
        </c:rich>
      </c:tx>
      <c:layout>
        <c:manualLayout>
          <c:xMode val="edge"/>
          <c:yMode val="edge"/>
          <c:x val="0.227315315315315"/>
          <c:y val="0.0225491763953302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135135135135"/>
          <c:y val="0.198837891145583"/>
          <c:w val="0.791927927927928"/>
          <c:h val="0.6290313982621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'A.1'!$A$18</c:f>
              <c:strCache>
                <c:ptCount val="1"/>
                <c:pt idx="0">
                  <c:v>Gastos de personal</c:v>
                </c:pt>
              </c:strCache>
            </c:strRef>
          </c:tx>
          <c:spPr>
            <a:solidFill>
              <a:srgbClr val="339966"/>
            </a:solidFill>
            <a:ln w="2556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'A.1'!$B$12:$I$12</c:f>
              <c:strCache>
                <c:ptCount val="8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</c:strCache>
            </c:strRef>
          </c:cat>
          <c:val>
            <c:numRef>
              <c:f>'A.1'!$B$20:$I$20</c:f>
              <c:numCache>
                <c:formatCode>General</c:formatCode>
                <c:ptCount val="8"/>
                <c:pt idx="0">
                  <c:v>2801.47562</c:v>
                </c:pt>
                <c:pt idx="1">
                  <c:v>18050.29422</c:v>
                </c:pt>
                <c:pt idx="2">
                  <c:v>4986.15063</c:v>
                </c:pt>
                <c:pt idx="3">
                  <c:v>6219.65093</c:v>
                </c:pt>
                <c:pt idx="4">
                  <c:v>6469.47287</c:v>
                </c:pt>
                <c:pt idx="5">
                  <c:v>16461.44885</c:v>
                </c:pt>
                <c:pt idx="6">
                  <c:v>30515.15456</c:v>
                </c:pt>
                <c:pt idx="7">
                  <c:v>16940.49774</c:v>
                </c:pt>
              </c:numCache>
            </c:numRef>
          </c:val>
        </c:ser>
        <c:gapWidth val="150"/>
        <c:overlap val="0"/>
        <c:axId val="84037715"/>
        <c:axId val="58742037"/>
      </c:barChart>
      <c:lineChart>
        <c:grouping val="standard"/>
        <c:varyColors val="0"/>
        <c:ser>
          <c:idx val="1"/>
          <c:order val="1"/>
          <c:spPr>
            <a:solidFill>
              <a:srgbClr val="993300"/>
            </a:solidFill>
            <a:ln w="25560">
              <a:solidFill>
                <a:srgbClr val="993300"/>
              </a:solidFill>
              <a:round/>
            </a:ln>
          </c:spPr>
          <c:marker>
            <c:symbol val="square"/>
            <c:size val="5"/>
            <c:spPr>
              <a:solidFill>
                <a:srgbClr val="993300"/>
              </a:solidFill>
            </c:spPr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'A.1'!$B$12:$I$12</c:f>
              <c:strCache>
                <c:ptCount val="8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</c:strCache>
            </c:strRef>
          </c:cat>
          <c:val>
            <c:numRef>
              <c:f>'A.1'!$B$53:$I$53</c:f>
              <c:numCache>
                <c:formatCode>General</c:formatCode>
                <c:ptCount val="8"/>
                <c:pt idx="0">
                  <c:v>91</c:v>
                </c:pt>
                <c:pt idx="1">
                  <c:v>34</c:v>
                </c:pt>
                <c:pt idx="2">
                  <c:v>63</c:v>
                </c:pt>
                <c:pt idx="3">
                  <c:v>141</c:v>
                </c:pt>
                <c:pt idx="4">
                  <c:v>61</c:v>
                </c:pt>
                <c:pt idx="5">
                  <c:v>77</c:v>
                </c:pt>
                <c:pt idx="6">
                  <c:v>83</c:v>
                </c:pt>
                <c:pt idx="7">
                  <c:v>83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3385425"/>
        <c:axId val="69458913"/>
      </c:lineChart>
      <c:catAx>
        <c:axId val="84037715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000000"/>
                </a:solidFill>
                <a:latin typeface="Tahoma"/>
                <a:ea typeface="Tahoma"/>
              </a:defRPr>
            </a:pPr>
          </a:p>
        </c:txPr>
        <c:crossAx val="58742037"/>
        <c:crosses val="autoZero"/>
        <c:auto val="1"/>
        <c:lblAlgn val="ctr"/>
        <c:lblOffset val="100"/>
        <c:noMultiLvlLbl val="0"/>
      </c:catAx>
      <c:valAx>
        <c:axId val="58742037"/>
        <c:scaling>
          <c:orientation val="minMax"/>
        </c:scaling>
        <c:delete val="0"/>
        <c:axPos val="l"/>
        <c:majorGridlines>
          <c:spPr>
            <a:ln w="3240">
              <a:solidFill>
                <a:srgbClr val="000000"/>
              </a:solidFill>
              <a:prstDash val="sysDash"/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ES" sz="1000" spc="-1" strike="noStrike">
                    <a:solidFill>
                      <a:srgbClr val="339966"/>
                    </a:solidFill>
                    <a:latin typeface="Tahoma"/>
                    <a:ea typeface="Tahoma"/>
                  </a:defRPr>
                </a:pPr>
                <a:r>
                  <a:rPr b="1" lang="es-ES" sz="1000" spc="-1" strike="noStrike">
                    <a:solidFill>
                      <a:srgbClr val="339966"/>
                    </a:solidFill>
                    <a:latin typeface="Tahoma"/>
                    <a:ea typeface="Tahoma"/>
                  </a:rPr>
                  <a:t>Gastos financieros. Miles de euros</a:t>
                </a:r>
              </a:p>
            </c:rich>
          </c:tx>
          <c:layout>
            <c:manualLayout>
              <c:xMode val="edge"/>
              <c:yMode val="edge"/>
              <c:x val="0.0216576576576577"/>
              <c:y val="0.355349432272509"/>
            </c:manualLayout>
          </c:layout>
          <c:overlay val="0"/>
          <c:spPr>
            <a:noFill/>
            <a:ln w="2556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900" spc="-1" strike="noStrike">
                <a:solidFill>
                  <a:srgbClr val="339966"/>
                </a:solidFill>
                <a:latin typeface="Tahoma"/>
                <a:ea typeface="Tahoma"/>
              </a:defRPr>
            </a:pPr>
          </a:p>
        </c:txPr>
        <c:crossAx val="84037715"/>
        <c:crossesAt val="1"/>
        <c:crossBetween val="between"/>
        <c:majorUnit val="6000"/>
      </c:valAx>
      <c:catAx>
        <c:axId val="83385425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69458913"/>
        <c:auto val="1"/>
        <c:lblAlgn val="ctr"/>
        <c:lblOffset val="100"/>
        <c:noMultiLvlLbl val="0"/>
      </c:catAx>
      <c:valAx>
        <c:axId val="69458913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ES" sz="1000" spc="-1" strike="noStrike">
                    <a:solidFill>
                      <a:srgbClr val="993300"/>
                    </a:solidFill>
                    <a:latin typeface="Tahoma"/>
                    <a:ea typeface="Tahoma"/>
                  </a:defRPr>
                </a:pPr>
                <a:r>
                  <a:rPr b="1" lang="es-ES" sz="1000" spc="-1" strike="noStrike">
                    <a:solidFill>
                      <a:srgbClr val="993300"/>
                    </a:solidFill>
                    <a:latin typeface="Tahoma"/>
                    <a:ea typeface="Tahoma"/>
                  </a:rPr>
                  <a:t>Número de municipios que componen la estadística</a:t>
                </a:r>
              </a:p>
            </c:rich>
          </c:tx>
          <c:layout>
            <c:manualLayout>
              <c:xMode val="edge"/>
              <c:yMode val="edge"/>
              <c:x val="0.956720720720721"/>
              <c:y val="0.280611972919665"/>
            </c:manualLayout>
          </c:layout>
          <c:overlay val="0"/>
          <c:spPr>
            <a:noFill/>
            <a:ln w="2556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900" spc="-1" strike="noStrike">
                <a:solidFill>
                  <a:srgbClr val="993300"/>
                </a:solidFill>
                <a:latin typeface="Tahoma"/>
                <a:ea typeface="Tahoma"/>
              </a:defRPr>
            </a:pPr>
          </a:p>
        </c:txPr>
        <c:crossAx val="83385425"/>
        <c:crosses val="max"/>
        <c:crossBetween val="between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936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ES" sz="1200" spc="-1" strike="noStrike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b="1" lang="es-ES" sz="1200" spc="-1" strike="noStrike">
                <a:solidFill>
                  <a:srgbClr val="000000"/>
                </a:solidFill>
                <a:latin typeface="Calibri"/>
                <a:ea typeface="Calibri"/>
              </a:rPr>
              <a:t>Gastos por transferencias corrientes de los Ayuntamientos de Andalucía por provincias. 
Año 2022. Datos provisionales</a:t>
            </a:r>
          </a:p>
        </c:rich>
      </c:tx>
      <c:layout>
        <c:manualLayout>
          <c:xMode val="edge"/>
          <c:yMode val="edge"/>
          <c:x val="0.150451157316595"/>
          <c:y val="0.0210705837046817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087092977638"/>
          <c:y val="0.199702921274138"/>
          <c:w val="0.789721459395842"/>
          <c:h val="0.6300819717225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'A.1'!$A$18</c:f>
              <c:strCache>
                <c:ptCount val="1"/>
                <c:pt idx="0">
                  <c:v>Gastos de personal</c:v>
                </c:pt>
              </c:strCache>
            </c:strRef>
          </c:tx>
          <c:spPr>
            <a:solidFill>
              <a:srgbClr val="339966"/>
            </a:solidFill>
            <a:ln w="2556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'A.1'!$B$12:$I$12</c:f>
              <c:strCache>
                <c:ptCount val="8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</c:strCache>
            </c:strRef>
          </c:cat>
          <c:val>
            <c:numRef>
              <c:f>'A.1'!$B$21:$I$21</c:f>
              <c:numCache>
                <c:formatCode>General</c:formatCode>
                <c:ptCount val="8"/>
                <c:pt idx="0">
                  <c:v>48679.11887</c:v>
                </c:pt>
                <c:pt idx="1">
                  <c:v>180953.71691</c:v>
                </c:pt>
                <c:pt idx="2">
                  <c:v>101816.00108</c:v>
                </c:pt>
                <c:pt idx="3">
                  <c:v>68692.83255</c:v>
                </c:pt>
                <c:pt idx="4">
                  <c:v>33332.16368</c:v>
                </c:pt>
                <c:pt idx="5">
                  <c:v>26410.2447</c:v>
                </c:pt>
                <c:pt idx="6">
                  <c:v>289944.98864</c:v>
                </c:pt>
                <c:pt idx="7">
                  <c:v>289433.09044</c:v>
                </c:pt>
              </c:numCache>
            </c:numRef>
          </c:val>
        </c:ser>
        <c:gapWidth val="150"/>
        <c:overlap val="0"/>
        <c:axId val="16618051"/>
        <c:axId val="23367267"/>
      </c:barChart>
      <c:lineChart>
        <c:grouping val="standard"/>
        <c:varyColors val="0"/>
        <c:ser>
          <c:idx val="1"/>
          <c:order val="1"/>
          <c:spPr>
            <a:solidFill>
              <a:srgbClr val="993300"/>
            </a:solidFill>
            <a:ln w="25560">
              <a:solidFill>
                <a:srgbClr val="993300"/>
              </a:solidFill>
              <a:round/>
            </a:ln>
          </c:spPr>
          <c:marker>
            <c:symbol val="square"/>
            <c:size val="5"/>
            <c:spPr>
              <a:solidFill>
                <a:srgbClr val="993300"/>
              </a:solidFill>
            </c:spPr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'A.1'!$B$12:$I$12</c:f>
              <c:strCache>
                <c:ptCount val="8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</c:strCache>
            </c:strRef>
          </c:cat>
          <c:val>
            <c:numRef>
              <c:f>'A.1'!$B$53:$I$53</c:f>
              <c:numCache>
                <c:formatCode>General</c:formatCode>
                <c:ptCount val="8"/>
                <c:pt idx="0">
                  <c:v>91</c:v>
                </c:pt>
                <c:pt idx="1">
                  <c:v>34</c:v>
                </c:pt>
                <c:pt idx="2">
                  <c:v>63</c:v>
                </c:pt>
                <c:pt idx="3">
                  <c:v>141</c:v>
                </c:pt>
                <c:pt idx="4">
                  <c:v>61</c:v>
                </c:pt>
                <c:pt idx="5">
                  <c:v>77</c:v>
                </c:pt>
                <c:pt idx="6">
                  <c:v>83</c:v>
                </c:pt>
                <c:pt idx="7">
                  <c:v>83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0046134"/>
        <c:axId val="31836814"/>
      </c:lineChart>
      <c:catAx>
        <c:axId val="1661805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000000"/>
                </a:solidFill>
                <a:latin typeface="Tahoma"/>
                <a:ea typeface="Tahoma"/>
              </a:defRPr>
            </a:pPr>
          </a:p>
        </c:txPr>
        <c:crossAx val="23367267"/>
        <c:crosses val="autoZero"/>
        <c:auto val="1"/>
        <c:lblAlgn val="ctr"/>
        <c:lblOffset val="100"/>
        <c:noMultiLvlLbl val="0"/>
      </c:catAx>
      <c:valAx>
        <c:axId val="23367267"/>
        <c:scaling>
          <c:orientation val="minMax"/>
        </c:scaling>
        <c:delete val="0"/>
        <c:axPos val="l"/>
        <c:majorGridlines>
          <c:spPr>
            <a:ln w="3240">
              <a:solidFill>
                <a:srgbClr val="000000"/>
              </a:solidFill>
              <a:prstDash val="sysDash"/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ES" sz="900" spc="-1" strike="noStrike">
                    <a:solidFill>
                      <a:srgbClr val="339966"/>
                    </a:solidFill>
                    <a:latin typeface="Tahoma"/>
                    <a:ea typeface="Tahoma"/>
                  </a:defRPr>
                </a:pPr>
                <a:r>
                  <a:rPr b="1" lang="es-ES" sz="900" spc="-1" strike="noStrike">
                    <a:solidFill>
                      <a:srgbClr val="339966"/>
                    </a:solidFill>
                    <a:latin typeface="Tahoma"/>
                    <a:ea typeface="Tahoma"/>
                  </a:rPr>
                  <a:t>Gastos por transferencias corrientes. Miles de euros</a:t>
                </a:r>
              </a:p>
            </c:rich>
          </c:tx>
          <c:layout>
            <c:manualLayout>
              <c:xMode val="edge"/>
              <c:yMode val="edge"/>
              <c:x val="0.0205963122793252"/>
              <c:y val="0.289651757715795"/>
            </c:manualLayout>
          </c:layout>
          <c:overlay val="0"/>
          <c:spPr>
            <a:noFill/>
            <a:ln w="2556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900" spc="-1" strike="noStrike">
                <a:solidFill>
                  <a:srgbClr val="339966"/>
                </a:solidFill>
                <a:latin typeface="Tahoma"/>
                <a:ea typeface="Tahoma"/>
              </a:defRPr>
            </a:pPr>
          </a:p>
        </c:txPr>
        <c:crossAx val="16618051"/>
        <c:crossesAt val="1"/>
        <c:crossBetween val="between"/>
        <c:majorUnit val="50000"/>
      </c:valAx>
      <c:catAx>
        <c:axId val="7004613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31836814"/>
        <c:auto val="1"/>
        <c:lblAlgn val="ctr"/>
        <c:lblOffset val="100"/>
        <c:noMultiLvlLbl val="0"/>
      </c:catAx>
      <c:valAx>
        <c:axId val="31836814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ES" sz="900" spc="-1" strike="noStrike">
                    <a:solidFill>
                      <a:srgbClr val="993300"/>
                    </a:solidFill>
                    <a:latin typeface="Tahoma"/>
                    <a:ea typeface="Tahoma"/>
                  </a:defRPr>
                </a:pPr>
                <a:r>
                  <a:rPr b="1" lang="es-ES" sz="900" spc="-1" strike="noStrike">
                    <a:solidFill>
                      <a:srgbClr val="993300"/>
                    </a:solidFill>
                    <a:latin typeface="Tahoma"/>
                    <a:ea typeface="Tahoma"/>
                  </a:rPr>
                  <a:t>Número de municipios que componen la estadística</a:t>
                </a:r>
              </a:p>
            </c:rich>
          </c:tx>
          <c:layout>
            <c:manualLayout>
              <c:xMode val="edge"/>
              <c:yMode val="edge"/>
              <c:x val="0.961043546488819"/>
              <c:y val="0.292457501237828"/>
            </c:manualLayout>
          </c:layout>
          <c:overlay val="0"/>
          <c:spPr>
            <a:noFill/>
            <a:ln w="2556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900" spc="-1" strike="noStrike">
                <a:solidFill>
                  <a:srgbClr val="993300"/>
                </a:solidFill>
                <a:latin typeface="Tahoma"/>
                <a:ea typeface="Tahoma"/>
              </a:defRPr>
            </a:pPr>
          </a:p>
        </c:txPr>
        <c:crossAx val="70046134"/>
        <c:crosses val="max"/>
        <c:crossBetween val="between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936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ES" sz="1200" spc="-1" strike="noStrike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b="1" lang="es-ES" sz="1200" spc="-1" strike="noStrike">
                <a:solidFill>
                  <a:srgbClr val="000000"/>
                </a:solidFill>
                <a:latin typeface="Calibri"/>
                <a:ea typeface="Calibri"/>
              </a:rPr>
              <a:t>Gastos por operaciones corrientes de los Ayuntamientos de Andalucía por provincias. Año 2022. Datos provisionales</a:t>
            </a:r>
          </a:p>
        </c:rich>
      </c:tx>
      <c:layout>
        <c:manualLayout>
          <c:xMode val="edge"/>
          <c:yMode val="edge"/>
          <c:x val="0.168875371134767"/>
          <c:y val="0.0267828504223244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936852777174"/>
          <c:y val="0.207045867636053"/>
          <c:w val="0.814613657759432"/>
          <c:h val="0.625307388003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'A.1'!$A$18</c:f>
              <c:strCache>
                <c:ptCount val="1"/>
                <c:pt idx="0">
                  <c:v>Gastos de personal</c:v>
                </c:pt>
              </c:strCache>
            </c:strRef>
          </c:tx>
          <c:spPr>
            <a:solidFill>
              <a:srgbClr val="339966"/>
            </a:solidFill>
            <a:ln w="2556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'A.1'!$B$12:$I$12</c:f>
              <c:strCache>
                <c:ptCount val="8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</c:strCache>
            </c:strRef>
          </c:cat>
          <c:val>
            <c:numRef>
              <c:f>'A.1'!$B$17:$I$17</c:f>
              <c:numCache>
                <c:formatCode>General</c:formatCode>
                <c:ptCount val="8"/>
                <c:pt idx="0">
                  <c:v>601346.41322</c:v>
                </c:pt>
                <c:pt idx="1">
                  <c:v>1022357.84358</c:v>
                </c:pt>
                <c:pt idx="2">
                  <c:v>645071.26417</c:v>
                </c:pt>
                <c:pt idx="3">
                  <c:v>778419.24416</c:v>
                </c:pt>
                <c:pt idx="4">
                  <c:v>424195.33252</c:v>
                </c:pt>
                <c:pt idx="5">
                  <c:v>532617.76458</c:v>
                </c:pt>
                <c:pt idx="6">
                  <c:v>1707608.11915</c:v>
                </c:pt>
                <c:pt idx="7">
                  <c:v>1594556.49996</c:v>
                </c:pt>
              </c:numCache>
            </c:numRef>
          </c:val>
        </c:ser>
        <c:gapWidth val="150"/>
        <c:overlap val="0"/>
        <c:axId val="73378366"/>
        <c:axId val="16697457"/>
      </c:barChart>
      <c:lineChart>
        <c:grouping val="standard"/>
        <c:varyColors val="0"/>
        <c:ser>
          <c:idx val="1"/>
          <c:order val="1"/>
          <c:spPr>
            <a:solidFill>
              <a:srgbClr val="993300"/>
            </a:solidFill>
            <a:ln w="25560">
              <a:solidFill>
                <a:srgbClr val="993300"/>
              </a:solidFill>
              <a:round/>
            </a:ln>
          </c:spPr>
          <c:marker>
            <c:symbol val="square"/>
            <c:size val="5"/>
            <c:spPr>
              <a:solidFill>
                <a:srgbClr val="993300"/>
              </a:solidFill>
            </c:spPr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'A.1'!$B$12:$I$12</c:f>
              <c:strCache>
                <c:ptCount val="8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</c:strCache>
            </c:strRef>
          </c:cat>
          <c:val>
            <c:numRef>
              <c:f>'A.1'!$B$53:$I$53</c:f>
              <c:numCache>
                <c:formatCode>General</c:formatCode>
                <c:ptCount val="8"/>
                <c:pt idx="0">
                  <c:v>91</c:v>
                </c:pt>
                <c:pt idx="1">
                  <c:v>34</c:v>
                </c:pt>
                <c:pt idx="2">
                  <c:v>63</c:v>
                </c:pt>
                <c:pt idx="3">
                  <c:v>141</c:v>
                </c:pt>
                <c:pt idx="4">
                  <c:v>61</c:v>
                </c:pt>
                <c:pt idx="5">
                  <c:v>77</c:v>
                </c:pt>
                <c:pt idx="6">
                  <c:v>83</c:v>
                </c:pt>
                <c:pt idx="7">
                  <c:v>83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687654"/>
        <c:axId val="71578735"/>
      </c:lineChart>
      <c:catAx>
        <c:axId val="7337836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000000"/>
                </a:solidFill>
                <a:latin typeface="Tahoma"/>
                <a:ea typeface="Tahoma"/>
              </a:defRPr>
            </a:pPr>
          </a:p>
        </c:txPr>
        <c:crossAx val="16697457"/>
        <c:crosses val="autoZero"/>
        <c:auto val="1"/>
        <c:lblAlgn val="ctr"/>
        <c:lblOffset val="100"/>
        <c:noMultiLvlLbl val="0"/>
      </c:catAx>
      <c:valAx>
        <c:axId val="16697457"/>
        <c:scaling>
          <c:orientation val="minMax"/>
        </c:scaling>
        <c:delete val="0"/>
        <c:axPos val="l"/>
        <c:majorGridlines>
          <c:spPr>
            <a:ln w="3240">
              <a:solidFill>
                <a:srgbClr val="000000"/>
              </a:solidFill>
              <a:prstDash val="sysDash"/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ES" sz="900" spc="-1" strike="noStrike">
                    <a:solidFill>
                      <a:srgbClr val="339966"/>
                    </a:solidFill>
                    <a:latin typeface="Tahoma"/>
                    <a:ea typeface="Tahoma"/>
                  </a:defRPr>
                </a:pPr>
                <a:r>
                  <a:rPr b="1" lang="es-ES" sz="900" spc="-1" strike="noStrike">
                    <a:solidFill>
                      <a:srgbClr val="339966"/>
                    </a:solidFill>
                    <a:latin typeface="Tahoma"/>
                    <a:ea typeface="Tahoma"/>
                  </a:rPr>
                  <a:t>Gastos por operaciones corrientes. Miles de euros</a:t>
                </a:r>
              </a:p>
            </c:rich>
          </c:tx>
          <c:layout>
            <c:manualLayout>
              <c:xMode val="edge"/>
              <c:yMode val="edge"/>
              <c:x val="0.00543124049532913"/>
              <c:y val="0.304127018069069"/>
            </c:manualLayout>
          </c:layout>
          <c:overlay val="0"/>
          <c:spPr>
            <a:noFill/>
            <a:ln w="2556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900" spc="-1" strike="noStrike">
                <a:solidFill>
                  <a:srgbClr val="339966"/>
                </a:solidFill>
                <a:latin typeface="Tahoma"/>
                <a:ea typeface="Tahoma"/>
              </a:defRPr>
            </a:pPr>
          </a:p>
        </c:txPr>
        <c:crossAx val="73378366"/>
        <c:crossesAt val="1"/>
        <c:crossBetween val="between"/>
        <c:majorUnit val="320000"/>
      </c:valAx>
      <c:catAx>
        <c:axId val="368765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71578735"/>
        <c:auto val="1"/>
        <c:lblAlgn val="ctr"/>
        <c:lblOffset val="100"/>
        <c:noMultiLvlLbl val="0"/>
      </c:catAx>
      <c:valAx>
        <c:axId val="71578735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ES" sz="900" spc="-1" strike="noStrike">
                    <a:solidFill>
                      <a:srgbClr val="993300"/>
                    </a:solidFill>
                    <a:latin typeface="Tahoma"/>
                    <a:ea typeface="Tahoma"/>
                  </a:defRPr>
                </a:pPr>
                <a:r>
                  <a:rPr b="1" lang="es-ES" sz="900" spc="-1" strike="noStrike">
                    <a:solidFill>
                      <a:srgbClr val="993300"/>
                    </a:solidFill>
                    <a:latin typeface="Tahoma"/>
                    <a:ea typeface="Tahoma"/>
                  </a:rPr>
                  <a:t>Número de municipios que componen la estadística</a:t>
                </a:r>
              </a:p>
            </c:rich>
          </c:tx>
          <c:layout>
            <c:manualLayout>
              <c:xMode val="edge"/>
              <c:yMode val="edge"/>
              <c:x val="0.966978057788399"/>
              <c:y val="0.297123917459639"/>
            </c:manualLayout>
          </c:layout>
          <c:overlay val="0"/>
          <c:spPr>
            <a:noFill/>
            <a:ln w="2556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900" spc="-1" strike="noStrike">
                <a:solidFill>
                  <a:srgbClr val="993300"/>
                </a:solidFill>
                <a:latin typeface="Tahoma"/>
                <a:ea typeface="Tahoma"/>
              </a:defRPr>
            </a:pPr>
          </a:p>
        </c:txPr>
        <c:crossAx val="3687654"/>
        <c:crosses val="max"/>
        <c:crossBetween val="between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9360"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ES" sz="1200" spc="-1" strike="noStrike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b="1" lang="es-ES" sz="1200" spc="-1" strike="noStrike">
                <a:solidFill>
                  <a:srgbClr val="000000"/>
                </a:solidFill>
                <a:latin typeface="Calibri"/>
                <a:ea typeface="Calibri"/>
              </a:rPr>
              <a:t>Gastos por inversiones reales de los Ayuntamientos de Andalucía por provincias. Año 2022. Datos provisionales</a:t>
            </a:r>
          </a:p>
        </c:rich>
      </c:tx>
      <c:layout>
        <c:manualLayout>
          <c:xMode val="edge"/>
          <c:yMode val="edge"/>
          <c:x val="0.168022540577007"/>
          <c:y val="0.0214050789885157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329735306957"/>
          <c:y val="0.203968296759584"/>
          <c:w val="0.801460375411723"/>
          <c:h val="0.6362214913463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'A.1'!$A$18</c:f>
              <c:strCache>
                <c:ptCount val="1"/>
                <c:pt idx="0">
                  <c:v>Gastos de personal</c:v>
                </c:pt>
              </c:strCache>
            </c:strRef>
          </c:tx>
          <c:spPr>
            <a:solidFill>
              <a:srgbClr val="339966"/>
            </a:solidFill>
            <a:ln w="2556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'A.1'!$B$12:$I$12</c:f>
              <c:strCache>
                <c:ptCount val="8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</c:strCache>
            </c:strRef>
          </c:cat>
          <c:val>
            <c:numRef>
              <c:f>'A.1'!$B$24:$I$24</c:f>
              <c:numCache>
                <c:formatCode>General</c:formatCode>
                <c:ptCount val="8"/>
                <c:pt idx="0">
                  <c:v>116776.62088</c:v>
                </c:pt>
                <c:pt idx="1">
                  <c:v>95218.25385</c:v>
                </c:pt>
                <c:pt idx="2">
                  <c:v>105207.04014</c:v>
                </c:pt>
                <c:pt idx="3">
                  <c:v>124563.70334</c:v>
                </c:pt>
                <c:pt idx="4">
                  <c:v>64720.91341</c:v>
                </c:pt>
                <c:pt idx="5">
                  <c:v>111322.8027</c:v>
                </c:pt>
                <c:pt idx="6">
                  <c:v>236674.10943</c:v>
                </c:pt>
                <c:pt idx="7">
                  <c:v>282752.68493</c:v>
                </c:pt>
              </c:numCache>
            </c:numRef>
          </c:val>
        </c:ser>
        <c:gapWidth val="150"/>
        <c:overlap val="0"/>
        <c:axId val="67756317"/>
        <c:axId val="24280744"/>
      </c:barChart>
      <c:lineChart>
        <c:grouping val="standard"/>
        <c:varyColors val="0"/>
        <c:ser>
          <c:idx val="1"/>
          <c:order val="1"/>
          <c:spPr>
            <a:solidFill>
              <a:srgbClr val="993300"/>
            </a:solidFill>
            <a:ln w="25560">
              <a:solidFill>
                <a:srgbClr val="993300"/>
              </a:solidFill>
              <a:round/>
            </a:ln>
          </c:spPr>
          <c:marker>
            <c:symbol val="square"/>
            <c:size val="5"/>
            <c:spPr>
              <a:solidFill>
                <a:srgbClr val="993300"/>
              </a:solidFill>
            </c:spPr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'A.1'!$B$12:$I$12</c:f>
              <c:strCache>
                <c:ptCount val="8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</c:strCache>
            </c:strRef>
          </c:cat>
          <c:val>
            <c:numRef>
              <c:f>'A.1'!$B$53:$I$53</c:f>
              <c:numCache>
                <c:formatCode>General</c:formatCode>
                <c:ptCount val="8"/>
                <c:pt idx="0">
                  <c:v>91</c:v>
                </c:pt>
                <c:pt idx="1">
                  <c:v>34</c:v>
                </c:pt>
                <c:pt idx="2">
                  <c:v>63</c:v>
                </c:pt>
                <c:pt idx="3">
                  <c:v>141</c:v>
                </c:pt>
                <c:pt idx="4">
                  <c:v>61</c:v>
                </c:pt>
                <c:pt idx="5">
                  <c:v>77</c:v>
                </c:pt>
                <c:pt idx="6">
                  <c:v>83</c:v>
                </c:pt>
                <c:pt idx="7">
                  <c:v>83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4895674"/>
        <c:axId val="78063140"/>
      </c:lineChart>
      <c:catAx>
        <c:axId val="67756317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850" spc="-1" strike="noStrike">
                <a:solidFill>
                  <a:srgbClr val="000000"/>
                </a:solidFill>
                <a:latin typeface="Tahoma"/>
                <a:ea typeface="Tahoma"/>
              </a:defRPr>
            </a:pPr>
          </a:p>
        </c:txPr>
        <c:crossAx val="24280744"/>
        <c:crosses val="autoZero"/>
        <c:auto val="1"/>
        <c:lblAlgn val="ctr"/>
        <c:lblOffset val="100"/>
        <c:noMultiLvlLbl val="0"/>
      </c:catAx>
      <c:valAx>
        <c:axId val="24280744"/>
        <c:scaling>
          <c:orientation val="minMax"/>
        </c:scaling>
        <c:delete val="0"/>
        <c:axPos val="l"/>
        <c:majorGridlines>
          <c:spPr>
            <a:ln w="3240">
              <a:solidFill>
                <a:srgbClr val="000000"/>
              </a:solidFill>
              <a:prstDash val="sysDash"/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ES" sz="850" spc="-1" strike="noStrike">
                    <a:solidFill>
                      <a:srgbClr val="339966"/>
                    </a:solidFill>
                    <a:latin typeface="Tahoma"/>
                    <a:ea typeface="Tahoma"/>
                  </a:defRPr>
                </a:pPr>
                <a:r>
                  <a:rPr b="1" lang="es-ES" sz="850" spc="-1" strike="noStrike">
                    <a:solidFill>
                      <a:srgbClr val="339966"/>
                    </a:solidFill>
                    <a:latin typeface="Tahoma"/>
                    <a:ea typeface="Tahoma"/>
                  </a:rPr>
                  <a:t>Gastos por inversiones reales. Miles de euros</a:t>
                </a:r>
              </a:p>
            </c:rich>
          </c:tx>
          <c:layout>
            <c:manualLayout>
              <c:xMode val="edge"/>
              <c:yMode val="edge"/>
              <c:x val="0.0149212270328188"/>
              <c:y val="0.338006146546611"/>
            </c:manualLayout>
          </c:layout>
          <c:overlay val="0"/>
          <c:spPr>
            <a:noFill/>
            <a:ln w="2556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850" spc="-1" strike="noStrike">
                <a:solidFill>
                  <a:srgbClr val="339966"/>
                </a:solidFill>
                <a:latin typeface="Tahoma"/>
                <a:ea typeface="Tahoma"/>
              </a:defRPr>
            </a:pPr>
          </a:p>
        </c:txPr>
        <c:crossAx val="67756317"/>
        <c:crossesAt val="1"/>
        <c:crossBetween val="between"/>
      </c:valAx>
      <c:catAx>
        <c:axId val="3489567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78063140"/>
        <c:auto val="1"/>
        <c:lblAlgn val="ctr"/>
        <c:lblOffset val="100"/>
        <c:noMultiLvlLbl val="0"/>
      </c:catAx>
      <c:valAx>
        <c:axId val="78063140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ES" sz="850" spc="-1" strike="noStrike">
                    <a:solidFill>
                      <a:srgbClr val="993300"/>
                    </a:solidFill>
                    <a:latin typeface="Tahoma"/>
                    <a:ea typeface="Tahoma"/>
                  </a:defRPr>
                </a:pPr>
                <a:r>
                  <a:rPr b="1" lang="es-ES" sz="850" spc="-1" strike="noStrike">
                    <a:solidFill>
                      <a:srgbClr val="993300"/>
                    </a:solidFill>
                    <a:latin typeface="Tahoma"/>
                    <a:ea typeface="Tahoma"/>
                  </a:rPr>
                  <a:t>Número de municipios que componen la estadística</a:t>
                </a:r>
              </a:p>
            </c:rich>
          </c:tx>
          <c:layout>
            <c:manualLayout>
              <c:xMode val="edge"/>
              <c:yMode val="edge"/>
              <c:x val="0.963173141791341"/>
              <c:y val="0.313743462554591"/>
            </c:manualLayout>
          </c:layout>
          <c:overlay val="0"/>
          <c:spPr>
            <a:noFill/>
            <a:ln w="2556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850" spc="-1" strike="noStrike">
                <a:solidFill>
                  <a:srgbClr val="993300"/>
                </a:solidFill>
                <a:latin typeface="Tahoma"/>
                <a:ea typeface="Tahoma"/>
              </a:defRPr>
            </a:pPr>
          </a:p>
        </c:txPr>
        <c:crossAx val="34895674"/>
        <c:crosses val="max"/>
        <c:crossBetween val="between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9360"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ES" sz="1200" spc="-1" strike="noStrike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b="1" lang="es-ES" sz="1200" spc="-1" strike="noStrike">
                <a:solidFill>
                  <a:srgbClr val="000000"/>
                </a:solidFill>
                <a:latin typeface="Calibri"/>
                <a:ea typeface="Calibri"/>
              </a:rPr>
              <a:t>Gastos por transferencias de capital de los Ayuntamientos de Andalucía por provincias. Año 2022. Datos provisionales</a:t>
            </a:r>
          </a:p>
        </c:rich>
      </c:tx>
      <c:layout>
        <c:manualLayout>
          <c:xMode val="edge"/>
          <c:yMode val="edge"/>
          <c:x val="0.216493610223642"/>
          <c:y val="0.00705324934044042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939696485623003"/>
          <c:y val="0.20815161794002"/>
          <c:w val="0.812739616613419"/>
          <c:h val="0.6258547353685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'A.1'!$A$18</c:f>
              <c:strCache>
                <c:ptCount val="1"/>
                <c:pt idx="0">
                  <c:v>Gastos de personal</c:v>
                </c:pt>
              </c:strCache>
            </c:strRef>
          </c:tx>
          <c:spPr>
            <a:solidFill>
              <a:srgbClr val="339966"/>
            </a:solidFill>
            <a:ln w="2556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'A.1'!$B$12:$I$12</c:f>
              <c:strCache>
                <c:ptCount val="8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</c:strCache>
            </c:strRef>
          </c:cat>
          <c:val>
            <c:numRef>
              <c:f>'A.1'!$B$25:$I$25</c:f>
              <c:numCache>
                <c:formatCode>General</c:formatCode>
                <c:ptCount val="8"/>
                <c:pt idx="0">
                  <c:v>19779.29226</c:v>
                </c:pt>
                <c:pt idx="1">
                  <c:v>10384.22239</c:v>
                </c:pt>
                <c:pt idx="2">
                  <c:v>7399.79381</c:v>
                </c:pt>
                <c:pt idx="3">
                  <c:v>3560.24037</c:v>
                </c:pt>
                <c:pt idx="4">
                  <c:v>5626.05389</c:v>
                </c:pt>
                <c:pt idx="5">
                  <c:v>1621.58523</c:v>
                </c:pt>
                <c:pt idx="6">
                  <c:v>25912.88906</c:v>
                </c:pt>
                <c:pt idx="7">
                  <c:v>22288.64374</c:v>
                </c:pt>
              </c:numCache>
            </c:numRef>
          </c:val>
        </c:ser>
        <c:gapWidth val="150"/>
        <c:overlap val="0"/>
        <c:axId val="20852822"/>
        <c:axId val="54201002"/>
      </c:barChart>
      <c:lineChart>
        <c:grouping val="standard"/>
        <c:varyColors val="0"/>
        <c:ser>
          <c:idx val="1"/>
          <c:order val="1"/>
          <c:spPr>
            <a:solidFill>
              <a:srgbClr val="993300"/>
            </a:solidFill>
            <a:ln w="25560">
              <a:solidFill>
                <a:srgbClr val="993300"/>
              </a:solidFill>
              <a:round/>
            </a:ln>
          </c:spPr>
          <c:marker>
            <c:symbol val="square"/>
            <c:size val="5"/>
            <c:spPr>
              <a:solidFill>
                <a:srgbClr val="993300"/>
              </a:solidFill>
            </c:spPr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'A.1'!$B$12:$I$12</c:f>
              <c:strCache>
                <c:ptCount val="8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</c:strCache>
            </c:strRef>
          </c:cat>
          <c:val>
            <c:numRef>
              <c:f>'A.1'!$B$53:$I$53</c:f>
              <c:numCache>
                <c:formatCode>General</c:formatCode>
                <c:ptCount val="8"/>
                <c:pt idx="0">
                  <c:v>91</c:v>
                </c:pt>
                <c:pt idx="1">
                  <c:v>34</c:v>
                </c:pt>
                <c:pt idx="2">
                  <c:v>63</c:v>
                </c:pt>
                <c:pt idx="3">
                  <c:v>141</c:v>
                </c:pt>
                <c:pt idx="4">
                  <c:v>61</c:v>
                </c:pt>
                <c:pt idx="5">
                  <c:v>77</c:v>
                </c:pt>
                <c:pt idx="6">
                  <c:v>83</c:v>
                </c:pt>
                <c:pt idx="7">
                  <c:v>83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9345819"/>
        <c:axId val="60869263"/>
      </c:lineChart>
      <c:catAx>
        <c:axId val="2085282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850" spc="-1" strike="noStrike">
                <a:solidFill>
                  <a:srgbClr val="000000"/>
                </a:solidFill>
                <a:latin typeface="Tahoma"/>
                <a:ea typeface="Tahoma"/>
              </a:defRPr>
            </a:pPr>
          </a:p>
        </c:txPr>
        <c:crossAx val="54201002"/>
        <c:crosses val="autoZero"/>
        <c:auto val="1"/>
        <c:lblAlgn val="ctr"/>
        <c:lblOffset val="100"/>
        <c:noMultiLvlLbl val="0"/>
      </c:catAx>
      <c:valAx>
        <c:axId val="54201002"/>
        <c:scaling>
          <c:orientation val="minMax"/>
        </c:scaling>
        <c:delete val="0"/>
        <c:axPos val="l"/>
        <c:majorGridlines>
          <c:spPr>
            <a:ln w="3240">
              <a:solidFill>
                <a:srgbClr val="000000"/>
              </a:solidFill>
              <a:prstDash val="sysDash"/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ES" sz="850" spc="-1" strike="noStrike">
                    <a:solidFill>
                      <a:srgbClr val="339966"/>
                    </a:solidFill>
                    <a:latin typeface="Tahoma"/>
                    <a:ea typeface="Tahoma"/>
                  </a:defRPr>
                </a:pPr>
                <a:r>
                  <a:rPr b="1" lang="es-ES" sz="850" spc="-1" strike="noStrike">
                    <a:solidFill>
                      <a:srgbClr val="339966"/>
                    </a:solidFill>
                    <a:latin typeface="Tahoma"/>
                    <a:ea typeface="Tahoma"/>
                  </a:rPr>
                  <a:t>Gastos por transferencias de capital. Miles de euros</a:t>
                </a:r>
              </a:p>
            </c:rich>
          </c:tx>
          <c:layout>
            <c:manualLayout>
              <c:xMode val="edge"/>
              <c:yMode val="edge"/>
              <c:x val="0.00535143769968051"/>
              <c:y val="0.313573466860496"/>
            </c:manualLayout>
          </c:layout>
          <c:overlay val="0"/>
          <c:spPr>
            <a:noFill/>
            <a:ln w="2556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850" spc="-1" strike="noStrike">
                <a:solidFill>
                  <a:srgbClr val="339966"/>
                </a:solidFill>
                <a:latin typeface="Tahoma"/>
                <a:ea typeface="Tahoma"/>
              </a:defRPr>
            </a:pPr>
          </a:p>
        </c:txPr>
        <c:crossAx val="20852822"/>
        <c:crossesAt val="1"/>
        <c:crossBetween val="between"/>
        <c:majorUnit val="6000"/>
      </c:valAx>
      <c:catAx>
        <c:axId val="89345819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60869263"/>
        <c:auto val="1"/>
        <c:lblAlgn val="ctr"/>
        <c:lblOffset val="100"/>
        <c:noMultiLvlLbl val="0"/>
      </c:catAx>
      <c:valAx>
        <c:axId val="60869263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ES" sz="850" spc="-1" strike="noStrike">
                    <a:solidFill>
                      <a:srgbClr val="993300"/>
                    </a:solidFill>
                    <a:latin typeface="Tahoma"/>
                    <a:ea typeface="Tahoma"/>
                  </a:defRPr>
                </a:pPr>
                <a:r>
                  <a:rPr b="1" lang="es-ES" sz="850" spc="-1" strike="noStrike">
                    <a:solidFill>
                      <a:srgbClr val="993300"/>
                    </a:solidFill>
                    <a:latin typeface="Tahoma"/>
                    <a:ea typeface="Tahoma"/>
                  </a:rPr>
                  <a:t>Número de municipios que componen la estadística</a:t>
                </a:r>
              </a:p>
            </c:rich>
          </c:tx>
          <c:layout>
            <c:manualLayout>
              <c:xMode val="edge"/>
              <c:yMode val="edge"/>
              <c:x val="0.966813099041534"/>
              <c:y val="0.316911645937651"/>
            </c:manualLayout>
          </c:layout>
          <c:overlay val="0"/>
          <c:spPr>
            <a:noFill/>
            <a:ln w="2556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850" spc="-1" strike="noStrike">
                <a:solidFill>
                  <a:srgbClr val="993300"/>
                </a:solidFill>
                <a:latin typeface="Tahoma"/>
                <a:ea typeface="Tahoma"/>
              </a:defRPr>
            </a:pPr>
          </a:p>
        </c:txPr>
        <c:crossAx val="89345819"/>
        <c:crosses val="max"/>
        <c:crossBetween val="between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9360"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ES" sz="1200" spc="-1" strike="noStrike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b="1" lang="es-ES" sz="1200" spc="-1" strike="noStrike">
                <a:solidFill>
                  <a:srgbClr val="000000"/>
                </a:solidFill>
                <a:latin typeface="Calibri"/>
                <a:ea typeface="Calibri"/>
              </a:rPr>
              <a:t>Gastos por operaciones de capital de los Ayuntamientos de Andalucía por provincias. Año 2022. Datos provisionales</a:t>
            </a:r>
          </a:p>
        </c:rich>
      </c:tx>
      <c:layout>
        <c:manualLayout>
          <c:xMode val="edge"/>
          <c:yMode val="edge"/>
          <c:x val="0.125122437874116"/>
          <c:y val="0.0197361306369633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30491565391"/>
          <c:y val="0.170433654158105"/>
          <c:w val="0.828187919463087"/>
          <c:h val="0.6591326916837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'A.1'!$A$18</c:f>
              <c:strCache>
                <c:ptCount val="1"/>
                <c:pt idx="0">
                  <c:v>Gastos de personal</c:v>
                </c:pt>
              </c:strCache>
            </c:strRef>
          </c:tx>
          <c:spPr>
            <a:solidFill>
              <a:srgbClr val="339966"/>
            </a:solidFill>
            <a:ln w="2556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'A.1'!$B$12:$I$12</c:f>
              <c:strCache>
                <c:ptCount val="8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</c:strCache>
            </c:strRef>
          </c:cat>
          <c:val>
            <c:numRef>
              <c:f>'A.1'!$B$23:$I$23</c:f>
              <c:numCache>
                <c:formatCode>General</c:formatCode>
                <c:ptCount val="8"/>
                <c:pt idx="0">
                  <c:v>136555.91314</c:v>
                </c:pt>
                <c:pt idx="1">
                  <c:v>105602.47624</c:v>
                </c:pt>
                <c:pt idx="2">
                  <c:v>112606.83395</c:v>
                </c:pt>
                <c:pt idx="3">
                  <c:v>128123.94371</c:v>
                </c:pt>
                <c:pt idx="4">
                  <c:v>70346.9673</c:v>
                </c:pt>
                <c:pt idx="5">
                  <c:v>112944.38793</c:v>
                </c:pt>
                <c:pt idx="6">
                  <c:v>262586.99849</c:v>
                </c:pt>
                <c:pt idx="7">
                  <c:v>305041.32867</c:v>
                </c:pt>
              </c:numCache>
            </c:numRef>
          </c:val>
        </c:ser>
        <c:gapWidth val="150"/>
        <c:overlap val="0"/>
        <c:axId val="27663641"/>
        <c:axId val="75153655"/>
      </c:barChart>
      <c:lineChart>
        <c:grouping val="standard"/>
        <c:varyColors val="0"/>
        <c:ser>
          <c:idx val="1"/>
          <c:order val="1"/>
          <c:spPr>
            <a:solidFill>
              <a:srgbClr val="993300"/>
            </a:solidFill>
            <a:ln w="25560">
              <a:solidFill>
                <a:srgbClr val="993300"/>
              </a:solidFill>
              <a:round/>
            </a:ln>
          </c:spPr>
          <c:marker>
            <c:symbol val="square"/>
            <c:size val="5"/>
            <c:spPr>
              <a:solidFill>
                <a:srgbClr val="993300"/>
              </a:solidFill>
            </c:spPr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'A.1'!$B$12:$I$12</c:f>
              <c:strCache>
                <c:ptCount val="8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</c:strCache>
            </c:strRef>
          </c:cat>
          <c:val>
            <c:numRef>
              <c:f>'A.1'!$B$53:$I$53</c:f>
              <c:numCache>
                <c:formatCode>General</c:formatCode>
                <c:ptCount val="8"/>
                <c:pt idx="0">
                  <c:v>91</c:v>
                </c:pt>
                <c:pt idx="1">
                  <c:v>34</c:v>
                </c:pt>
                <c:pt idx="2">
                  <c:v>63</c:v>
                </c:pt>
                <c:pt idx="3">
                  <c:v>141</c:v>
                </c:pt>
                <c:pt idx="4">
                  <c:v>61</c:v>
                </c:pt>
                <c:pt idx="5">
                  <c:v>77</c:v>
                </c:pt>
                <c:pt idx="6">
                  <c:v>83</c:v>
                </c:pt>
                <c:pt idx="7">
                  <c:v>83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3020543"/>
        <c:axId val="30642607"/>
      </c:lineChart>
      <c:catAx>
        <c:axId val="2766364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925" spc="-1" strike="noStrike">
                <a:solidFill>
                  <a:srgbClr val="000000"/>
                </a:solidFill>
                <a:latin typeface="Tahoma"/>
                <a:ea typeface="Tahoma"/>
              </a:defRPr>
            </a:pPr>
          </a:p>
        </c:txPr>
        <c:crossAx val="75153655"/>
        <c:crosses val="autoZero"/>
        <c:auto val="1"/>
        <c:lblAlgn val="ctr"/>
        <c:lblOffset val="100"/>
        <c:noMultiLvlLbl val="0"/>
      </c:catAx>
      <c:valAx>
        <c:axId val="75153655"/>
        <c:scaling>
          <c:orientation val="minMax"/>
        </c:scaling>
        <c:delete val="0"/>
        <c:axPos val="l"/>
        <c:majorGridlines>
          <c:spPr>
            <a:ln w="3240">
              <a:solidFill>
                <a:srgbClr val="000000"/>
              </a:solidFill>
              <a:prstDash val="sysDash"/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ES" sz="925" spc="-1" strike="noStrike">
                    <a:solidFill>
                      <a:srgbClr val="339966"/>
                    </a:solidFill>
                    <a:latin typeface="Tahoma"/>
                    <a:ea typeface="Tahoma"/>
                  </a:defRPr>
                </a:pPr>
                <a:r>
                  <a:rPr b="1" lang="es-ES" sz="925" spc="-1" strike="noStrike">
                    <a:solidFill>
                      <a:srgbClr val="339966"/>
                    </a:solidFill>
                    <a:latin typeface="Tahoma"/>
                    <a:ea typeface="Tahoma"/>
                  </a:rPr>
                  <a:t>Gastos por operaciones de capital. Miles de euros</a:t>
                </a:r>
              </a:p>
            </c:rich>
          </c:tx>
          <c:layout>
            <c:manualLayout>
              <c:xMode val="edge"/>
              <c:yMode val="edge"/>
              <c:x val="0.0115726464719753"/>
              <c:y val="0.285822428895858"/>
            </c:manualLayout>
          </c:layout>
          <c:overlay val="0"/>
          <c:spPr>
            <a:noFill/>
            <a:ln w="2556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925" spc="-1" strike="noStrike">
                <a:solidFill>
                  <a:srgbClr val="339966"/>
                </a:solidFill>
                <a:latin typeface="Tahoma"/>
                <a:ea typeface="Tahoma"/>
              </a:defRPr>
            </a:pPr>
          </a:p>
        </c:txPr>
        <c:crossAx val="27663641"/>
        <c:crossesAt val="1"/>
        <c:crossBetween val="between"/>
        <c:majorUnit val="50000"/>
      </c:valAx>
      <c:catAx>
        <c:axId val="7302054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30642607"/>
        <c:auto val="1"/>
        <c:lblAlgn val="ctr"/>
        <c:lblOffset val="100"/>
        <c:noMultiLvlLbl val="0"/>
      </c:catAx>
      <c:valAx>
        <c:axId val="30642607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ES" sz="925" spc="-1" strike="noStrike">
                    <a:solidFill>
                      <a:srgbClr val="993300"/>
                    </a:solidFill>
                    <a:latin typeface="Tahoma"/>
                    <a:ea typeface="Tahoma"/>
                  </a:defRPr>
                </a:pPr>
                <a:r>
                  <a:rPr b="1" lang="es-ES" sz="925" spc="-1" strike="noStrike">
                    <a:solidFill>
                      <a:srgbClr val="993300"/>
                    </a:solidFill>
                    <a:latin typeface="Tahoma"/>
                    <a:ea typeface="Tahoma"/>
                  </a:rPr>
                  <a:t>Número de municipios que componen la estadística</a:t>
                </a:r>
              </a:p>
            </c:rich>
          </c:tx>
          <c:layout>
            <c:manualLayout>
              <c:xMode val="edge"/>
              <c:yMode val="edge"/>
              <c:x val="0.977326319608199"/>
              <c:y val="0.279333838001514"/>
            </c:manualLayout>
          </c:layout>
          <c:overlay val="0"/>
          <c:spPr>
            <a:noFill/>
            <a:ln w="2556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925" spc="-1" strike="noStrike">
                <a:solidFill>
                  <a:srgbClr val="993300"/>
                </a:solidFill>
                <a:latin typeface="Tahoma"/>
                <a:ea typeface="Tahoma"/>
              </a:defRPr>
            </a:pPr>
          </a:p>
        </c:txPr>
        <c:crossAx val="73020543"/>
        <c:crosses val="max"/>
        <c:crossBetween val="between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9360"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ES" sz="1200" spc="-1" strike="noStrike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b="1" lang="es-ES" sz="1200" spc="-1" strike="noStrike">
                <a:solidFill>
                  <a:srgbClr val="000000"/>
                </a:solidFill>
                <a:latin typeface="Calibri"/>
                <a:ea typeface="Calibri"/>
              </a:rPr>
              <a:t>Gastos por variación de activos financieros de los Ayuntamientos de Andalucía por provincias. Año 2022. Datos provisionales</a:t>
            </a:r>
          </a:p>
        </c:rich>
      </c:tx>
      <c:layout>
        <c:manualLayout>
          <c:xMode val="edge"/>
          <c:yMode val="edge"/>
          <c:x val="0.168458912907843"/>
          <c:y val="0.0183614302587781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998642052336037"/>
          <c:y val="0.194620423064533"/>
          <c:w val="0.824054024296253"/>
          <c:h val="0.6332545903575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'A.1'!$A$18</c:f>
              <c:strCache>
                <c:ptCount val="1"/>
                <c:pt idx="0">
                  <c:v>Gastos de personal</c:v>
                </c:pt>
              </c:strCache>
            </c:strRef>
          </c:tx>
          <c:spPr>
            <a:solidFill>
              <a:srgbClr val="339966"/>
            </a:solidFill>
            <a:ln w="2556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'A.1'!$B$12:$I$12</c:f>
              <c:strCache>
                <c:ptCount val="8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</c:strCache>
            </c:strRef>
          </c:cat>
          <c:val>
            <c:numRef>
              <c:f>'A.1'!$B$28:$I$28</c:f>
              <c:numCache>
                <c:formatCode>General</c:formatCode>
                <c:ptCount val="8"/>
                <c:pt idx="0">
                  <c:v>447.99693</c:v>
                </c:pt>
                <c:pt idx="1">
                  <c:v>6530.9616</c:v>
                </c:pt>
                <c:pt idx="2">
                  <c:v>11383.60359</c:v>
                </c:pt>
                <c:pt idx="3">
                  <c:v>843.01546</c:v>
                </c:pt>
                <c:pt idx="4">
                  <c:v>12937.42235</c:v>
                </c:pt>
                <c:pt idx="5">
                  <c:v>215.42878</c:v>
                </c:pt>
                <c:pt idx="6">
                  <c:v>6378.47206</c:v>
                </c:pt>
                <c:pt idx="7">
                  <c:v>10503.36034</c:v>
                </c:pt>
              </c:numCache>
            </c:numRef>
          </c:val>
        </c:ser>
        <c:gapWidth val="150"/>
        <c:overlap val="0"/>
        <c:axId val="30470031"/>
        <c:axId val="22470112"/>
      </c:barChart>
      <c:lineChart>
        <c:grouping val="standard"/>
        <c:varyColors val="0"/>
        <c:ser>
          <c:idx val="1"/>
          <c:order val="1"/>
          <c:spPr>
            <a:solidFill>
              <a:srgbClr val="993300"/>
            </a:solidFill>
            <a:ln w="25560">
              <a:solidFill>
                <a:srgbClr val="993300"/>
              </a:solidFill>
              <a:round/>
            </a:ln>
          </c:spPr>
          <c:marker>
            <c:symbol val="square"/>
            <c:size val="5"/>
            <c:spPr>
              <a:solidFill>
                <a:srgbClr val="993300"/>
              </a:solidFill>
            </c:spPr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'A.1'!$B$12:$I$12</c:f>
              <c:strCache>
                <c:ptCount val="8"/>
                <c:pt idx="0">
                  <c:v>   Almería</c:v>
                </c:pt>
                <c:pt idx="1">
                  <c:v>     Cádiz</c:v>
                </c:pt>
                <c:pt idx="2">
                  <c:v>   Córdoba</c:v>
                </c:pt>
                <c:pt idx="3">
                  <c:v>   Granada</c:v>
                </c:pt>
                <c:pt idx="4">
                  <c:v>    Huelva</c:v>
                </c:pt>
                <c:pt idx="5">
                  <c:v>      Jaén</c:v>
                </c:pt>
                <c:pt idx="6">
                  <c:v>    Málaga</c:v>
                </c:pt>
                <c:pt idx="7">
                  <c:v>   Sevilla</c:v>
                </c:pt>
              </c:strCache>
            </c:strRef>
          </c:cat>
          <c:val>
            <c:numRef>
              <c:f>'A.1'!$B$53:$I$53</c:f>
              <c:numCache>
                <c:formatCode>General</c:formatCode>
                <c:ptCount val="8"/>
                <c:pt idx="0">
                  <c:v>91</c:v>
                </c:pt>
                <c:pt idx="1">
                  <c:v>34</c:v>
                </c:pt>
                <c:pt idx="2">
                  <c:v>63</c:v>
                </c:pt>
                <c:pt idx="3">
                  <c:v>141</c:v>
                </c:pt>
                <c:pt idx="4">
                  <c:v>61</c:v>
                </c:pt>
                <c:pt idx="5">
                  <c:v>77</c:v>
                </c:pt>
                <c:pt idx="6">
                  <c:v>83</c:v>
                </c:pt>
                <c:pt idx="7">
                  <c:v>83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1062581"/>
        <c:axId val="68823114"/>
      </c:lineChart>
      <c:catAx>
        <c:axId val="3047003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Tahoma"/>
                <a:ea typeface="Tahoma"/>
              </a:defRPr>
            </a:pPr>
          </a:p>
        </c:txPr>
        <c:crossAx val="22470112"/>
        <c:crosses val="autoZero"/>
        <c:auto val="1"/>
        <c:lblAlgn val="ctr"/>
        <c:lblOffset val="100"/>
        <c:noMultiLvlLbl val="0"/>
      </c:catAx>
      <c:valAx>
        <c:axId val="22470112"/>
        <c:scaling>
          <c:orientation val="minMax"/>
          <c:max val="10000"/>
        </c:scaling>
        <c:delete val="0"/>
        <c:axPos val="l"/>
        <c:majorGridlines>
          <c:spPr>
            <a:ln w="3240">
              <a:solidFill>
                <a:srgbClr val="000000"/>
              </a:solidFill>
              <a:prstDash val="sysDash"/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ES" sz="1000" spc="-1" strike="noStrike">
                    <a:solidFill>
                      <a:srgbClr val="339966"/>
                    </a:solidFill>
                    <a:latin typeface="Tahoma"/>
                    <a:ea typeface="Tahoma"/>
                  </a:defRPr>
                </a:pPr>
                <a:r>
                  <a:rPr b="1" lang="es-ES" sz="1000" spc="-1" strike="noStrike">
                    <a:solidFill>
                      <a:srgbClr val="339966"/>
                    </a:solidFill>
                    <a:latin typeface="Tahoma"/>
                    <a:ea typeface="Tahoma"/>
                  </a:rPr>
                  <a:t>Gastos por variación de activos financieros. Miles de euros</a:t>
                </a:r>
              </a:p>
            </c:rich>
          </c:tx>
          <c:layout>
            <c:manualLayout>
              <c:xMode val="edge"/>
              <c:yMode val="edge"/>
              <c:x val="0.00484457004440856"/>
              <c:y val="0.239718672822936"/>
            </c:manualLayout>
          </c:layout>
          <c:overlay val="0"/>
          <c:spPr>
            <a:noFill/>
            <a:ln w="2556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339966"/>
                </a:solidFill>
                <a:latin typeface="Tahoma"/>
                <a:ea typeface="Tahoma"/>
              </a:defRPr>
            </a:pPr>
          </a:p>
        </c:txPr>
        <c:crossAx val="30470031"/>
        <c:crossesAt val="1"/>
        <c:crossBetween val="between"/>
        <c:majorUnit val="2000"/>
      </c:valAx>
      <c:catAx>
        <c:axId val="61062581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68823114"/>
        <c:auto val="1"/>
        <c:lblAlgn val="ctr"/>
        <c:lblOffset val="100"/>
        <c:noMultiLvlLbl val="0"/>
      </c:catAx>
      <c:valAx>
        <c:axId val="68823114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ES" sz="1000" spc="-1" strike="noStrike">
                    <a:solidFill>
                      <a:srgbClr val="993300"/>
                    </a:solidFill>
                    <a:latin typeface="Tahoma"/>
                    <a:ea typeface="Tahoma"/>
                  </a:defRPr>
                </a:pPr>
                <a:r>
                  <a:rPr b="1" lang="es-ES" sz="1000" spc="-1" strike="noStrike">
                    <a:solidFill>
                      <a:srgbClr val="993300"/>
                    </a:solidFill>
                    <a:latin typeface="Tahoma"/>
                    <a:ea typeface="Tahoma"/>
                  </a:rPr>
                  <a:t>Número de municipios que componen la estadística</a:t>
                </a:r>
              </a:p>
            </c:rich>
          </c:tx>
          <c:layout>
            <c:manualLayout>
              <c:xMode val="edge"/>
              <c:yMode val="edge"/>
              <c:x val="0.972327228685727"/>
              <c:y val="0.27778374315473"/>
            </c:manualLayout>
          </c:layout>
          <c:overlay val="0"/>
          <c:spPr>
            <a:noFill/>
            <a:ln w="2556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993300"/>
                </a:solidFill>
                <a:latin typeface="Tahoma"/>
                <a:ea typeface="Tahoma"/>
              </a:defRPr>
            </a:pPr>
          </a:p>
        </c:txPr>
        <c:crossAx val="61062581"/>
        <c:crosses val="max"/>
        <c:crossBetween val="between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936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6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7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8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9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wmf"/>
</Relationships>
</file>

<file path=xl/drawings/_rels/drawing20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6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27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28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29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0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31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32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33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_rels/drawing34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35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36.xml.rels><?xml version="1.0" encoding="UTF-8"?>
<Relationships xmlns="http://schemas.openxmlformats.org/package/2006/relationships"><Relationship Id="rId1" Type="http://schemas.openxmlformats.org/officeDocument/2006/relationships/chart" Target="../charts/chart12.xml"/>
</Relationships>
</file>

<file path=xl/drawings/_rels/drawing37.xml.rels><?xml version="1.0" encoding="UTF-8"?>
<Relationships xmlns="http://schemas.openxmlformats.org/package/2006/relationships"><Relationship Id="rId1" Type="http://schemas.openxmlformats.org/officeDocument/2006/relationships/chart" Target="../charts/chart13.xml"/>
</Relationships>
</file>

<file path=xl/drawings/_rels/drawing38.xml.rels><?xml version="1.0" encoding="UTF-8"?>
<Relationships xmlns="http://schemas.openxmlformats.org/package/2006/relationships"><Relationship Id="rId1" Type="http://schemas.openxmlformats.org/officeDocument/2006/relationships/chart" Target="../charts/chart14.xml"/>
</Relationships>
</file>

<file path=xl/drawings/_rels/drawing39.xml.rels><?xml version="1.0" encoding="UTF-8"?>
<Relationships xmlns="http://schemas.openxmlformats.org/package/2006/relationships"><Relationship Id="rId1" Type="http://schemas.openxmlformats.org/officeDocument/2006/relationships/chart" Target="../charts/chart15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0.xml.rels><?xml version="1.0" encoding="UTF-8"?>
<Relationships xmlns="http://schemas.openxmlformats.org/package/2006/relationships"><Relationship Id="rId1" Type="http://schemas.openxmlformats.org/officeDocument/2006/relationships/chart" Target="../charts/chart16.xml"/>
</Relationships>
</file>

<file path=xl/drawings/_rels/drawing41.xml.rels><?xml version="1.0" encoding="UTF-8"?>
<Relationships xmlns="http://schemas.openxmlformats.org/package/2006/relationships"><Relationship Id="rId1" Type="http://schemas.openxmlformats.org/officeDocument/2006/relationships/chart" Target="../charts/chart17.xml"/>
</Relationships>
</file>

<file path=xl/drawings/_rels/drawing42.xml.rels><?xml version="1.0" encoding="UTF-8"?>
<Relationships xmlns="http://schemas.openxmlformats.org/package/2006/relationships"><Relationship Id="rId1" Type="http://schemas.openxmlformats.org/officeDocument/2006/relationships/chart" Target="../charts/chart18.xml"/>
</Relationships>
</file>

<file path=xl/drawings/_rels/drawing43.xml.rels><?xml version="1.0" encoding="UTF-8"?>
<Relationships xmlns="http://schemas.openxmlformats.org/package/2006/relationships"><Relationship Id="rId1" Type="http://schemas.openxmlformats.org/officeDocument/2006/relationships/chart" Target="../charts/chart19.xml"/>
</Relationships>
</file>

<file path=xl/drawings/_rels/drawing44.xml.rels><?xml version="1.0" encoding="UTF-8"?>
<Relationships xmlns="http://schemas.openxmlformats.org/package/2006/relationships"><Relationship Id="rId1" Type="http://schemas.openxmlformats.org/officeDocument/2006/relationships/chart" Target="../charts/chart20.xml"/>
</Relationships>
</file>

<file path=xl/drawings/_rels/drawing45.xml.rels><?xml version="1.0" encoding="UTF-8"?>
<Relationships xmlns="http://schemas.openxmlformats.org/package/2006/relationships"><Relationship Id="rId1" Type="http://schemas.openxmlformats.org/officeDocument/2006/relationships/chart" Target="../charts/chart21.xml"/>
</Relationships>
</file>

<file path=xl/drawings/_rels/drawing46.xml.rels><?xml version="1.0" encoding="UTF-8"?>
<Relationships xmlns="http://schemas.openxmlformats.org/package/2006/relationships"><Relationship Id="rId1" Type="http://schemas.openxmlformats.org/officeDocument/2006/relationships/chart" Target="../charts/chart22.xml"/>
</Relationships>
</file>

<file path=xl/drawings/_rels/drawing47.xml.rels><?xml version="1.0" encoding="UTF-8"?>
<Relationships xmlns="http://schemas.openxmlformats.org/package/2006/relationships"><Relationship Id="rId1" Type="http://schemas.openxmlformats.org/officeDocument/2006/relationships/chart" Target="../charts/chart23.xml"/>
</Relationships>
</file>

<file path=xl/drawings/_rels/drawing48.xml.rels><?xml version="1.0" encoding="UTF-8"?>
<Relationships xmlns="http://schemas.openxmlformats.org/package/2006/relationships"><Relationship Id="rId1" Type="http://schemas.openxmlformats.org/officeDocument/2006/relationships/chart" Target="../charts/chart24.xml"/>
</Relationships>
</file>

<file path=xl/drawings/_rels/drawing49.xml.rels><?xml version="1.0" encoding="UTF-8"?>
<Relationships xmlns="http://schemas.openxmlformats.org/package/2006/relationships"><Relationship Id="rId1" Type="http://schemas.openxmlformats.org/officeDocument/2006/relationships/chart" Target="../charts/chart25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0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2.xml.rels><?xml version="1.0" encoding="UTF-8"?>
<Relationships xmlns="http://schemas.openxmlformats.org/package/2006/relationships"><Relationship Id="rId1" Type="http://schemas.openxmlformats.org/officeDocument/2006/relationships/chart" Target="../charts/chart26.xml"/>
</Relationships>
</file>

<file path=xl/drawings/_rels/drawing54.xml.rels><?xml version="1.0" encoding="UTF-8"?>
<Relationships xmlns="http://schemas.openxmlformats.org/package/2006/relationships"><Relationship Id="rId1" Type="http://schemas.openxmlformats.org/officeDocument/2006/relationships/chart" Target="../charts/chart27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19080</xdr:colOff>
      <xdr:row>13</xdr:row>
      <xdr:rowOff>152280</xdr:rowOff>
    </xdr:from>
    <xdr:to>
      <xdr:col>9</xdr:col>
      <xdr:colOff>533160</xdr:colOff>
      <xdr:row>43</xdr:row>
      <xdr:rowOff>123480</xdr:rowOff>
    </xdr:to>
    <xdr:sp>
      <xdr:nvSpPr>
        <xdr:cNvPr id="0" name="4 CuadroTexto"/>
        <xdr:cNvSpPr/>
      </xdr:nvSpPr>
      <xdr:spPr>
        <a:xfrm>
          <a:off x="19080" y="2295360"/>
          <a:ext cx="7491960" cy="482904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/>
        <a:fillRef idx="0"/>
        <a:effectRef idx="0"/>
        <a:fontRef idx="minor"/>
      </xdr:style>
      <xdr:txBody>
        <a:bodyPr vertOverflow="clip" lIns="90000" rIns="90000" tIns="46800" bIns="46800" anchor="ctr" upright="1">
          <a:noAutofit/>
        </a:bodyPr>
        <a:p>
          <a:pPr algn="ctr">
            <a:lnSpc>
              <a:spcPct val="100000"/>
            </a:lnSpc>
          </a:pPr>
          <a:r>
            <a:rPr b="0" lang="es-ES" sz="2400" spc="-1" strike="noStrike">
              <a:solidFill>
                <a:srgbClr val="000000"/>
              </a:solidFill>
              <a:latin typeface="Calibri"/>
            </a:rPr>
            <a:t>ESTADÍSTICA DE PRESUPUESTOS LIQUIDADOS  DE LAS CORPORACIONES LOCALES DE ANDALUCÍA. AÑO 2022 (Datos Provisionales).</a:t>
          </a:r>
          <a:endParaRPr b="0" lang="es-ES" sz="24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390600</xdr:colOff>
      <xdr:row>37</xdr:row>
      <xdr:rowOff>120600</xdr:rowOff>
    </xdr:from>
    <xdr:to>
      <xdr:col>9</xdr:col>
      <xdr:colOff>479160</xdr:colOff>
      <xdr:row>41</xdr:row>
      <xdr:rowOff>91800</xdr:rowOff>
    </xdr:to>
    <xdr:sp>
      <xdr:nvSpPr>
        <xdr:cNvPr id="1" name="4 CuadroTexto"/>
        <xdr:cNvSpPr/>
      </xdr:nvSpPr>
      <xdr:spPr>
        <a:xfrm>
          <a:off x="3492000" y="6149880"/>
          <a:ext cx="3965040" cy="61884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1" i="1" lang="es-ES" sz="1200" spc="-1" strike="noStrike">
              <a:solidFill>
                <a:schemeClr val="dk1"/>
              </a:solidFill>
              <a:latin typeface="Calibri"/>
            </a:rPr>
            <a:t>Unidad Estadística y Cartográfica</a:t>
          </a:r>
          <a:endParaRPr b="0" lang="es-ES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i="1" lang="es-ES" sz="1200" spc="-1" strike="noStrike">
              <a:solidFill>
                <a:schemeClr val="dk1"/>
              </a:solidFill>
              <a:latin typeface="Calibri"/>
            </a:rPr>
            <a:t>Consejería de Economía, Hacienda y Fondos Europeos</a:t>
          </a:r>
          <a:endParaRPr b="0" lang="es-ES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i="1" lang="es-ES" sz="1200" spc="-1" strike="noStrike">
              <a:solidFill>
                <a:schemeClr val="dk1"/>
              </a:solidFill>
              <a:latin typeface="Calibri"/>
            </a:rPr>
            <a:t>ueyc.cehyfe@juntadeandalucia.es</a:t>
          </a:r>
          <a:endParaRPr b="0" lang="es-ES" sz="12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509760</xdr:colOff>
      <xdr:row>4</xdr:row>
      <xdr:rowOff>120600</xdr:rowOff>
    </xdr:to>
    <xdr:pic>
      <xdr:nvPicPr>
        <xdr:cNvPr id="2" name="Imagen 1" descr="Texto&#10;&#10;Descripción generada automáticamente"/>
        <xdr:cNvPicPr/>
      </xdr:nvPicPr>
      <xdr:blipFill>
        <a:blip r:embed="rId1"/>
        <a:stretch/>
      </xdr:blipFill>
      <xdr:spPr>
        <a:xfrm>
          <a:off x="0" y="0"/>
          <a:ext cx="2835720" cy="806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243000</xdr:colOff>
      <xdr:row>4</xdr:row>
      <xdr:rowOff>158760</xdr:rowOff>
    </xdr:to>
    <xdr:pic>
      <xdr:nvPicPr>
        <xdr:cNvPr id="12" name="Imagen 1" descr="Texto&#10;&#10;Descripción generada automáticamente"/>
        <xdr:cNvPicPr/>
      </xdr:nvPicPr>
      <xdr:blipFill>
        <a:blip r:embed="rId1"/>
        <a:stretch/>
      </xdr:blipFill>
      <xdr:spPr>
        <a:xfrm>
          <a:off x="0" y="0"/>
          <a:ext cx="2850840" cy="806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243000</xdr:colOff>
      <xdr:row>4</xdr:row>
      <xdr:rowOff>158760</xdr:rowOff>
    </xdr:to>
    <xdr:pic>
      <xdr:nvPicPr>
        <xdr:cNvPr id="13" name="Imagen 1" descr="Texto&#10;&#10;Descripción generada automáticamente"/>
        <xdr:cNvPicPr/>
      </xdr:nvPicPr>
      <xdr:blipFill>
        <a:blip r:embed="rId1"/>
        <a:stretch/>
      </xdr:blipFill>
      <xdr:spPr>
        <a:xfrm>
          <a:off x="0" y="0"/>
          <a:ext cx="2850840" cy="806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243000</xdr:colOff>
      <xdr:row>4</xdr:row>
      <xdr:rowOff>158760</xdr:rowOff>
    </xdr:to>
    <xdr:pic>
      <xdr:nvPicPr>
        <xdr:cNvPr id="14" name="Imagen 1" descr="Texto&#10;&#10;Descripción generada automáticamente"/>
        <xdr:cNvPicPr/>
      </xdr:nvPicPr>
      <xdr:blipFill>
        <a:blip r:embed="rId1"/>
        <a:stretch/>
      </xdr:blipFill>
      <xdr:spPr>
        <a:xfrm>
          <a:off x="0" y="0"/>
          <a:ext cx="2850840" cy="806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243000</xdr:colOff>
      <xdr:row>4</xdr:row>
      <xdr:rowOff>158760</xdr:rowOff>
    </xdr:to>
    <xdr:pic>
      <xdr:nvPicPr>
        <xdr:cNvPr id="15" name="Imagen 1" descr="Texto&#10;&#10;Descripción generada automáticamente"/>
        <xdr:cNvPicPr/>
      </xdr:nvPicPr>
      <xdr:blipFill>
        <a:blip r:embed="rId1"/>
        <a:stretch/>
      </xdr:blipFill>
      <xdr:spPr>
        <a:xfrm>
          <a:off x="0" y="0"/>
          <a:ext cx="2850840" cy="806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243000</xdr:colOff>
      <xdr:row>4</xdr:row>
      <xdr:rowOff>158760</xdr:rowOff>
    </xdr:to>
    <xdr:pic>
      <xdr:nvPicPr>
        <xdr:cNvPr id="16" name="Imagen 1" descr="Texto&#10;&#10;Descripción generada automáticamente"/>
        <xdr:cNvPicPr/>
      </xdr:nvPicPr>
      <xdr:blipFill>
        <a:blip r:embed="rId1"/>
        <a:stretch/>
      </xdr:blipFill>
      <xdr:spPr>
        <a:xfrm>
          <a:off x="0" y="0"/>
          <a:ext cx="2850840" cy="806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</xdr:row>
      <xdr:rowOff>0</xdr:rowOff>
    </xdr:from>
    <xdr:to>
      <xdr:col>1</xdr:col>
      <xdr:colOff>243000</xdr:colOff>
      <xdr:row>6</xdr:row>
      <xdr:rowOff>63360</xdr:rowOff>
    </xdr:to>
    <xdr:pic>
      <xdr:nvPicPr>
        <xdr:cNvPr id="17" name="Imagen 1" descr="Texto&#10;&#10;Descripción generada automáticamente"/>
        <xdr:cNvPicPr/>
      </xdr:nvPicPr>
      <xdr:blipFill>
        <a:blip r:embed="rId1"/>
        <a:stretch/>
      </xdr:blipFill>
      <xdr:spPr>
        <a:xfrm>
          <a:off x="0" y="324000"/>
          <a:ext cx="2850840" cy="8060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243000</xdr:colOff>
      <xdr:row>4</xdr:row>
      <xdr:rowOff>158760</xdr:rowOff>
    </xdr:to>
    <xdr:pic>
      <xdr:nvPicPr>
        <xdr:cNvPr id="18" name="Imagen 1" descr="Texto&#10;&#10;Descripción generada automáticamente"/>
        <xdr:cNvPicPr/>
      </xdr:nvPicPr>
      <xdr:blipFill>
        <a:blip r:embed="rId1"/>
        <a:stretch/>
      </xdr:blipFill>
      <xdr:spPr>
        <a:xfrm>
          <a:off x="0" y="0"/>
          <a:ext cx="2850840" cy="806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243000</xdr:colOff>
      <xdr:row>4</xdr:row>
      <xdr:rowOff>158760</xdr:rowOff>
    </xdr:to>
    <xdr:pic>
      <xdr:nvPicPr>
        <xdr:cNvPr id="19" name="Imagen 1" descr="Texto&#10;&#10;Descripción generada automáticamente"/>
        <xdr:cNvPicPr/>
      </xdr:nvPicPr>
      <xdr:blipFill>
        <a:blip r:embed="rId1"/>
        <a:stretch/>
      </xdr:blipFill>
      <xdr:spPr>
        <a:xfrm>
          <a:off x="0" y="0"/>
          <a:ext cx="2850840" cy="806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243000</xdr:colOff>
      <xdr:row>4</xdr:row>
      <xdr:rowOff>158760</xdr:rowOff>
    </xdr:to>
    <xdr:pic>
      <xdr:nvPicPr>
        <xdr:cNvPr id="20" name="Imagen 1" descr="Texto&#10;&#10;Descripción generada automáticamente"/>
        <xdr:cNvPicPr/>
      </xdr:nvPicPr>
      <xdr:blipFill>
        <a:blip r:embed="rId1"/>
        <a:stretch/>
      </xdr:blipFill>
      <xdr:spPr>
        <a:xfrm>
          <a:off x="0" y="0"/>
          <a:ext cx="2850840" cy="806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243000</xdr:colOff>
      <xdr:row>4</xdr:row>
      <xdr:rowOff>158760</xdr:rowOff>
    </xdr:to>
    <xdr:pic>
      <xdr:nvPicPr>
        <xdr:cNvPr id="21" name="Imagen 1" descr="Texto&#10;&#10;Descripción generada automáticamente"/>
        <xdr:cNvPicPr/>
      </xdr:nvPicPr>
      <xdr:blipFill>
        <a:blip r:embed="rId1"/>
        <a:stretch/>
      </xdr:blipFill>
      <xdr:spPr>
        <a:xfrm>
          <a:off x="0" y="0"/>
          <a:ext cx="2850840" cy="806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2</xdr:col>
      <xdr:colOff>1243080</xdr:colOff>
      <xdr:row>4</xdr:row>
      <xdr:rowOff>162000</xdr:rowOff>
    </xdr:to>
    <xdr:pic>
      <xdr:nvPicPr>
        <xdr:cNvPr id="3" name="Imagen 2" descr="Texto&#10;&#10;Descripción generada automáticamente"/>
        <xdr:cNvPicPr/>
      </xdr:nvPicPr>
      <xdr:blipFill>
        <a:blip r:embed="rId1"/>
        <a:stretch/>
      </xdr:blipFill>
      <xdr:spPr>
        <a:xfrm>
          <a:off x="0" y="0"/>
          <a:ext cx="2793600" cy="809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9</xdr:col>
      <xdr:colOff>301320</xdr:colOff>
      <xdr:row>61</xdr:row>
      <xdr:rowOff>10440</xdr:rowOff>
    </xdr:to>
    <xdr:pic>
      <xdr:nvPicPr>
        <xdr:cNvPr id="4" name="Imagen 4" descr=""/>
        <xdr:cNvPicPr/>
      </xdr:nvPicPr>
      <xdr:blipFill>
        <a:blip r:embed="rId2"/>
        <a:stretch/>
      </xdr:blipFill>
      <xdr:spPr>
        <a:xfrm>
          <a:off x="775440" y="1457280"/>
          <a:ext cx="7148520" cy="8430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243000</xdr:colOff>
      <xdr:row>4</xdr:row>
      <xdr:rowOff>158760</xdr:rowOff>
    </xdr:to>
    <xdr:pic>
      <xdr:nvPicPr>
        <xdr:cNvPr id="22" name="Imagen 1" descr="Texto&#10;&#10;Descripción generada automáticamente"/>
        <xdr:cNvPicPr/>
      </xdr:nvPicPr>
      <xdr:blipFill>
        <a:blip r:embed="rId1"/>
        <a:stretch/>
      </xdr:blipFill>
      <xdr:spPr>
        <a:xfrm>
          <a:off x="0" y="0"/>
          <a:ext cx="2850840" cy="806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243000</xdr:colOff>
      <xdr:row>4</xdr:row>
      <xdr:rowOff>158760</xdr:rowOff>
    </xdr:to>
    <xdr:pic>
      <xdr:nvPicPr>
        <xdr:cNvPr id="23" name="Imagen 1" descr="Texto&#10;&#10;Descripción generada automáticamente"/>
        <xdr:cNvPicPr/>
      </xdr:nvPicPr>
      <xdr:blipFill>
        <a:blip r:embed="rId1"/>
        <a:stretch/>
      </xdr:blipFill>
      <xdr:spPr>
        <a:xfrm>
          <a:off x="0" y="0"/>
          <a:ext cx="2850840" cy="806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243000</xdr:colOff>
      <xdr:row>4</xdr:row>
      <xdr:rowOff>158760</xdr:rowOff>
    </xdr:to>
    <xdr:pic>
      <xdr:nvPicPr>
        <xdr:cNvPr id="24" name="Imagen 1" descr="Texto&#10;&#10;Descripción generada automáticamente"/>
        <xdr:cNvPicPr/>
      </xdr:nvPicPr>
      <xdr:blipFill>
        <a:blip r:embed="rId1"/>
        <a:stretch/>
      </xdr:blipFill>
      <xdr:spPr>
        <a:xfrm>
          <a:off x="0" y="0"/>
          <a:ext cx="2850840" cy="806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243000</xdr:colOff>
      <xdr:row>4</xdr:row>
      <xdr:rowOff>158760</xdr:rowOff>
    </xdr:to>
    <xdr:pic>
      <xdr:nvPicPr>
        <xdr:cNvPr id="25" name="Imagen 1" descr="Texto&#10;&#10;Descripción generada automáticamente"/>
        <xdr:cNvPicPr/>
      </xdr:nvPicPr>
      <xdr:blipFill>
        <a:blip r:embed="rId1"/>
        <a:stretch/>
      </xdr:blipFill>
      <xdr:spPr>
        <a:xfrm>
          <a:off x="0" y="0"/>
          <a:ext cx="2850840" cy="806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243000</xdr:colOff>
      <xdr:row>4</xdr:row>
      <xdr:rowOff>158760</xdr:rowOff>
    </xdr:to>
    <xdr:pic>
      <xdr:nvPicPr>
        <xdr:cNvPr id="26" name="Imagen 1" descr="Texto&#10;&#10;Descripción generada automáticamente"/>
        <xdr:cNvPicPr/>
      </xdr:nvPicPr>
      <xdr:blipFill>
        <a:blip r:embed="rId1"/>
        <a:stretch/>
      </xdr:blipFill>
      <xdr:spPr>
        <a:xfrm>
          <a:off x="0" y="0"/>
          <a:ext cx="2850840" cy="806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9360</xdr:rowOff>
    </xdr:from>
    <xdr:to>
      <xdr:col>11</xdr:col>
      <xdr:colOff>542520</xdr:colOff>
      <xdr:row>41</xdr:row>
      <xdr:rowOff>75600</xdr:rowOff>
    </xdr:to>
    <xdr:graphicFrame>
      <xdr:nvGraphicFramePr>
        <xdr:cNvPr id="27" name="Chart 1"/>
        <xdr:cNvGraphicFramePr/>
      </xdr:nvGraphicFramePr>
      <xdr:xfrm>
        <a:off x="0" y="9360"/>
        <a:ext cx="9071280" cy="6705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11</xdr:col>
      <xdr:colOff>571320</xdr:colOff>
      <xdr:row>40</xdr:row>
      <xdr:rowOff>95040</xdr:rowOff>
    </xdr:to>
    <xdr:graphicFrame>
      <xdr:nvGraphicFramePr>
        <xdr:cNvPr id="28" name="Chart 1"/>
        <xdr:cNvGraphicFramePr/>
      </xdr:nvGraphicFramePr>
      <xdr:xfrm>
        <a:off x="0" y="0"/>
        <a:ext cx="9100080" cy="6591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12</xdr:col>
      <xdr:colOff>685440</xdr:colOff>
      <xdr:row>41</xdr:row>
      <xdr:rowOff>114120</xdr:rowOff>
    </xdr:to>
    <xdr:graphicFrame>
      <xdr:nvGraphicFramePr>
        <xdr:cNvPr id="29" name="Chart 1"/>
        <xdr:cNvGraphicFramePr/>
      </xdr:nvGraphicFramePr>
      <xdr:xfrm>
        <a:off x="0" y="0"/>
        <a:ext cx="9989640" cy="6752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66600</xdr:colOff>
      <xdr:row>0</xdr:row>
      <xdr:rowOff>0</xdr:rowOff>
    </xdr:from>
    <xdr:to>
      <xdr:col>11</xdr:col>
      <xdr:colOff>713880</xdr:colOff>
      <xdr:row>40</xdr:row>
      <xdr:rowOff>66240</xdr:rowOff>
    </xdr:to>
    <xdr:graphicFrame>
      <xdr:nvGraphicFramePr>
        <xdr:cNvPr id="30" name="Chart 1"/>
        <xdr:cNvGraphicFramePr/>
      </xdr:nvGraphicFramePr>
      <xdr:xfrm>
        <a:off x="66600" y="0"/>
        <a:ext cx="9176040" cy="6543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12</xdr:col>
      <xdr:colOff>637920</xdr:colOff>
      <xdr:row>41</xdr:row>
      <xdr:rowOff>95040</xdr:rowOff>
    </xdr:to>
    <xdr:graphicFrame>
      <xdr:nvGraphicFramePr>
        <xdr:cNvPr id="31" name="Chart 1"/>
        <xdr:cNvGraphicFramePr/>
      </xdr:nvGraphicFramePr>
      <xdr:xfrm>
        <a:off x="0" y="0"/>
        <a:ext cx="9942120" cy="6733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3</xdr:col>
      <xdr:colOff>509760</xdr:colOff>
      <xdr:row>4</xdr:row>
      <xdr:rowOff>158760</xdr:rowOff>
    </xdr:to>
    <xdr:pic>
      <xdr:nvPicPr>
        <xdr:cNvPr id="5" name="Imagen 1" descr="Texto&#10;&#10;Descripción generada automáticamente"/>
        <xdr:cNvPicPr/>
      </xdr:nvPicPr>
      <xdr:blipFill>
        <a:blip r:embed="rId1"/>
        <a:stretch/>
      </xdr:blipFill>
      <xdr:spPr>
        <a:xfrm>
          <a:off x="0" y="0"/>
          <a:ext cx="2835720" cy="806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76320</xdr:colOff>
      <xdr:row>0</xdr:row>
      <xdr:rowOff>47520</xdr:rowOff>
    </xdr:from>
    <xdr:to>
      <xdr:col>11</xdr:col>
      <xdr:colOff>618840</xdr:colOff>
      <xdr:row>41</xdr:row>
      <xdr:rowOff>85320</xdr:rowOff>
    </xdr:to>
    <xdr:graphicFrame>
      <xdr:nvGraphicFramePr>
        <xdr:cNvPr id="32" name="Chart 1"/>
        <xdr:cNvGraphicFramePr/>
      </xdr:nvGraphicFramePr>
      <xdr:xfrm>
        <a:off x="76320" y="47520"/>
        <a:ext cx="9071280" cy="6676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38160</xdr:colOff>
      <xdr:row>0</xdr:row>
      <xdr:rowOff>19080</xdr:rowOff>
    </xdr:from>
    <xdr:to>
      <xdr:col>11</xdr:col>
      <xdr:colOff>523440</xdr:colOff>
      <xdr:row>41</xdr:row>
      <xdr:rowOff>66240</xdr:rowOff>
    </xdr:to>
    <xdr:graphicFrame>
      <xdr:nvGraphicFramePr>
        <xdr:cNvPr id="33" name="Chart 1"/>
        <xdr:cNvGraphicFramePr/>
      </xdr:nvGraphicFramePr>
      <xdr:xfrm>
        <a:off x="38160" y="19080"/>
        <a:ext cx="9014040" cy="6685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12</xdr:col>
      <xdr:colOff>618840</xdr:colOff>
      <xdr:row>41</xdr:row>
      <xdr:rowOff>18720</xdr:rowOff>
    </xdr:to>
    <xdr:graphicFrame>
      <xdr:nvGraphicFramePr>
        <xdr:cNvPr id="34" name="Chart 1"/>
        <xdr:cNvGraphicFramePr/>
      </xdr:nvGraphicFramePr>
      <xdr:xfrm>
        <a:off x="0" y="0"/>
        <a:ext cx="9923040" cy="6657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12</xdr:col>
      <xdr:colOff>504360</xdr:colOff>
      <xdr:row>41</xdr:row>
      <xdr:rowOff>66240</xdr:rowOff>
    </xdr:to>
    <xdr:graphicFrame>
      <xdr:nvGraphicFramePr>
        <xdr:cNvPr id="35" name="Chart 1"/>
        <xdr:cNvGraphicFramePr/>
      </xdr:nvGraphicFramePr>
      <xdr:xfrm>
        <a:off x="0" y="0"/>
        <a:ext cx="9808560" cy="6705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12</xdr:col>
      <xdr:colOff>571320</xdr:colOff>
      <xdr:row>41</xdr:row>
      <xdr:rowOff>47160</xdr:rowOff>
    </xdr:to>
    <xdr:graphicFrame>
      <xdr:nvGraphicFramePr>
        <xdr:cNvPr id="36" name="Chart 1"/>
        <xdr:cNvGraphicFramePr/>
      </xdr:nvGraphicFramePr>
      <xdr:xfrm>
        <a:off x="0" y="0"/>
        <a:ext cx="9875520" cy="6685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12</xdr:col>
      <xdr:colOff>599760</xdr:colOff>
      <xdr:row>41</xdr:row>
      <xdr:rowOff>66240</xdr:rowOff>
    </xdr:to>
    <xdr:graphicFrame>
      <xdr:nvGraphicFramePr>
        <xdr:cNvPr id="37" name="Chart 1"/>
        <xdr:cNvGraphicFramePr/>
      </xdr:nvGraphicFramePr>
      <xdr:xfrm>
        <a:off x="0" y="0"/>
        <a:ext cx="9903960" cy="6705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12</xdr:col>
      <xdr:colOff>590040</xdr:colOff>
      <xdr:row>41</xdr:row>
      <xdr:rowOff>66240</xdr:rowOff>
    </xdr:to>
    <xdr:graphicFrame>
      <xdr:nvGraphicFramePr>
        <xdr:cNvPr id="38" name="Chart 1"/>
        <xdr:cNvGraphicFramePr/>
      </xdr:nvGraphicFramePr>
      <xdr:xfrm>
        <a:off x="0" y="0"/>
        <a:ext cx="9894240" cy="6705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12</xdr:col>
      <xdr:colOff>590040</xdr:colOff>
      <xdr:row>41</xdr:row>
      <xdr:rowOff>75960</xdr:rowOff>
    </xdr:to>
    <xdr:graphicFrame>
      <xdr:nvGraphicFramePr>
        <xdr:cNvPr id="39" name="Chart 1"/>
        <xdr:cNvGraphicFramePr/>
      </xdr:nvGraphicFramePr>
      <xdr:xfrm>
        <a:off x="0" y="0"/>
        <a:ext cx="9894240" cy="6714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12</xdr:col>
      <xdr:colOff>618840</xdr:colOff>
      <xdr:row>41</xdr:row>
      <xdr:rowOff>28080</xdr:rowOff>
    </xdr:to>
    <xdr:graphicFrame>
      <xdr:nvGraphicFramePr>
        <xdr:cNvPr id="40" name="Chart 1"/>
        <xdr:cNvGraphicFramePr/>
      </xdr:nvGraphicFramePr>
      <xdr:xfrm>
        <a:off x="0" y="0"/>
        <a:ext cx="9923040" cy="6666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12</xdr:col>
      <xdr:colOff>590040</xdr:colOff>
      <xdr:row>41</xdr:row>
      <xdr:rowOff>75960</xdr:rowOff>
    </xdr:to>
    <xdr:graphicFrame>
      <xdr:nvGraphicFramePr>
        <xdr:cNvPr id="41" name="Chart 1"/>
        <xdr:cNvGraphicFramePr/>
      </xdr:nvGraphicFramePr>
      <xdr:xfrm>
        <a:off x="0" y="0"/>
        <a:ext cx="9894240" cy="6714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243000</xdr:colOff>
      <xdr:row>3</xdr:row>
      <xdr:rowOff>25200</xdr:rowOff>
    </xdr:to>
    <xdr:pic>
      <xdr:nvPicPr>
        <xdr:cNvPr id="6" name="Imagen 1" descr="Texto&#10;&#10;Descripción generada automáticamente"/>
        <xdr:cNvPicPr/>
      </xdr:nvPicPr>
      <xdr:blipFill>
        <a:blip r:embed="rId1"/>
        <a:stretch/>
      </xdr:blipFill>
      <xdr:spPr>
        <a:xfrm>
          <a:off x="0" y="0"/>
          <a:ext cx="2850840" cy="806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12</xdr:col>
      <xdr:colOff>637920</xdr:colOff>
      <xdr:row>40</xdr:row>
      <xdr:rowOff>75960</xdr:rowOff>
    </xdr:to>
    <xdr:graphicFrame>
      <xdr:nvGraphicFramePr>
        <xdr:cNvPr id="42" name="Chart 1"/>
        <xdr:cNvGraphicFramePr/>
      </xdr:nvGraphicFramePr>
      <xdr:xfrm>
        <a:off x="0" y="0"/>
        <a:ext cx="9942120" cy="6553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13</xdr:col>
      <xdr:colOff>618840</xdr:colOff>
      <xdr:row>41</xdr:row>
      <xdr:rowOff>95040</xdr:rowOff>
    </xdr:to>
    <xdr:graphicFrame>
      <xdr:nvGraphicFramePr>
        <xdr:cNvPr id="43" name="Chart 1"/>
        <xdr:cNvGraphicFramePr/>
      </xdr:nvGraphicFramePr>
      <xdr:xfrm>
        <a:off x="0" y="0"/>
        <a:ext cx="10698120" cy="6733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12</xdr:col>
      <xdr:colOff>599760</xdr:colOff>
      <xdr:row>41</xdr:row>
      <xdr:rowOff>114120</xdr:rowOff>
    </xdr:to>
    <xdr:graphicFrame>
      <xdr:nvGraphicFramePr>
        <xdr:cNvPr id="44" name="Chart 1"/>
        <xdr:cNvGraphicFramePr/>
      </xdr:nvGraphicFramePr>
      <xdr:xfrm>
        <a:off x="0" y="0"/>
        <a:ext cx="9903960" cy="6752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28440</xdr:rowOff>
    </xdr:from>
    <xdr:to>
      <xdr:col>12</xdr:col>
      <xdr:colOff>666360</xdr:colOff>
      <xdr:row>41</xdr:row>
      <xdr:rowOff>75600</xdr:rowOff>
    </xdr:to>
    <xdr:graphicFrame>
      <xdr:nvGraphicFramePr>
        <xdr:cNvPr id="45" name="Chart 1"/>
        <xdr:cNvGraphicFramePr/>
      </xdr:nvGraphicFramePr>
      <xdr:xfrm>
        <a:off x="0" y="28440"/>
        <a:ext cx="9970560" cy="6685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12</xdr:col>
      <xdr:colOff>647280</xdr:colOff>
      <xdr:row>41</xdr:row>
      <xdr:rowOff>66240</xdr:rowOff>
    </xdr:to>
    <xdr:graphicFrame>
      <xdr:nvGraphicFramePr>
        <xdr:cNvPr id="46" name="Chart 1"/>
        <xdr:cNvGraphicFramePr/>
      </xdr:nvGraphicFramePr>
      <xdr:xfrm>
        <a:off x="0" y="0"/>
        <a:ext cx="9951480" cy="6705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12</xdr:col>
      <xdr:colOff>571320</xdr:colOff>
      <xdr:row>41</xdr:row>
      <xdr:rowOff>75960</xdr:rowOff>
    </xdr:to>
    <xdr:graphicFrame>
      <xdr:nvGraphicFramePr>
        <xdr:cNvPr id="47" name="Chart 1"/>
        <xdr:cNvGraphicFramePr/>
      </xdr:nvGraphicFramePr>
      <xdr:xfrm>
        <a:off x="0" y="0"/>
        <a:ext cx="9875520" cy="6714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12</xdr:col>
      <xdr:colOff>571320</xdr:colOff>
      <xdr:row>41</xdr:row>
      <xdr:rowOff>114120</xdr:rowOff>
    </xdr:to>
    <xdr:graphicFrame>
      <xdr:nvGraphicFramePr>
        <xdr:cNvPr id="48" name="Chart 1"/>
        <xdr:cNvGraphicFramePr/>
      </xdr:nvGraphicFramePr>
      <xdr:xfrm>
        <a:off x="0" y="0"/>
        <a:ext cx="9875520" cy="6752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12</xdr:col>
      <xdr:colOff>552240</xdr:colOff>
      <xdr:row>41</xdr:row>
      <xdr:rowOff>47160</xdr:rowOff>
    </xdr:to>
    <xdr:graphicFrame>
      <xdr:nvGraphicFramePr>
        <xdr:cNvPr id="49" name="Chart 1"/>
        <xdr:cNvGraphicFramePr/>
      </xdr:nvGraphicFramePr>
      <xdr:xfrm>
        <a:off x="0" y="0"/>
        <a:ext cx="9856440" cy="6685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12</xdr:col>
      <xdr:colOff>637920</xdr:colOff>
      <xdr:row>41</xdr:row>
      <xdr:rowOff>75960</xdr:rowOff>
    </xdr:to>
    <xdr:graphicFrame>
      <xdr:nvGraphicFramePr>
        <xdr:cNvPr id="50" name="Chart 1"/>
        <xdr:cNvGraphicFramePr/>
      </xdr:nvGraphicFramePr>
      <xdr:xfrm>
        <a:off x="0" y="0"/>
        <a:ext cx="9942120" cy="6714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12</xdr:col>
      <xdr:colOff>618840</xdr:colOff>
      <xdr:row>41</xdr:row>
      <xdr:rowOff>75960</xdr:rowOff>
    </xdr:to>
    <xdr:graphicFrame>
      <xdr:nvGraphicFramePr>
        <xdr:cNvPr id="51" name="Chart 1"/>
        <xdr:cNvGraphicFramePr/>
      </xdr:nvGraphicFramePr>
      <xdr:xfrm>
        <a:off x="0" y="0"/>
        <a:ext cx="9923040" cy="6714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243000</xdr:colOff>
      <xdr:row>4</xdr:row>
      <xdr:rowOff>158760</xdr:rowOff>
    </xdr:to>
    <xdr:pic>
      <xdr:nvPicPr>
        <xdr:cNvPr id="7" name="Imagen 1" descr="Texto&#10;&#10;Descripción generada automáticamente"/>
        <xdr:cNvPicPr/>
      </xdr:nvPicPr>
      <xdr:blipFill>
        <a:blip r:embed="rId1"/>
        <a:stretch/>
      </xdr:blipFill>
      <xdr:spPr>
        <a:xfrm>
          <a:off x="0" y="0"/>
          <a:ext cx="2850840" cy="806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243000</xdr:colOff>
      <xdr:row>4</xdr:row>
      <xdr:rowOff>158760</xdr:rowOff>
    </xdr:to>
    <xdr:pic>
      <xdr:nvPicPr>
        <xdr:cNvPr id="52" name="Imagen 1" descr="Texto&#10;&#10;Descripción generada automáticamente"/>
        <xdr:cNvPicPr/>
      </xdr:nvPicPr>
      <xdr:blipFill>
        <a:blip r:embed="rId1"/>
        <a:stretch/>
      </xdr:blipFill>
      <xdr:spPr>
        <a:xfrm>
          <a:off x="0" y="0"/>
          <a:ext cx="2850840" cy="806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243000</xdr:colOff>
      <xdr:row>4</xdr:row>
      <xdr:rowOff>158760</xdr:rowOff>
    </xdr:to>
    <xdr:pic>
      <xdr:nvPicPr>
        <xdr:cNvPr id="53" name="Imagen 1" descr="Texto&#10;&#10;Descripción generada automáticamente"/>
        <xdr:cNvPicPr/>
      </xdr:nvPicPr>
      <xdr:blipFill>
        <a:blip r:embed="rId1"/>
        <a:stretch/>
      </xdr:blipFill>
      <xdr:spPr>
        <a:xfrm>
          <a:off x="0" y="0"/>
          <a:ext cx="2850840" cy="806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12</xdr:col>
      <xdr:colOff>618840</xdr:colOff>
      <xdr:row>41</xdr:row>
      <xdr:rowOff>66240</xdr:rowOff>
    </xdr:to>
    <xdr:graphicFrame>
      <xdr:nvGraphicFramePr>
        <xdr:cNvPr id="54" name="Chart 1"/>
        <xdr:cNvGraphicFramePr/>
      </xdr:nvGraphicFramePr>
      <xdr:xfrm>
        <a:off x="0" y="0"/>
        <a:ext cx="9923040" cy="6705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0.0640304734264466</cdr:x>
      <cdr:y>0.816707827767637</cdr:y>
    </cdr:from>
    <cdr:to>
      <cdr:x>0.0640667513150735</cdr:x>
      <cdr:y>0.816761516160206</cdr:y>
    </cdr:to>
    <cdr:sp>
      <cdr:nvSpPr>
        <cdr:cNvPr id="55" name="Text Box 1"/>
        <cdr:cNvSpPr/>
      </cdr:nvSpPr>
      <cdr:spPr>
        <a:xfrm>
          <a:off x="635400" y="5476320"/>
          <a:ext cx="360" cy="360"/>
        </a:xfrm>
        <a:prstGeom prst="rect">
          <a:avLst/>
        </a:prstGeom>
        <a:solidFill>
          <a:srgbClr val="ffffff"/>
        </a:solidFill>
        <a:ln w="1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12</xdr:col>
      <xdr:colOff>599760</xdr:colOff>
      <xdr:row>41</xdr:row>
      <xdr:rowOff>47160</xdr:rowOff>
    </xdr:to>
    <xdr:graphicFrame>
      <xdr:nvGraphicFramePr>
        <xdr:cNvPr id="56" name="Chart 1"/>
        <xdr:cNvGraphicFramePr/>
      </xdr:nvGraphicFramePr>
      <xdr:xfrm>
        <a:off x="0" y="0"/>
        <a:ext cx="9903960" cy="6685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0.0689517301541146</cdr:x>
      <cdr:y>0.852204813438863</cdr:y>
    </cdr:from>
    <cdr:to>
      <cdr:x>0.0689880779296307</cdr:x>
      <cdr:y>0.852258655036882</cdr:y>
    </cdr:to>
    <cdr:sp>
      <cdr:nvSpPr>
        <cdr:cNvPr id="57" name="Text Box 1"/>
        <cdr:cNvSpPr/>
      </cdr:nvSpPr>
      <cdr:spPr>
        <a:xfrm>
          <a:off x="682920" y="5698080"/>
          <a:ext cx="360" cy="360"/>
        </a:xfrm>
        <a:prstGeom prst="rect">
          <a:avLst/>
        </a:prstGeom>
        <a:solidFill>
          <a:srgbClr val="ffffff"/>
        </a:solidFill>
        <a:ln w="1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243000</xdr:colOff>
      <xdr:row>4</xdr:row>
      <xdr:rowOff>158760</xdr:rowOff>
    </xdr:to>
    <xdr:pic>
      <xdr:nvPicPr>
        <xdr:cNvPr id="8" name="Imagen 1" descr="Texto&#10;&#10;Descripción generada automáticamente"/>
        <xdr:cNvPicPr/>
      </xdr:nvPicPr>
      <xdr:blipFill>
        <a:blip r:embed="rId1"/>
        <a:stretch/>
      </xdr:blipFill>
      <xdr:spPr>
        <a:xfrm>
          <a:off x="0" y="0"/>
          <a:ext cx="2850840" cy="806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243000</xdr:colOff>
      <xdr:row>4</xdr:row>
      <xdr:rowOff>158760</xdr:rowOff>
    </xdr:to>
    <xdr:pic>
      <xdr:nvPicPr>
        <xdr:cNvPr id="9" name="Imagen 1" descr="Texto&#10;&#10;Descripción generada automáticamente"/>
        <xdr:cNvPicPr/>
      </xdr:nvPicPr>
      <xdr:blipFill>
        <a:blip r:embed="rId1"/>
        <a:stretch/>
      </xdr:blipFill>
      <xdr:spPr>
        <a:xfrm>
          <a:off x="0" y="0"/>
          <a:ext cx="2850840" cy="806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243000</xdr:colOff>
      <xdr:row>4</xdr:row>
      <xdr:rowOff>158760</xdr:rowOff>
    </xdr:to>
    <xdr:pic>
      <xdr:nvPicPr>
        <xdr:cNvPr id="10" name="Imagen 1" descr="Texto&#10;&#10;Descripción generada automáticamente"/>
        <xdr:cNvPicPr/>
      </xdr:nvPicPr>
      <xdr:blipFill>
        <a:blip r:embed="rId1"/>
        <a:stretch/>
      </xdr:blipFill>
      <xdr:spPr>
        <a:xfrm>
          <a:off x="0" y="0"/>
          <a:ext cx="2850840" cy="806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243000</xdr:colOff>
      <xdr:row>4</xdr:row>
      <xdr:rowOff>158760</xdr:rowOff>
    </xdr:to>
    <xdr:pic>
      <xdr:nvPicPr>
        <xdr:cNvPr id="11" name="Imagen 1" descr="Texto&#10;&#10;Descripción generada automáticamente"/>
        <xdr:cNvPicPr/>
      </xdr:nvPicPr>
      <xdr:blipFill>
        <a:blip r:embed="rId1"/>
        <a:stretch/>
      </xdr:blipFill>
      <xdr:spPr>
        <a:xfrm>
          <a:off x="0" y="0"/>
          <a:ext cx="2850840" cy="8064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16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17.x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drawing" Target="../drawings/drawing18.xm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drawing" Target="../drawings/drawing19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drawing" Target="../drawings/drawing20.xml"/>
</Relationships>
</file>

<file path=xl/worksheets/_rels/sheet21.xml.rels><?xml version="1.0" encoding="UTF-8"?>
<Relationships xmlns="http://schemas.openxmlformats.org/package/2006/relationships"><Relationship Id="rId1" Type="http://schemas.openxmlformats.org/officeDocument/2006/relationships/drawing" Target="../drawings/drawing21.xml"/>
</Relationships>
</file>

<file path=xl/worksheets/_rels/sheet22.xml.rels><?xml version="1.0" encoding="UTF-8"?>
<Relationships xmlns="http://schemas.openxmlformats.org/package/2006/relationships"><Relationship Id="rId1" Type="http://schemas.openxmlformats.org/officeDocument/2006/relationships/drawing" Target="../drawings/drawing22.xml"/>
</Relationships>
</file>

<file path=xl/worksheets/_rels/sheet23.xml.rels><?xml version="1.0" encoding="UTF-8"?>
<Relationships xmlns="http://schemas.openxmlformats.org/package/2006/relationships"><Relationship Id="rId1" Type="http://schemas.openxmlformats.org/officeDocument/2006/relationships/drawing" Target="../drawings/drawing23.xml"/>
</Relationships>
</file>

<file path=xl/worksheets/_rels/sheet24.xml.rels><?xml version="1.0" encoding="UTF-8"?>
<Relationships xmlns="http://schemas.openxmlformats.org/package/2006/relationships"><Relationship Id="rId1" Type="http://schemas.openxmlformats.org/officeDocument/2006/relationships/drawing" Target="../drawings/drawing24.xml"/>
</Relationships>
</file>

<file path=xl/worksheets/_rels/sheet25.xml.rels><?xml version="1.0" encoding="UTF-8"?>
<Relationships xmlns="http://schemas.openxmlformats.org/package/2006/relationships"><Relationship Id="rId1" Type="http://schemas.openxmlformats.org/officeDocument/2006/relationships/drawing" Target="../drawings/drawing25.xml"/>
</Relationships>
</file>

<file path=xl/worksheets/_rels/sheet26.xml.rels><?xml version="1.0" encoding="UTF-8"?>
<Relationships xmlns="http://schemas.openxmlformats.org/package/2006/relationships"><Relationship Id="rId1" Type="http://schemas.openxmlformats.org/officeDocument/2006/relationships/drawing" Target="../drawings/drawing26.xml"/>
</Relationships>
</file>

<file path=xl/worksheets/_rels/sheet27.xml.rels><?xml version="1.0" encoding="UTF-8"?>
<Relationships xmlns="http://schemas.openxmlformats.org/package/2006/relationships"><Relationship Id="rId1" Type="http://schemas.openxmlformats.org/officeDocument/2006/relationships/drawing" Target="../drawings/drawing27.xml"/>
</Relationships>
</file>

<file path=xl/worksheets/_rels/sheet28.xml.rels><?xml version="1.0" encoding="UTF-8"?>
<Relationships xmlns="http://schemas.openxmlformats.org/package/2006/relationships"><Relationship Id="rId1" Type="http://schemas.openxmlformats.org/officeDocument/2006/relationships/drawing" Target="../drawings/drawing28.xml"/>
</Relationships>
</file>

<file path=xl/worksheets/_rels/sheet29.xml.rels><?xml version="1.0" encoding="UTF-8"?>
<Relationships xmlns="http://schemas.openxmlformats.org/package/2006/relationships"><Relationship Id="rId1" Type="http://schemas.openxmlformats.org/officeDocument/2006/relationships/drawing" Target="../drawings/drawing29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30.xml.rels><?xml version="1.0" encoding="UTF-8"?>
<Relationships xmlns="http://schemas.openxmlformats.org/package/2006/relationships"><Relationship Id="rId1" Type="http://schemas.openxmlformats.org/officeDocument/2006/relationships/drawing" Target="../drawings/drawing30.xml"/>
</Relationships>
</file>

<file path=xl/worksheets/_rels/sheet31.xml.rels><?xml version="1.0" encoding="UTF-8"?>
<Relationships xmlns="http://schemas.openxmlformats.org/package/2006/relationships"><Relationship Id="rId1" Type="http://schemas.openxmlformats.org/officeDocument/2006/relationships/drawing" Target="../drawings/drawing31.xml"/>
</Relationships>
</file>

<file path=xl/worksheets/_rels/sheet32.xml.rels><?xml version="1.0" encoding="UTF-8"?>
<Relationships xmlns="http://schemas.openxmlformats.org/package/2006/relationships"><Relationship Id="rId1" Type="http://schemas.openxmlformats.org/officeDocument/2006/relationships/drawing" Target="../drawings/drawing32.xml"/>
</Relationships>
</file>

<file path=xl/worksheets/_rels/sheet33.xml.rels><?xml version="1.0" encoding="UTF-8"?>
<Relationships xmlns="http://schemas.openxmlformats.org/package/2006/relationships"><Relationship Id="rId1" Type="http://schemas.openxmlformats.org/officeDocument/2006/relationships/drawing" Target="../drawings/drawing33.xml"/>
</Relationships>
</file>

<file path=xl/worksheets/_rels/sheet34.xml.rels><?xml version="1.0" encoding="UTF-8"?>
<Relationships xmlns="http://schemas.openxmlformats.org/package/2006/relationships"><Relationship Id="rId1" Type="http://schemas.openxmlformats.org/officeDocument/2006/relationships/drawing" Target="../drawings/drawing34.xml"/>
</Relationships>
</file>

<file path=xl/worksheets/_rels/sheet35.xml.rels><?xml version="1.0" encoding="UTF-8"?>
<Relationships xmlns="http://schemas.openxmlformats.org/package/2006/relationships"><Relationship Id="rId1" Type="http://schemas.openxmlformats.org/officeDocument/2006/relationships/drawing" Target="../drawings/drawing35.xml"/>
</Relationships>
</file>

<file path=xl/worksheets/_rels/sheet36.xml.rels><?xml version="1.0" encoding="UTF-8"?>
<Relationships xmlns="http://schemas.openxmlformats.org/package/2006/relationships"><Relationship Id="rId1" Type="http://schemas.openxmlformats.org/officeDocument/2006/relationships/drawing" Target="../drawings/drawing36.xml"/>
</Relationships>
</file>

<file path=xl/worksheets/_rels/sheet37.xml.rels><?xml version="1.0" encoding="UTF-8"?>
<Relationships xmlns="http://schemas.openxmlformats.org/package/2006/relationships"><Relationship Id="rId1" Type="http://schemas.openxmlformats.org/officeDocument/2006/relationships/drawing" Target="../drawings/drawing37.xml"/>
</Relationships>
</file>

<file path=xl/worksheets/_rels/sheet38.xml.rels><?xml version="1.0" encoding="UTF-8"?>
<Relationships xmlns="http://schemas.openxmlformats.org/package/2006/relationships"><Relationship Id="rId1" Type="http://schemas.openxmlformats.org/officeDocument/2006/relationships/drawing" Target="../drawings/drawing38.xml"/>
</Relationships>
</file>

<file path=xl/worksheets/_rels/sheet39.xml.rels><?xml version="1.0" encoding="UTF-8"?>
<Relationships xmlns="http://schemas.openxmlformats.org/package/2006/relationships"><Relationship Id="rId1" Type="http://schemas.openxmlformats.org/officeDocument/2006/relationships/drawing" Target="../drawings/drawing39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40.xml.rels><?xml version="1.0" encoding="UTF-8"?>
<Relationships xmlns="http://schemas.openxmlformats.org/package/2006/relationships"><Relationship Id="rId1" Type="http://schemas.openxmlformats.org/officeDocument/2006/relationships/drawing" Target="../drawings/drawing40.xml"/>
</Relationships>
</file>

<file path=xl/worksheets/_rels/sheet41.xml.rels><?xml version="1.0" encoding="UTF-8"?>
<Relationships xmlns="http://schemas.openxmlformats.org/package/2006/relationships"><Relationship Id="rId1" Type="http://schemas.openxmlformats.org/officeDocument/2006/relationships/drawing" Target="../drawings/drawing41.xml"/>
</Relationships>
</file>

<file path=xl/worksheets/_rels/sheet42.xml.rels><?xml version="1.0" encoding="UTF-8"?>
<Relationships xmlns="http://schemas.openxmlformats.org/package/2006/relationships"><Relationship Id="rId1" Type="http://schemas.openxmlformats.org/officeDocument/2006/relationships/drawing" Target="../drawings/drawing42.xml"/>
</Relationships>
</file>

<file path=xl/worksheets/_rels/sheet43.xml.rels><?xml version="1.0" encoding="UTF-8"?>
<Relationships xmlns="http://schemas.openxmlformats.org/package/2006/relationships"><Relationship Id="rId1" Type="http://schemas.openxmlformats.org/officeDocument/2006/relationships/drawing" Target="../drawings/drawing43.xml"/>
</Relationships>
</file>

<file path=xl/worksheets/_rels/sheet44.xml.rels><?xml version="1.0" encoding="UTF-8"?>
<Relationships xmlns="http://schemas.openxmlformats.org/package/2006/relationships"><Relationship Id="rId1" Type="http://schemas.openxmlformats.org/officeDocument/2006/relationships/drawing" Target="../drawings/drawing44.xml"/>
</Relationships>
</file>

<file path=xl/worksheets/_rels/sheet45.xml.rels><?xml version="1.0" encoding="UTF-8"?>
<Relationships xmlns="http://schemas.openxmlformats.org/package/2006/relationships"><Relationship Id="rId1" Type="http://schemas.openxmlformats.org/officeDocument/2006/relationships/drawing" Target="../drawings/drawing45.xml"/>
</Relationships>
</file>

<file path=xl/worksheets/_rels/sheet46.xml.rels><?xml version="1.0" encoding="UTF-8"?>
<Relationships xmlns="http://schemas.openxmlformats.org/package/2006/relationships"><Relationship Id="rId1" Type="http://schemas.openxmlformats.org/officeDocument/2006/relationships/drawing" Target="../drawings/drawing46.xml"/>
</Relationships>
</file>

<file path=xl/worksheets/_rels/sheet47.xml.rels><?xml version="1.0" encoding="UTF-8"?>
<Relationships xmlns="http://schemas.openxmlformats.org/package/2006/relationships"><Relationship Id="rId1" Type="http://schemas.openxmlformats.org/officeDocument/2006/relationships/drawing" Target="../drawings/drawing47.xml"/>
</Relationships>
</file>

<file path=xl/worksheets/_rels/sheet48.xml.rels><?xml version="1.0" encoding="UTF-8"?>
<Relationships xmlns="http://schemas.openxmlformats.org/package/2006/relationships"><Relationship Id="rId1" Type="http://schemas.openxmlformats.org/officeDocument/2006/relationships/drawing" Target="../drawings/drawing48.xml"/>
</Relationships>
</file>

<file path=xl/worksheets/_rels/sheet49.xml.rels><?xml version="1.0" encoding="UTF-8"?>
<Relationships xmlns="http://schemas.openxmlformats.org/package/2006/relationships"><Relationship Id="rId1" Type="http://schemas.openxmlformats.org/officeDocument/2006/relationships/drawing" Target="../drawings/drawing49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50.xml.rels><?xml version="1.0" encoding="UTF-8"?>
<Relationships xmlns="http://schemas.openxmlformats.org/package/2006/relationships"><Relationship Id="rId1" Type="http://schemas.openxmlformats.org/officeDocument/2006/relationships/drawing" Target="../drawings/drawing50.xml"/>
</Relationships>
</file>

<file path=xl/worksheets/_rels/sheet51.xml.rels><?xml version="1.0" encoding="UTF-8"?>
<Relationships xmlns="http://schemas.openxmlformats.org/package/2006/relationships"><Relationship Id="rId1" Type="http://schemas.openxmlformats.org/officeDocument/2006/relationships/drawing" Target="../drawings/drawing51.xml"/>
</Relationships>
</file>

<file path=xl/worksheets/_rels/sheet52.xml.rels><?xml version="1.0" encoding="UTF-8"?>
<Relationships xmlns="http://schemas.openxmlformats.org/package/2006/relationships"><Relationship Id="rId1" Type="http://schemas.openxmlformats.org/officeDocument/2006/relationships/drawing" Target="../drawings/drawing52.xml"/>
</Relationships>
</file>

<file path=xl/worksheets/_rels/sheet53.xml.rels><?xml version="1.0" encoding="UTF-8"?>
<Relationships xmlns="http://schemas.openxmlformats.org/package/2006/relationships"><Relationship Id="rId1" Type="http://schemas.openxmlformats.org/officeDocument/2006/relationships/drawing" Target="../drawings/drawing5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E2:K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11.00390625" defaultRowHeight="12.75" zeroHeight="false" outlineLevelRow="0" outlineLevelCol="0"/>
  <sheetData>
    <row r="2" customFormat="false" ht="15.75" hidden="false" customHeight="true" outlineLevel="0" collapsed="false">
      <c r="E2" s="1" t="s">
        <v>0</v>
      </c>
      <c r="F2" s="1"/>
      <c r="G2" s="1"/>
      <c r="H2" s="1"/>
      <c r="I2" s="1"/>
      <c r="J2" s="1"/>
      <c r="K2" s="2"/>
    </row>
    <row r="3" customFormat="false" ht="12.75" hidden="false" customHeight="true" outlineLevel="0" collapsed="false">
      <c r="E3" s="1"/>
      <c r="F3" s="1"/>
      <c r="G3" s="1"/>
      <c r="H3" s="1"/>
      <c r="I3" s="1"/>
      <c r="J3" s="1"/>
      <c r="K3" s="2"/>
    </row>
    <row r="4" customFormat="false" ht="12.75" hidden="false" customHeight="true" outlineLevel="0" collapsed="false">
      <c r="E4" s="1"/>
      <c r="F4" s="1"/>
      <c r="G4" s="1"/>
      <c r="H4" s="1"/>
      <c r="I4" s="1"/>
      <c r="J4" s="1"/>
      <c r="K4" s="2"/>
    </row>
    <row r="5" customFormat="false" ht="12.75" hidden="false" customHeight="true" outlineLevel="0" collapsed="false">
      <c r="E5" s="3" t="s">
        <v>1</v>
      </c>
      <c r="F5" s="3"/>
      <c r="G5" s="3"/>
      <c r="H5" s="3"/>
      <c r="I5" s="3"/>
      <c r="J5" s="3"/>
      <c r="K5" s="4"/>
    </row>
    <row r="6" customFormat="false" ht="12.75" hidden="false" customHeight="true" outlineLevel="0" collapsed="false">
      <c r="E6" s="5"/>
      <c r="F6" s="5"/>
      <c r="G6" s="5"/>
      <c r="H6" s="5"/>
      <c r="I6" s="5"/>
      <c r="J6" s="5"/>
    </row>
  </sheetData>
  <mergeCells count="2">
    <mergeCell ref="E2:J4"/>
    <mergeCell ref="E5:J5"/>
  </mergeCells>
  <printOptions headings="false" gridLines="false" gridLinesSet="true" horizontalCentered="true" verticalCentered="false"/>
  <pageMargins left="0.708333333333333" right="0.708333333333333" top="0.747916666666667" bottom="0.747916666666667" header="0.511811023622047" footer="0.511811023622047"/>
  <pageSetup paperSize="9" scale="7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H6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11.00390625" defaultRowHeight="12.75" zeroHeight="false" outlineLevelRow="0" outlineLevelCol="0"/>
  <cols>
    <col collapsed="false" customWidth="true" hidden="false" outlineLevel="0" max="1" min="1" style="16" width="37"/>
    <col collapsed="false" customWidth="true" hidden="false" outlineLevel="0" max="9" min="2" style="16" width="16.71"/>
    <col collapsed="false" customWidth="true" hidden="false" outlineLevel="0" max="10" min="10" style="17" width="16.71"/>
    <col collapsed="false" customWidth="false" hidden="false" outlineLevel="0" max="16384" min="11" style="16" width="11"/>
  </cols>
  <sheetData>
    <row r="1" customFormat="false" ht="12.75" hidden="false" customHeight="true" outlineLevel="0" collapsed="false">
      <c r="C1" s="8" t="s">
        <v>0</v>
      </c>
      <c r="D1" s="8"/>
      <c r="E1" s="8"/>
      <c r="F1" s="8"/>
      <c r="G1" s="8"/>
      <c r="H1" s="8"/>
      <c r="I1" s="8"/>
    </row>
    <row r="2" customFormat="false" ht="12.75" hidden="false" customHeight="true" outlineLevel="0" collapsed="false">
      <c r="C2" s="8"/>
      <c r="D2" s="8"/>
      <c r="E2" s="8"/>
      <c r="F2" s="8"/>
      <c r="G2" s="8"/>
      <c r="H2" s="8"/>
      <c r="I2" s="8"/>
    </row>
    <row r="3" customFormat="false" ht="12.75" hidden="false" customHeight="true" outlineLevel="0" collapsed="false">
      <c r="C3" s="8"/>
      <c r="D3" s="8"/>
      <c r="E3" s="8"/>
      <c r="F3" s="8"/>
      <c r="G3" s="8"/>
      <c r="H3" s="8"/>
      <c r="I3" s="8"/>
    </row>
    <row r="4" customFormat="false" ht="12.75" hidden="false" customHeight="true" outlineLevel="0" collapsed="false">
      <c r="C4" s="9" t="str">
        <f aca="false">INDICE!$E$4</f>
        <v>Año 2022. DATOS PROVISIONALES</v>
      </c>
      <c r="D4" s="9"/>
      <c r="E4" s="9"/>
      <c r="F4" s="9"/>
      <c r="G4" s="9"/>
      <c r="H4" s="9"/>
      <c r="I4" s="9"/>
    </row>
    <row r="5" customFormat="false" ht="20.25" hidden="false" customHeight="true" outlineLevel="0" collapsed="false">
      <c r="A5" s="43"/>
      <c r="B5" s="44"/>
      <c r="C5" s="44"/>
      <c r="D5" s="44"/>
    </row>
    <row r="6" customFormat="false" ht="12.75" hidden="false" customHeight="true" outlineLevel="0" collapsed="false">
      <c r="A6" s="45"/>
      <c r="B6" s="44"/>
      <c r="C6" s="44"/>
      <c r="D6" s="44"/>
      <c r="E6" s="19"/>
      <c r="J6" s="24"/>
    </row>
    <row r="7" s="46" customFormat="true" ht="11.25" hidden="false" customHeight="true" outlineLevel="0" collapsed="false">
      <c r="A7" s="18"/>
      <c r="B7" s="16"/>
      <c r="C7" s="16"/>
      <c r="D7" s="16"/>
      <c r="E7" s="19"/>
      <c r="F7" s="16"/>
      <c r="G7" s="20"/>
      <c r="H7" s="16"/>
      <c r="I7" s="16"/>
      <c r="J7" s="21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</row>
    <row r="8" customFormat="false" ht="11.25" hidden="false" customHeight="true" outlineLevel="0" collapsed="false">
      <c r="A8" s="18"/>
      <c r="E8" s="19"/>
      <c r="G8" s="20"/>
      <c r="J8" s="21"/>
    </row>
    <row r="9" customFormat="false" ht="11.25" hidden="false" customHeight="true" outlineLevel="0" collapsed="false">
      <c r="A9" s="18"/>
      <c r="E9" s="19"/>
      <c r="G9" s="20"/>
      <c r="J9" s="21"/>
    </row>
    <row r="10" customFormat="false" ht="11.25" hidden="false" customHeight="true" outlineLevel="0" collapsed="false">
      <c r="A10" s="18"/>
      <c r="E10" s="19"/>
      <c r="G10" s="20"/>
      <c r="J10" s="21"/>
    </row>
    <row r="11" customFormat="false" ht="14.25" hidden="false" customHeight="true" outlineLevel="0" collapsed="false">
      <c r="A11" s="22" t="s">
        <v>58</v>
      </c>
      <c r="J11" s="21"/>
    </row>
    <row r="12" customFormat="false" ht="12.75" hidden="false" customHeight="true" outlineLevel="0" collapsed="false">
      <c r="A12" s="23"/>
      <c r="J12" s="24"/>
    </row>
    <row r="13" customFormat="false" ht="20.25" hidden="false" customHeight="true" outlineLevel="0" collapsed="false">
      <c r="A13" s="25" t="s">
        <v>106</v>
      </c>
      <c r="J13" s="24"/>
    </row>
    <row r="14" customFormat="false" ht="15" hidden="false" customHeight="true" outlineLevel="0" collapsed="false">
      <c r="A14" s="25" t="s">
        <v>107</v>
      </c>
    </row>
    <row r="16" customFormat="false" ht="24.75" hidden="false" customHeight="true" outlineLevel="0" collapsed="false">
      <c r="A16" s="27"/>
      <c r="B16" s="28" t="s">
        <v>60</v>
      </c>
      <c r="C16" s="28" t="s">
        <v>61</v>
      </c>
      <c r="D16" s="28" t="s">
        <v>62</v>
      </c>
      <c r="E16" s="28" t="s">
        <v>63</v>
      </c>
      <c r="F16" s="28" t="s">
        <v>64</v>
      </c>
      <c r="G16" s="28" t="s">
        <v>65</v>
      </c>
      <c r="H16" s="28" t="s">
        <v>66</v>
      </c>
      <c r="I16" s="28" t="s">
        <v>67</v>
      </c>
      <c r="J16" s="29" t="s">
        <v>68</v>
      </c>
    </row>
    <row r="17" customFormat="false" ht="12.75" hidden="false" customHeight="true" outlineLevel="0" collapsed="false">
      <c r="A17" s="24"/>
      <c r="B17" s="24"/>
      <c r="C17" s="24"/>
      <c r="D17" s="24"/>
      <c r="E17" s="24"/>
      <c r="F17" s="24"/>
      <c r="G17" s="24"/>
      <c r="H17" s="24"/>
      <c r="I17" s="24"/>
    </row>
    <row r="18" customFormat="false" ht="12.75" hidden="false" customHeight="true" outlineLevel="0" collapsed="false">
      <c r="A18" s="24"/>
      <c r="B18" s="24"/>
      <c r="C18" s="24"/>
      <c r="D18" s="24"/>
      <c r="E18" s="24"/>
      <c r="F18" s="24"/>
      <c r="G18" s="24"/>
      <c r="H18" s="24"/>
      <c r="I18" s="24"/>
    </row>
    <row r="19" customFormat="false" ht="15" hidden="false" customHeight="true" outlineLevel="0" collapsed="false">
      <c r="A19" s="30" t="s">
        <v>69</v>
      </c>
    </row>
    <row r="20" customFormat="false" ht="12.75" hidden="false" customHeight="true" outlineLevel="0" collapsed="false">
      <c r="A20" s="24"/>
    </row>
    <row r="21" customFormat="false" ht="12.75" hidden="false" customHeight="true" outlineLevel="0" collapsed="false">
      <c r="A21" s="19" t="s">
        <v>70</v>
      </c>
      <c r="B21" s="31" t="n">
        <f aca="false">SUM(B22:B25)</f>
        <v>87525.15141</v>
      </c>
      <c r="C21" s="31" t="n">
        <f aca="false">SUM(C22:C25)</f>
        <v>197210.93662</v>
      </c>
      <c r="D21" s="31" t="n">
        <f aca="false">SUM(D22:D25)</f>
        <v>142300.58359</v>
      </c>
      <c r="E21" s="31" t="n">
        <f aca="false">SUM(E22:E25)</f>
        <v>108294.06308</v>
      </c>
      <c r="F21" s="31" t="n">
        <f aca="false">SUM(F22:F25)</f>
        <v>133289.63029</v>
      </c>
      <c r="G21" s="31" t="n">
        <f aca="false">SUM(G22:G25)</f>
        <v>112120.29164</v>
      </c>
      <c r="H21" s="31" t="n">
        <f aca="false">SUM(H22:H25)</f>
        <v>203487.52329</v>
      </c>
      <c r="I21" s="31" t="n">
        <f aca="false">SUM(I22:I25)</f>
        <v>219352.17735</v>
      </c>
      <c r="J21" s="31" t="n">
        <f aca="false">SUM(J22:J25)</f>
        <v>1203580.35727</v>
      </c>
    </row>
    <row r="22" customFormat="false" ht="12.75" hidden="false" customHeight="true" outlineLevel="0" collapsed="false">
      <c r="A22" s="16" t="s">
        <v>71</v>
      </c>
      <c r="B22" s="32" t="n">
        <v>35426.31874</v>
      </c>
      <c r="C22" s="32" t="n">
        <v>79407.12965</v>
      </c>
      <c r="D22" s="32" t="n">
        <v>59588.5533</v>
      </c>
      <c r="E22" s="32" t="n">
        <v>44318.07993</v>
      </c>
      <c r="F22" s="32" t="n">
        <v>70233.7459</v>
      </c>
      <c r="G22" s="32" t="n">
        <v>55882.80542</v>
      </c>
      <c r="H22" s="32" t="n">
        <v>96274.32684</v>
      </c>
      <c r="I22" s="32" t="n">
        <v>115613.47688</v>
      </c>
      <c r="J22" s="31" t="n">
        <f aca="false">SUM(B22:I22)</f>
        <v>556744.43666</v>
      </c>
    </row>
    <row r="23" customFormat="false" ht="12.75" hidden="false" customHeight="true" outlineLevel="0" collapsed="false">
      <c r="A23" s="16" t="s">
        <v>72</v>
      </c>
      <c r="B23" s="32" t="n">
        <v>46237.78988</v>
      </c>
      <c r="C23" s="32" t="n">
        <v>87279.96626</v>
      </c>
      <c r="D23" s="32" t="n">
        <v>62513.51134</v>
      </c>
      <c r="E23" s="32" t="n">
        <v>58049.6277</v>
      </c>
      <c r="F23" s="32" t="n">
        <v>53009.06856</v>
      </c>
      <c r="G23" s="32" t="n">
        <v>50132.38035</v>
      </c>
      <c r="H23" s="32" t="n">
        <v>82027.32803</v>
      </c>
      <c r="I23" s="32" t="n">
        <v>81950.92634</v>
      </c>
      <c r="J23" s="31" t="n">
        <f aca="false">SUM(B23:I23)</f>
        <v>521200.59846</v>
      </c>
    </row>
    <row r="24" customFormat="false" ht="12.75" hidden="false" customHeight="true" outlineLevel="0" collapsed="false">
      <c r="A24" s="16" t="s">
        <v>73</v>
      </c>
      <c r="B24" s="32" t="n">
        <v>498.54429</v>
      </c>
      <c r="C24" s="32" t="n">
        <v>2528.73029</v>
      </c>
      <c r="D24" s="32" t="n">
        <v>543.39269</v>
      </c>
      <c r="E24" s="32" t="n">
        <v>1201.79589</v>
      </c>
      <c r="F24" s="32" t="n">
        <v>2057.88225</v>
      </c>
      <c r="G24" s="32" t="n">
        <v>557.64732</v>
      </c>
      <c r="H24" s="32" t="n">
        <v>1471.68566</v>
      </c>
      <c r="I24" s="32" t="n">
        <v>1794.92525</v>
      </c>
      <c r="J24" s="31" t="n">
        <f aca="false">SUM(B24:I24)</f>
        <v>10654.60364</v>
      </c>
    </row>
    <row r="25" customFormat="false" ht="12.75" hidden="false" customHeight="true" outlineLevel="0" collapsed="false">
      <c r="A25" s="16" t="s">
        <v>74</v>
      </c>
      <c r="B25" s="32" t="n">
        <v>5362.4985</v>
      </c>
      <c r="C25" s="32" t="n">
        <v>27995.11042</v>
      </c>
      <c r="D25" s="32" t="n">
        <v>19655.12626</v>
      </c>
      <c r="E25" s="32" t="n">
        <v>4724.55956</v>
      </c>
      <c r="F25" s="32" t="n">
        <v>7988.93358</v>
      </c>
      <c r="G25" s="32" t="n">
        <v>5547.45855</v>
      </c>
      <c r="H25" s="32" t="n">
        <v>23714.18276</v>
      </c>
      <c r="I25" s="32" t="n">
        <v>19992.84888</v>
      </c>
      <c r="J25" s="31" t="n">
        <f aca="false">SUM(B25:I25)</f>
        <v>114980.71851</v>
      </c>
    </row>
    <row r="26" customFormat="false" ht="12.75" hidden="false" customHeight="true" outlineLevel="0" collapsed="false">
      <c r="B26" s="32"/>
      <c r="C26" s="32"/>
      <c r="D26" s="32"/>
      <c r="E26" s="32"/>
      <c r="F26" s="32"/>
      <c r="G26" s="32"/>
      <c r="H26" s="32"/>
      <c r="I26" s="32"/>
      <c r="J26" s="33"/>
    </row>
    <row r="27" customFormat="false" ht="12.75" hidden="false" customHeight="true" outlineLevel="0" collapsed="false">
      <c r="A27" s="19" t="s">
        <v>75</v>
      </c>
      <c r="B27" s="31" t="n">
        <f aca="false">SUM(B28:B29)</f>
        <v>10822.74247</v>
      </c>
      <c r="C27" s="31" t="n">
        <f aca="false">SUM(C28:C29)</f>
        <v>18910.96751</v>
      </c>
      <c r="D27" s="31" t="n">
        <f aca="false">SUM(D28:D29)</f>
        <v>30047.59345</v>
      </c>
      <c r="E27" s="31" t="n">
        <f aca="false">SUM(E28:E29)</f>
        <v>9986.82587</v>
      </c>
      <c r="F27" s="31" t="n">
        <f aca="false">SUM(F28:F29)</f>
        <v>11045.82392</v>
      </c>
      <c r="G27" s="31" t="n">
        <f aca="false">SUM(G28:G29)</f>
        <v>25319.60554</v>
      </c>
      <c r="H27" s="31" t="n">
        <f aca="false">SUM(H28:H29)</f>
        <v>37437.35726</v>
      </c>
      <c r="I27" s="31" t="n">
        <f aca="false">SUM(I28:I29)</f>
        <v>42335.23902</v>
      </c>
      <c r="J27" s="31" t="n">
        <f aca="false">SUM(J28:J29)</f>
        <v>185906.15504</v>
      </c>
    </row>
    <row r="28" customFormat="false" ht="12.75" hidden="false" customHeight="true" outlineLevel="0" collapsed="false">
      <c r="A28" s="16" t="s">
        <v>76</v>
      </c>
      <c r="B28" s="32" t="n">
        <v>10617.52758</v>
      </c>
      <c r="C28" s="32" t="n">
        <v>16962.00901</v>
      </c>
      <c r="D28" s="32" t="n">
        <v>29386.90368</v>
      </c>
      <c r="E28" s="32" t="n">
        <v>9930.67589</v>
      </c>
      <c r="F28" s="32" t="n">
        <v>10618.78236</v>
      </c>
      <c r="G28" s="32" t="n">
        <v>24543.33841</v>
      </c>
      <c r="H28" s="32" t="n">
        <v>36735.21681</v>
      </c>
      <c r="I28" s="32" t="n">
        <v>41737.35908</v>
      </c>
      <c r="J28" s="31" t="n">
        <f aca="false">SUM(B28:I28)</f>
        <v>180531.81282</v>
      </c>
    </row>
    <row r="29" customFormat="false" ht="12.75" hidden="false" customHeight="true" outlineLevel="0" collapsed="false">
      <c r="A29" s="16" t="s">
        <v>77</v>
      </c>
      <c r="B29" s="32" t="n">
        <v>205.21489</v>
      </c>
      <c r="C29" s="32" t="n">
        <v>1948.9585</v>
      </c>
      <c r="D29" s="32" t="n">
        <v>660.68977</v>
      </c>
      <c r="E29" s="32" t="n">
        <v>56.14998</v>
      </c>
      <c r="F29" s="32" t="n">
        <v>427.04156</v>
      </c>
      <c r="G29" s="32" t="n">
        <v>776.26713</v>
      </c>
      <c r="H29" s="32" t="n">
        <v>702.14045</v>
      </c>
      <c r="I29" s="32" t="n">
        <v>597.87994</v>
      </c>
      <c r="J29" s="31" t="n">
        <f aca="false">SUM(B29:I29)</f>
        <v>5374.34222</v>
      </c>
    </row>
    <row r="30" customFormat="false" ht="12.75" hidden="false" customHeight="true" outlineLevel="0" collapsed="false">
      <c r="B30" s="32"/>
      <c r="C30" s="32"/>
      <c r="D30" s="32"/>
      <c r="E30" s="32"/>
      <c r="F30" s="32"/>
      <c r="G30" s="32"/>
      <c r="H30" s="32"/>
      <c r="I30" s="32"/>
      <c r="J30" s="33"/>
    </row>
    <row r="31" customFormat="false" ht="12.75" hidden="false" customHeight="true" outlineLevel="0" collapsed="false">
      <c r="A31" s="19" t="s">
        <v>78</v>
      </c>
      <c r="B31" s="31" t="n">
        <f aca="false">SUM(B32:B33)</f>
        <v>7759.73625</v>
      </c>
      <c r="C31" s="31" t="n">
        <f aca="false">SUM(C32:C33)</f>
        <v>12422.97967</v>
      </c>
      <c r="D31" s="31" t="n">
        <f aca="false">SUM(D32:D33)</f>
        <v>9342.66522</v>
      </c>
      <c r="E31" s="31" t="n">
        <f aca="false">SUM(E32:E33)</f>
        <v>9455.88698</v>
      </c>
      <c r="F31" s="31" t="n">
        <f aca="false">SUM(F32:F33)</f>
        <v>9306.12714</v>
      </c>
      <c r="G31" s="31" t="n">
        <f aca="false">SUM(G32:G33)</f>
        <v>5291.83047</v>
      </c>
      <c r="H31" s="31" t="n">
        <f aca="false">SUM(H32:H33)</f>
        <v>8293.03681</v>
      </c>
      <c r="I31" s="31" t="n">
        <f aca="false">SUM(I32:I33)</f>
        <v>40307.96677</v>
      </c>
      <c r="J31" s="31" t="n">
        <f aca="false">SUM(J32:J33)</f>
        <v>102180.22931</v>
      </c>
    </row>
    <row r="32" customFormat="false" ht="12.75" hidden="false" customHeight="true" outlineLevel="0" collapsed="false">
      <c r="A32" s="16" t="s">
        <v>79</v>
      </c>
      <c r="B32" s="32" t="n">
        <v>125.61468</v>
      </c>
      <c r="C32" s="32" t="n">
        <v>227.85415</v>
      </c>
      <c r="D32" s="32" t="n">
        <v>3056.38519</v>
      </c>
      <c r="E32" s="32" t="n">
        <v>309.07</v>
      </c>
      <c r="F32" s="32" t="n">
        <v>71.20466</v>
      </c>
      <c r="G32" s="32" t="n">
        <v>97.04518</v>
      </c>
      <c r="H32" s="32" t="n">
        <v>114.61084</v>
      </c>
      <c r="I32" s="32" t="n">
        <v>4746.83879</v>
      </c>
      <c r="J32" s="31" t="n">
        <f aca="false">SUM(B32:I32)</f>
        <v>8748.62349</v>
      </c>
    </row>
    <row r="33" customFormat="false" ht="12.75" hidden="false" customHeight="true" outlineLevel="0" collapsed="false">
      <c r="A33" s="16" t="s">
        <v>80</v>
      </c>
      <c r="B33" s="32" t="n">
        <v>7634.12157</v>
      </c>
      <c r="C33" s="32" t="n">
        <v>12195.12552</v>
      </c>
      <c r="D33" s="32" t="n">
        <v>6286.28003</v>
      </c>
      <c r="E33" s="32" t="n">
        <v>9146.81698</v>
      </c>
      <c r="F33" s="32" t="n">
        <v>9234.92248</v>
      </c>
      <c r="G33" s="32" t="n">
        <v>5194.78529</v>
      </c>
      <c r="H33" s="32" t="n">
        <v>8178.42597</v>
      </c>
      <c r="I33" s="32" t="n">
        <v>35561.12798</v>
      </c>
      <c r="J33" s="31" t="n">
        <f aca="false">SUM(B33:I33)</f>
        <v>93431.60582</v>
      </c>
    </row>
    <row r="34" customFormat="false" ht="12.75" hidden="false" customHeight="true" outlineLevel="0" collapsed="false">
      <c r="B34" s="32"/>
      <c r="C34" s="32"/>
      <c r="D34" s="32"/>
      <c r="E34" s="32"/>
      <c r="F34" s="32"/>
      <c r="G34" s="32"/>
      <c r="H34" s="32"/>
      <c r="I34" s="32"/>
      <c r="J34" s="33"/>
    </row>
    <row r="35" customFormat="false" ht="12.75" hidden="false" customHeight="true" outlineLevel="0" collapsed="false">
      <c r="A35" s="19" t="s">
        <v>81</v>
      </c>
      <c r="B35" s="31" t="n">
        <f aca="false">+B21+B27+B31</f>
        <v>106107.63013</v>
      </c>
      <c r="C35" s="31" t="n">
        <f aca="false">+C21+C27+C31</f>
        <v>228544.8838</v>
      </c>
      <c r="D35" s="31" t="n">
        <f aca="false">+D21+D27+D31</f>
        <v>181690.84226</v>
      </c>
      <c r="E35" s="31" t="n">
        <f aca="false">+E21+E27+E31</f>
        <v>127736.77593</v>
      </c>
      <c r="F35" s="31" t="n">
        <f aca="false">+F21+F27+F31</f>
        <v>153641.58135</v>
      </c>
      <c r="G35" s="31" t="n">
        <f aca="false">+G21+G27+G31</f>
        <v>142731.72765</v>
      </c>
      <c r="H35" s="31" t="n">
        <f aca="false">+H21+H27+H31</f>
        <v>249217.91736</v>
      </c>
      <c r="I35" s="31" t="n">
        <f aca="false">+I21+I27+I31</f>
        <v>301995.38314</v>
      </c>
      <c r="J35" s="31" t="n">
        <f aca="false">+J21+J27+J31</f>
        <v>1491666.74162</v>
      </c>
    </row>
    <row r="36" customFormat="false" ht="12.75" hidden="false" customHeight="true" outlineLevel="0" collapsed="false">
      <c r="A36" s="24"/>
      <c r="B36" s="47"/>
      <c r="C36" s="47"/>
      <c r="D36" s="47"/>
      <c r="E36" s="47"/>
      <c r="F36" s="47"/>
      <c r="G36" s="47"/>
      <c r="H36" s="47"/>
      <c r="I36" s="47"/>
      <c r="J36" s="34"/>
    </row>
    <row r="37" customFormat="false" ht="12.75" hidden="false" customHeight="true" outlineLevel="0" collapsed="false">
      <c r="A37" s="24"/>
      <c r="B37" s="47"/>
      <c r="C37" s="47"/>
      <c r="D37" s="47"/>
      <c r="E37" s="47"/>
      <c r="F37" s="47"/>
      <c r="G37" s="47"/>
      <c r="H37" s="47"/>
      <c r="I37" s="47"/>
      <c r="J37" s="34"/>
    </row>
    <row r="38" customFormat="false" ht="15" hidden="false" customHeight="true" outlineLevel="0" collapsed="false">
      <c r="A38" s="30" t="s">
        <v>82</v>
      </c>
      <c r="B38" s="47"/>
      <c r="C38" s="47"/>
      <c r="D38" s="47"/>
      <c r="E38" s="47"/>
      <c r="F38" s="47"/>
      <c r="G38" s="47"/>
      <c r="H38" s="47"/>
      <c r="I38" s="47"/>
      <c r="J38" s="34"/>
    </row>
    <row r="39" customFormat="false" ht="12.75" hidden="false" customHeight="true" outlineLevel="0" collapsed="false">
      <c r="A39" s="24"/>
      <c r="B39" s="47"/>
      <c r="C39" s="47"/>
      <c r="D39" s="47"/>
      <c r="E39" s="47"/>
      <c r="F39" s="47"/>
      <c r="G39" s="47"/>
      <c r="H39" s="47"/>
      <c r="I39" s="47"/>
      <c r="J39" s="34"/>
    </row>
    <row r="40" customFormat="false" ht="12.75" hidden="false" customHeight="true" outlineLevel="0" collapsed="false">
      <c r="A40" s="19" t="s">
        <v>70</v>
      </c>
      <c r="B40" s="31" t="n">
        <f aca="false">SUM(B41:B45)</f>
        <v>98271.46263</v>
      </c>
      <c r="C40" s="31" t="n">
        <f aca="false">SUM(C41:C45)</f>
        <v>194898.05225</v>
      </c>
      <c r="D40" s="31" t="n">
        <f aca="false">SUM(D41:D45)</f>
        <v>164813.63007</v>
      </c>
      <c r="E40" s="31" t="n">
        <f aca="false">SUM(E41:E45)</f>
        <v>130270.06386</v>
      </c>
      <c r="F40" s="31" t="n">
        <f aca="false">SUM(F41:F45)</f>
        <v>162673.24952</v>
      </c>
      <c r="G40" s="31" t="n">
        <f aca="false">SUM(G41:G45)</f>
        <v>130428.99669</v>
      </c>
      <c r="H40" s="31" t="n">
        <f aca="false">SUM(H41:H45)</f>
        <v>235943.36202</v>
      </c>
      <c r="I40" s="31" t="n">
        <f aca="false">SUM(I41:I45)</f>
        <v>253311.6603</v>
      </c>
      <c r="J40" s="31" t="n">
        <f aca="false">SUM(J41:J45)</f>
        <v>1370610.47734</v>
      </c>
    </row>
    <row r="41" customFormat="false" ht="12.75" hidden="false" customHeight="true" outlineLevel="0" collapsed="false">
      <c r="A41" s="16" t="s">
        <v>83</v>
      </c>
      <c r="B41" s="32" t="n">
        <v>34597.41928</v>
      </c>
      <c r="C41" s="32" t="n">
        <v>93953.66028</v>
      </c>
      <c r="D41" s="32" t="n">
        <v>55605.43636</v>
      </c>
      <c r="E41" s="32" t="n">
        <v>47961.162</v>
      </c>
      <c r="F41" s="32" t="n">
        <v>61063.18352</v>
      </c>
      <c r="G41" s="32" t="n">
        <v>40745.0032</v>
      </c>
      <c r="H41" s="32" t="n">
        <v>85502.74667</v>
      </c>
      <c r="I41" s="32" t="n">
        <v>82766.5016</v>
      </c>
      <c r="J41" s="31" t="n">
        <f aca="false">SUM(B41:I41)</f>
        <v>502195.11291</v>
      </c>
    </row>
    <row r="42" customFormat="false" ht="12.75" hidden="false" customHeight="true" outlineLevel="0" collapsed="false">
      <c r="A42" s="16" t="s">
        <v>84</v>
      </c>
      <c r="B42" s="32" t="n">
        <v>1151.96065</v>
      </c>
      <c r="C42" s="32" t="n">
        <v>7021.80531</v>
      </c>
      <c r="D42" s="32" t="n">
        <v>1439.74664</v>
      </c>
      <c r="E42" s="32" t="n">
        <v>1471.04383</v>
      </c>
      <c r="F42" s="32" t="n">
        <v>4898.81356</v>
      </c>
      <c r="G42" s="32" t="n">
        <v>3920.26147</v>
      </c>
      <c r="H42" s="32" t="n">
        <v>3400.77048</v>
      </c>
      <c r="I42" s="32" t="n">
        <v>4818.02084</v>
      </c>
      <c r="J42" s="31" t="n">
        <f aca="false">SUM(B42:I42)</f>
        <v>28122.42278</v>
      </c>
    </row>
    <row r="43" customFormat="false" ht="12.75" hidden="false" customHeight="true" outlineLevel="0" collapsed="false">
      <c r="A43" s="16" t="s">
        <v>85</v>
      </c>
      <c r="B43" s="32" t="n">
        <v>16661.17157</v>
      </c>
      <c r="C43" s="32" t="n">
        <v>25153.83072</v>
      </c>
      <c r="D43" s="32" t="n">
        <v>23967.32067</v>
      </c>
      <c r="E43" s="32" t="n">
        <v>17174.95197</v>
      </c>
      <c r="F43" s="32" t="n">
        <v>19953.8431</v>
      </c>
      <c r="G43" s="32" t="n">
        <v>24060.72329</v>
      </c>
      <c r="H43" s="32" t="n">
        <v>47772.51693</v>
      </c>
      <c r="I43" s="32" t="n">
        <v>40749.86033</v>
      </c>
      <c r="J43" s="31" t="n">
        <f aca="false">SUM(B43:I43)</f>
        <v>215494.21858</v>
      </c>
    </row>
    <row r="44" customFormat="false" ht="12.75" hidden="false" customHeight="true" outlineLevel="0" collapsed="false">
      <c r="A44" s="16" t="s">
        <v>74</v>
      </c>
      <c r="B44" s="32" t="n">
        <v>45635.83693</v>
      </c>
      <c r="C44" s="32" t="n">
        <v>65973.03472</v>
      </c>
      <c r="D44" s="32" t="n">
        <v>82820.24533</v>
      </c>
      <c r="E44" s="32" t="n">
        <v>61642.48967</v>
      </c>
      <c r="F44" s="32" t="n">
        <v>70859.16991</v>
      </c>
      <c r="G44" s="32" t="n">
        <v>61128.97646</v>
      </c>
      <c r="H44" s="32" t="n">
        <v>94543.28579</v>
      </c>
      <c r="I44" s="32" t="n">
        <v>123425.72334</v>
      </c>
      <c r="J44" s="31" t="n">
        <f aca="false">SUM(B44:I44)</f>
        <v>606028.76215</v>
      </c>
    </row>
    <row r="45" customFormat="false" ht="12.75" hidden="false" customHeight="true" outlineLevel="0" collapsed="false">
      <c r="A45" s="16" t="s">
        <v>86</v>
      </c>
      <c r="B45" s="32" t="n">
        <v>225.0742</v>
      </c>
      <c r="C45" s="32" t="n">
        <v>2795.72122</v>
      </c>
      <c r="D45" s="32" t="n">
        <v>980.88107</v>
      </c>
      <c r="E45" s="32" t="n">
        <v>2020.41639</v>
      </c>
      <c r="F45" s="32" t="n">
        <v>5898.23943</v>
      </c>
      <c r="G45" s="32" t="n">
        <v>574.03227</v>
      </c>
      <c r="H45" s="32" t="n">
        <v>4724.04215</v>
      </c>
      <c r="I45" s="32" t="n">
        <v>1551.55419</v>
      </c>
      <c r="J45" s="31" t="n">
        <f aca="false">SUM(B45:I45)</f>
        <v>18769.96092</v>
      </c>
    </row>
    <row r="46" customFormat="false" ht="12.75" hidden="false" customHeight="true" outlineLevel="0" collapsed="false">
      <c r="J46" s="35"/>
    </row>
    <row r="47" customFormat="false" ht="12.75" hidden="false" customHeight="true" outlineLevel="0" collapsed="false">
      <c r="A47" s="19" t="s">
        <v>75</v>
      </c>
      <c r="B47" s="31" t="n">
        <f aca="false">SUM(B48:B49)</f>
        <v>9218.13888</v>
      </c>
      <c r="C47" s="31" t="n">
        <f aca="false">SUM(C48:C49)</f>
        <v>11471.12152</v>
      </c>
      <c r="D47" s="31" t="n">
        <f aca="false">SUM(D48:D49)</f>
        <v>23761.18541</v>
      </c>
      <c r="E47" s="31" t="n">
        <f aca="false">SUM(E48:E49)</f>
        <v>10365.39751</v>
      </c>
      <c r="F47" s="31" t="n">
        <f aca="false">SUM(F48:F49)</f>
        <v>7410.93058</v>
      </c>
      <c r="G47" s="31" t="n">
        <f aca="false">SUM(G48:G49)</f>
        <v>14075.9587</v>
      </c>
      <c r="H47" s="31" t="n">
        <f aca="false">SUM(H48:H49)</f>
        <v>19789.96852</v>
      </c>
      <c r="I47" s="31" t="n">
        <f aca="false">SUM(I48:I49)</f>
        <v>37188.97422</v>
      </c>
      <c r="J47" s="31" t="n">
        <f aca="false">SUM(J48:J49)</f>
        <v>133281.67534</v>
      </c>
    </row>
    <row r="48" customFormat="false" ht="12.75" hidden="false" customHeight="true" outlineLevel="0" collapsed="false">
      <c r="A48" s="16" t="s">
        <v>87</v>
      </c>
      <c r="B48" s="32" t="n">
        <v>0</v>
      </c>
      <c r="C48" s="32" t="n">
        <v>0.51801</v>
      </c>
      <c r="D48" s="32" t="n">
        <v>208.53423</v>
      </c>
      <c r="E48" s="32" t="n">
        <v>317.08971</v>
      </c>
      <c r="F48" s="32" t="n">
        <v>899.37241</v>
      </c>
      <c r="G48" s="32" t="n">
        <v>293.37359</v>
      </c>
      <c r="H48" s="32" t="n">
        <v>2756.55571</v>
      </c>
      <c r="I48" s="32" t="n">
        <v>2142.56328</v>
      </c>
      <c r="J48" s="31" t="n">
        <f aca="false">SUM(B48:I48)</f>
        <v>6618.00694</v>
      </c>
    </row>
    <row r="49" customFormat="false" ht="12.75" hidden="false" customHeight="true" outlineLevel="0" collapsed="false">
      <c r="A49" s="16" t="s">
        <v>77</v>
      </c>
      <c r="B49" s="32" t="n">
        <v>9218.13888</v>
      </c>
      <c r="C49" s="32" t="n">
        <v>11470.60351</v>
      </c>
      <c r="D49" s="32" t="n">
        <v>23552.65118</v>
      </c>
      <c r="E49" s="32" t="n">
        <v>10048.3078</v>
      </c>
      <c r="F49" s="32" t="n">
        <v>6511.55817</v>
      </c>
      <c r="G49" s="32" t="n">
        <v>13782.58511</v>
      </c>
      <c r="H49" s="32" t="n">
        <v>17033.41281</v>
      </c>
      <c r="I49" s="32" t="n">
        <v>35046.41094</v>
      </c>
      <c r="J49" s="31" t="n">
        <f aca="false">SUM(B49:I49)</f>
        <v>126663.6684</v>
      </c>
    </row>
    <row r="50" customFormat="false" ht="12.75" hidden="false" customHeight="true" outlineLevel="0" collapsed="false">
      <c r="J50" s="35"/>
    </row>
    <row r="51" customFormat="false" ht="12.75" hidden="false" customHeight="true" outlineLevel="0" collapsed="false">
      <c r="A51" s="19" t="s">
        <v>78</v>
      </c>
      <c r="B51" s="31" t="n">
        <f aca="false">SUM(B52:B53)</f>
        <v>5062.23774</v>
      </c>
      <c r="C51" s="31" t="n">
        <f aca="false">SUM(C52:C53)</f>
        <v>37722.51859</v>
      </c>
      <c r="D51" s="31" t="n">
        <f aca="false">SUM(D52:D53)</f>
        <v>13233.21874</v>
      </c>
      <c r="E51" s="31" t="n">
        <f aca="false">SUM(E52:E53)</f>
        <v>6344.06798</v>
      </c>
      <c r="F51" s="31" t="n">
        <f aca="false">SUM(F52:F53)</f>
        <v>3545.57874</v>
      </c>
      <c r="G51" s="31" t="n">
        <f aca="false">SUM(G52:G53)</f>
        <v>4326.95584</v>
      </c>
      <c r="H51" s="31" t="n">
        <f aca="false">SUM(H52:H53)</f>
        <v>18439.45577</v>
      </c>
      <c r="I51" s="31" t="n">
        <f aca="false">SUM(I52:I53)</f>
        <v>41206.98308</v>
      </c>
      <c r="J51" s="31" t="n">
        <f aca="false">SUM(J52:J53)</f>
        <v>129881.01648</v>
      </c>
    </row>
    <row r="52" customFormat="false" ht="12.75" hidden="false" customHeight="true" outlineLevel="0" collapsed="false">
      <c r="A52" s="16" t="s">
        <v>79</v>
      </c>
      <c r="B52" s="32" t="n">
        <v>126.60202</v>
      </c>
      <c r="C52" s="32" t="n">
        <v>224.04895</v>
      </c>
      <c r="D52" s="32" t="n">
        <v>42.63566</v>
      </c>
      <c r="E52" s="32" t="n">
        <v>121.065</v>
      </c>
      <c r="F52" s="32" t="n">
        <v>75.10466</v>
      </c>
      <c r="G52" s="32" t="n">
        <v>135.16676</v>
      </c>
      <c r="H52" s="32" t="n">
        <v>147.9361</v>
      </c>
      <c r="I52" s="32" t="n">
        <v>2692.64814</v>
      </c>
      <c r="J52" s="31" t="n">
        <f aca="false">SUM(B52:I52)</f>
        <v>3565.20729</v>
      </c>
    </row>
    <row r="53" customFormat="false" ht="12.75" hidden="false" customHeight="true" outlineLevel="0" collapsed="false">
      <c r="A53" s="16" t="s">
        <v>80</v>
      </c>
      <c r="B53" s="32" t="n">
        <v>4935.63572</v>
      </c>
      <c r="C53" s="32" t="n">
        <v>37498.46964</v>
      </c>
      <c r="D53" s="32" t="n">
        <v>13190.58308</v>
      </c>
      <c r="E53" s="32" t="n">
        <v>6223.00298</v>
      </c>
      <c r="F53" s="32" t="n">
        <v>3470.47408</v>
      </c>
      <c r="G53" s="32" t="n">
        <v>4191.78908</v>
      </c>
      <c r="H53" s="32" t="n">
        <v>18291.51967</v>
      </c>
      <c r="I53" s="32" t="n">
        <v>38514.33494</v>
      </c>
      <c r="J53" s="31" t="n">
        <f aca="false">SUM(B53:I53)</f>
        <v>126315.80919</v>
      </c>
    </row>
    <row r="54" customFormat="false" ht="12.75" hidden="false" customHeight="true" outlineLevel="0" collapsed="false">
      <c r="B54" s="31"/>
      <c r="C54" s="31"/>
      <c r="D54" s="31"/>
      <c r="E54" s="31"/>
      <c r="F54" s="31"/>
      <c r="G54" s="31"/>
      <c r="H54" s="31"/>
      <c r="I54" s="31"/>
      <c r="J54" s="33"/>
    </row>
    <row r="55" customFormat="false" ht="12.75" hidden="false" customHeight="true" outlineLevel="0" collapsed="false">
      <c r="A55" s="19" t="s">
        <v>88</v>
      </c>
      <c r="B55" s="31" t="n">
        <f aca="false">+B40+B47+B51</f>
        <v>112551.83925</v>
      </c>
      <c r="C55" s="31" t="n">
        <f aca="false">+C40+C47+C51</f>
        <v>244091.69236</v>
      </c>
      <c r="D55" s="31" t="n">
        <f aca="false">+D40+D47+D51</f>
        <v>201808.03422</v>
      </c>
      <c r="E55" s="31" t="n">
        <f aca="false">+E40+E47+E51</f>
        <v>146979.52935</v>
      </c>
      <c r="F55" s="31" t="n">
        <f aca="false">+F40+F47+F51</f>
        <v>173629.75884</v>
      </c>
      <c r="G55" s="31" t="n">
        <f aca="false">+G40+G47+G51</f>
        <v>148831.91123</v>
      </c>
      <c r="H55" s="31" t="n">
        <f aca="false">+H40+H47+H51</f>
        <v>274172.78631</v>
      </c>
      <c r="I55" s="31" t="n">
        <f aca="false">+I40+I47+I51</f>
        <v>331707.6176</v>
      </c>
      <c r="J55" s="31" t="n">
        <f aca="false">+J40+J47+J51</f>
        <v>1633773.16916</v>
      </c>
    </row>
    <row r="56" customFormat="false" ht="12.75" hidden="false" customHeight="true" outlineLevel="0" collapsed="false">
      <c r="B56" s="20"/>
      <c r="C56" s="20"/>
      <c r="D56" s="20"/>
      <c r="E56" s="20"/>
      <c r="F56" s="20"/>
      <c r="G56" s="20"/>
      <c r="H56" s="20"/>
      <c r="I56" s="20"/>
      <c r="J56" s="35"/>
    </row>
    <row r="57" customFormat="false" ht="25.5" hidden="false" customHeight="true" outlineLevel="0" collapsed="false">
      <c r="A57" s="36" t="s">
        <v>89</v>
      </c>
      <c r="B57" s="16" t="n">
        <v>4</v>
      </c>
      <c r="C57" s="16" t="n">
        <v>5</v>
      </c>
      <c r="D57" s="16" t="n">
        <v>6</v>
      </c>
      <c r="E57" s="16" t="n">
        <v>5</v>
      </c>
      <c r="F57" s="16" t="n">
        <v>6</v>
      </c>
      <c r="G57" s="16" t="n">
        <v>4</v>
      </c>
      <c r="H57" s="16" t="n">
        <v>7</v>
      </c>
      <c r="I57" s="16" t="n">
        <v>8</v>
      </c>
      <c r="J57" s="31" t="n">
        <f aca="false">SUM(B57:I57)</f>
        <v>45</v>
      </c>
    </row>
    <row r="58" customFormat="false" ht="25.5" hidden="false" customHeight="true" outlineLevel="0" collapsed="false">
      <c r="A58" s="36" t="s">
        <v>90</v>
      </c>
      <c r="B58" s="16" t="n">
        <v>4</v>
      </c>
      <c r="C58" s="16" t="n">
        <v>7</v>
      </c>
      <c r="D58" s="16" t="n">
        <v>6</v>
      </c>
      <c r="E58" s="16" t="n">
        <v>6</v>
      </c>
      <c r="F58" s="16" t="n">
        <v>7</v>
      </c>
      <c r="G58" s="16" t="n">
        <v>4</v>
      </c>
      <c r="H58" s="16" t="n">
        <v>7</v>
      </c>
      <c r="I58" s="16" t="n">
        <v>13</v>
      </c>
      <c r="J58" s="31" t="n">
        <f aca="false">SUM(B58:I58)</f>
        <v>54</v>
      </c>
    </row>
    <row r="59" customFormat="false" ht="12.75" hidden="false" customHeight="true" outlineLevel="0" collapsed="false">
      <c r="J59" s="31"/>
    </row>
    <row r="60" customFormat="false" ht="38.25" hidden="false" customHeight="true" outlineLevel="0" collapsed="false">
      <c r="A60" s="36" t="s">
        <v>91</v>
      </c>
      <c r="B60" s="32" t="n">
        <v>104840</v>
      </c>
      <c r="C60" s="32" t="n">
        <v>153500</v>
      </c>
      <c r="D60" s="32" t="n">
        <v>157882</v>
      </c>
      <c r="E60" s="32" t="n">
        <v>114620</v>
      </c>
      <c r="F60" s="32" t="n">
        <v>137303</v>
      </c>
      <c r="G60" s="32" t="n">
        <v>115977</v>
      </c>
      <c r="H60" s="32" t="n">
        <v>217023</v>
      </c>
      <c r="I60" s="32" t="n">
        <v>262263</v>
      </c>
      <c r="J60" s="31" t="n">
        <f aca="false">SUM(B60:I60)</f>
        <v>1263408</v>
      </c>
    </row>
    <row r="61" customFormat="false" ht="12.75" hidden="false" customHeight="true" outlineLevel="0" collapsed="false">
      <c r="A61" s="16" t="s">
        <v>92</v>
      </c>
      <c r="B61" s="32" t="n">
        <v>104840</v>
      </c>
      <c r="C61" s="32" t="n">
        <v>205863</v>
      </c>
      <c r="D61" s="32" t="n">
        <v>157882</v>
      </c>
      <c r="E61" s="32" t="n">
        <v>136913</v>
      </c>
      <c r="F61" s="32" t="n">
        <v>162751</v>
      </c>
      <c r="G61" s="32" t="n">
        <v>115977</v>
      </c>
      <c r="H61" s="32" t="n">
        <v>217023</v>
      </c>
      <c r="I61" s="32" t="n">
        <v>401486</v>
      </c>
      <c r="J61" s="31" t="n">
        <f aca="false">SUM(B61:I61)</f>
        <v>1502735</v>
      </c>
    </row>
    <row r="62" customFormat="false" ht="13.5" hidden="false" customHeight="true" outlineLevel="0" collapsed="false">
      <c r="A62" s="37"/>
      <c r="B62" s="37"/>
      <c r="C62" s="37"/>
      <c r="D62" s="37"/>
      <c r="E62" s="37"/>
      <c r="F62" s="37"/>
      <c r="G62" s="37"/>
      <c r="H62" s="37"/>
      <c r="I62" s="37"/>
      <c r="J62" s="38"/>
    </row>
    <row r="63" customFormat="false" ht="12.75" hidden="false" customHeight="true" outlineLevel="0" collapsed="false">
      <c r="A63" s="54" t="str">
        <f aca="false">'A.1'!A59</f>
        <v>FUENTE: Ministerio de Hacienda y Función Pública</v>
      </c>
    </row>
    <row r="64" customFormat="false" ht="12.75" hidden="false" customHeight="true" outlineLevel="0" collapsed="false">
      <c r="A64" s="39" t="s">
        <v>94</v>
      </c>
    </row>
    <row r="65" customFormat="false" ht="12.75" hidden="false" customHeight="true" outlineLevel="0" collapsed="false">
      <c r="A65" s="40"/>
      <c r="B65" s="41"/>
      <c r="C65" s="41"/>
      <c r="D65" s="41"/>
      <c r="E65" s="41"/>
      <c r="F65" s="41"/>
      <c r="G65" s="41"/>
      <c r="H65" s="41"/>
      <c r="I65" s="41"/>
      <c r="J65" s="41"/>
    </row>
    <row r="66" customFormat="false" ht="12.75" hidden="false" customHeight="true" outlineLevel="0" collapsed="false">
      <c r="A66" s="51"/>
    </row>
    <row r="67" customFormat="false" ht="12.75" hidden="false" customHeight="true" outlineLevel="0" collapsed="false">
      <c r="A67" s="42"/>
    </row>
  </sheetData>
  <mergeCells count="2">
    <mergeCell ref="C1:I3"/>
    <mergeCell ref="C4:I4"/>
  </mergeCells>
  <printOptions headings="false" gridLines="false" gridLinesSet="true" horizontalCentered="true" verticalCentered="false"/>
  <pageMargins left="0.39375" right="0.39375" top="0.39375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H6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11.00390625" defaultRowHeight="12.75" zeroHeight="false" outlineLevelRow="0" outlineLevelCol="0"/>
  <cols>
    <col collapsed="false" customWidth="true" hidden="false" outlineLevel="0" max="1" min="1" style="16" width="37"/>
    <col collapsed="false" customWidth="true" hidden="false" outlineLevel="0" max="9" min="2" style="16" width="16.71"/>
    <col collapsed="false" customWidth="true" hidden="false" outlineLevel="0" max="10" min="10" style="17" width="16.71"/>
    <col collapsed="false" customWidth="false" hidden="false" outlineLevel="0" max="16384" min="11" style="16" width="11"/>
  </cols>
  <sheetData>
    <row r="1" customFormat="false" ht="12.75" hidden="false" customHeight="true" outlineLevel="0" collapsed="false">
      <c r="C1" s="8" t="s">
        <v>0</v>
      </c>
      <c r="D1" s="8"/>
      <c r="E1" s="8"/>
      <c r="F1" s="8"/>
      <c r="G1" s="8"/>
      <c r="H1" s="8"/>
      <c r="I1" s="8"/>
    </row>
    <row r="2" customFormat="false" ht="12.75" hidden="false" customHeight="true" outlineLevel="0" collapsed="false">
      <c r="C2" s="8"/>
      <c r="D2" s="8"/>
      <c r="E2" s="8"/>
      <c r="F2" s="8"/>
      <c r="G2" s="8"/>
      <c r="H2" s="8"/>
      <c r="I2" s="8"/>
    </row>
    <row r="3" customFormat="false" ht="12.75" hidden="false" customHeight="true" outlineLevel="0" collapsed="false">
      <c r="C3" s="8"/>
      <c r="D3" s="8"/>
      <c r="E3" s="8"/>
      <c r="F3" s="8"/>
      <c r="G3" s="8"/>
      <c r="H3" s="8"/>
      <c r="I3" s="8"/>
    </row>
    <row r="4" customFormat="false" ht="12.75" hidden="false" customHeight="true" outlineLevel="0" collapsed="false">
      <c r="C4" s="9" t="str">
        <f aca="false">INDICE!$E$4</f>
        <v>Año 2022. DATOS PROVISIONALES</v>
      </c>
      <c r="D4" s="9"/>
      <c r="E4" s="9"/>
      <c r="F4" s="9"/>
      <c r="G4" s="9"/>
      <c r="H4" s="9"/>
      <c r="I4" s="9"/>
    </row>
    <row r="5" customFormat="false" ht="20.25" hidden="false" customHeight="true" outlineLevel="0" collapsed="false">
      <c r="A5" s="43"/>
      <c r="B5" s="44"/>
      <c r="C5" s="44"/>
      <c r="D5" s="44"/>
    </row>
    <row r="6" customFormat="false" ht="12.75" hidden="false" customHeight="true" outlineLevel="0" collapsed="false">
      <c r="A6" s="45"/>
      <c r="B6" s="44"/>
      <c r="C6" s="44"/>
      <c r="D6" s="44"/>
      <c r="E6" s="19"/>
      <c r="J6" s="24"/>
    </row>
    <row r="7" s="46" customFormat="true" ht="11.25" hidden="false" customHeight="true" outlineLevel="0" collapsed="false">
      <c r="A7" s="18"/>
      <c r="B7" s="16"/>
      <c r="C7" s="16"/>
      <c r="D7" s="16"/>
      <c r="E7" s="19"/>
      <c r="F7" s="16"/>
      <c r="G7" s="20"/>
      <c r="H7" s="16"/>
      <c r="I7" s="16"/>
      <c r="J7" s="21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</row>
    <row r="8" customFormat="false" ht="11.25" hidden="false" customHeight="true" outlineLevel="0" collapsed="false">
      <c r="A8" s="18"/>
      <c r="E8" s="19"/>
      <c r="G8" s="20"/>
      <c r="J8" s="21"/>
    </row>
    <row r="9" customFormat="false" ht="11.25" hidden="false" customHeight="true" outlineLevel="0" collapsed="false">
      <c r="A9" s="18"/>
      <c r="E9" s="19"/>
      <c r="G9" s="20"/>
      <c r="J9" s="21"/>
    </row>
    <row r="10" customFormat="false" ht="11.25" hidden="false" customHeight="true" outlineLevel="0" collapsed="false">
      <c r="A10" s="18"/>
      <c r="E10" s="19"/>
      <c r="G10" s="20"/>
      <c r="J10" s="21"/>
    </row>
    <row r="11" customFormat="false" ht="14.25" hidden="false" customHeight="true" outlineLevel="0" collapsed="false">
      <c r="A11" s="22" t="s">
        <v>108</v>
      </c>
      <c r="J11" s="21"/>
    </row>
    <row r="12" customFormat="false" ht="12.75" hidden="false" customHeight="true" outlineLevel="0" collapsed="false">
      <c r="A12" s="23"/>
      <c r="J12" s="24"/>
    </row>
    <row r="13" customFormat="false" ht="23.25" hidden="false" customHeight="true" outlineLevel="0" collapsed="false">
      <c r="A13" s="25" t="s">
        <v>109</v>
      </c>
      <c r="J13" s="24"/>
    </row>
    <row r="14" customFormat="false" ht="15" hidden="false" customHeight="true" outlineLevel="0" collapsed="false">
      <c r="A14" s="25" t="s">
        <v>110</v>
      </c>
    </row>
    <row r="16" customFormat="false" ht="24.75" hidden="false" customHeight="true" outlineLevel="0" collapsed="false">
      <c r="A16" s="27"/>
      <c r="B16" s="28" t="s">
        <v>60</v>
      </c>
      <c r="C16" s="28" t="s">
        <v>61</v>
      </c>
      <c r="D16" s="28" t="s">
        <v>62</v>
      </c>
      <c r="E16" s="28" t="s">
        <v>63</v>
      </c>
      <c r="F16" s="28" t="s">
        <v>64</v>
      </c>
      <c r="G16" s="28" t="s">
        <v>65</v>
      </c>
      <c r="H16" s="28" t="s">
        <v>66</v>
      </c>
      <c r="I16" s="28" t="s">
        <v>67</v>
      </c>
      <c r="J16" s="29" t="s">
        <v>68</v>
      </c>
    </row>
    <row r="17" customFormat="false" ht="12.75" hidden="false" customHeight="true" outlineLevel="0" collapsed="false">
      <c r="A17" s="24"/>
      <c r="B17" s="24"/>
      <c r="C17" s="24"/>
      <c r="D17" s="24"/>
      <c r="E17" s="24"/>
      <c r="F17" s="24"/>
      <c r="G17" s="24"/>
      <c r="H17" s="24"/>
      <c r="I17" s="24"/>
    </row>
    <row r="18" customFormat="false" ht="12.75" hidden="false" customHeight="true" outlineLevel="0" collapsed="false">
      <c r="A18" s="24"/>
      <c r="B18" s="24"/>
      <c r="C18" s="24"/>
      <c r="D18" s="24"/>
      <c r="E18" s="24"/>
      <c r="F18" s="24"/>
      <c r="G18" s="24"/>
      <c r="H18" s="24"/>
      <c r="I18" s="24"/>
    </row>
    <row r="19" customFormat="false" ht="15" hidden="false" customHeight="true" outlineLevel="0" collapsed="false">
      <c r="A19" s="30" t="s">
        <v>69</v>
      </c>
    </row>
    <row r="20" customFormat="false" ht="12.75" hidden="false" customHeight="true" outlineLevel="0" collapsed="false">
      <c r="A20" s="24"/>
    </row>
    <row r="21" customFormat="false" ht="12.75" hidden="false" customHeight="true" outlineLevel="0" collapsed="false">
      <c r="A21" s="19" t="s">
        <v>70</v>
      </c>
      <c r="B21" s="31" t="n">
        <f aca="false">SUM(B22:B25)</f>
        <v>311239.92099</v>
      </c>
      <c r="C21" s="31" t="n">
        <f aca="false">SUM(C22:C25)</f>
        <v>703439.91467</v>
      </c>
      <c r="D21" s="31" t="n">
        <f aca="false">SUM(D22:D25)</f>
        <v>250400.79279</v>
      </c>
      <c r="E21" s="31" t="n">
        <f aca="false">SUM(E22:E25)</f>
        <v>322356.78227</v>
      </c>
      <c r="F21" s="31" t="n">
        <f aca="false">SUM(F22:F25)</f>
        <v>122483.72669</v>
      </c>
      <c r="G21" s="31" t="n">
        <f aca="false">SUM(G22:G25)</f>
        <v>173996.18804</v>
      </c>
      <c r="H21" s="31" t="n">
        <f aca="false">SUM(H22:H25)</f>
        <v>1274304.47673</v>
      </c>
      <c r="I21" s="31" t="n">
        <f aca="false">SUM(I22:I25)</f>
        <v>926356.46225</v>
      </c>
      <c r="J21" s="31" t="n">
        <f aca="false">SUM(J22:J25)</f>
        <v>4084578.26443</v>
      </c>
    </row>
    <row r="22" customFormat="false" ht="12.75" hidden="false" customHeight="true" outlineLevel="0" collapsed="false">
      <c r="A22" s="16" t="s">
        <v>71</v>
      </c>
      <c r="B22" s="32" t="n">
        <v>119881.56654</v>
      </c>
      <c r="C22" s="32" t="n">
        <v>281452.60923</v>
      </c>
      <c r="D22" s="32" t="n">
        <v>115668.45536</v>
      </c>
      <c r="E22" s="32" t="n">
        <v>151312.01927</v>
      </c>
      <c r="F22" s="32" t="n">
        <v>53479.43296</v>
      </c>
      <c r="G22" s="32" t="n">
        <v>76480.96805</v>
      </c>
      <c r="H22" s="32" t="n">
        <v>563029.02879</v>
      </c>
      <c r="I22" s="32" t="n">
        <v>427803.9233</v>
      </c>
      <c r="J22" s="31" t="n">
        <f aca="false">SUM(B22:I22)</f>
        <v>1789108.0035</v>
      </c>
    </row>
    <row r="23" customFormat="false" ht="12.75" hidden="false" customHeight="true" outlineLevel="0" collapsed="false">
      <c r="A23" s="16" t="s">
        <v>72</v>
      </c>
      <c r="B23" s="32" t="n">
        <v>159449.08824</v>
      </c>
      <c r="C23" s="32" t="n">
        <v>260671.35661</v>
      </c>
      <c r="D23" s="32" t="n">
        <v>63549.64937</v>
      </c>
      <c r="E23" s="32" t="n">
        <v>125889.07747</v>
      </c>
      <c r="F23" s="32" t="n">
        <v>51809.89116</v>
      </c>
      <c r="G23" s="32" t="n">
        <v>80034.92187</v>
      </c>
      <c r="H23" s="32" t="n">
        <v>429408.69649</v>
      </c>
      <c r="I23" s="32" t="n">
        <v>246704.17878</v>
      </c>
      <c r="J23" s="31" t="n">
        <f aca="false">SUM(B23:I23)</f>
        <v>1417516.85999</v>
      </c>
    </row>
    <row r="24" customFormat="false" ht="12.75" hidden="false" customHeight="true" outlineLevel="0" collapsed="false">
      <c r="A24" s="16" t="s">
        <v>73</v>
      </c>
      <c r="B24" s="32" t="n">
        <v>1409.46995</v>
      </c>
      <c r="C24" s="32" t="n">
        <v>14884.52589</v>
      </c>
      <c r="D24" s="32" t="n">
        <v>3506.6602</v>
      </c>
      <c r="E24" s="32" t="n">
        <v>3679.91059</v>
      </c>
      <c r="F24" s="32" t="n">
        <v>1961.12393</v>
      </c>
      <c r="G24" s="32" t="n">
        <v>12935.83855</v>
      </c>
      <c r="H24" s="32" t="n">
        <v>28353.8486</v>
      </c>
      <c r="I24" s="32" t="n">
        <v>12161.96799</v>
      </c>
      <c r="J24" s="31" t="n">
        <f aca="false">SUM(B24:I24)</f>
        <v>78893.3457</v>
      </c>
    </row>
    <row r="25" customFormat="false" ht="12.75" hidden="false" customHeight="true" outlineLevel="0" collapsed="false">
      <c r="A25" s="16" t="s">
        <v>74</v>
      </c>
      <c r="B25" s="32" t="n">
        <v>30499.79626</v>
      </c>
      <c r="C25" s="32" t="n">
        <v>146431.42294</v>
      </c>
      <c r="D25" s="32" t="n">
        <v>67676.02786</v>
      </c>
      <c r="E25" s="32" t="n">
        <v>41475.77494</v>
      </c>
      <c r="F25" s="32" t="n">
        <v>15233.27864</v>
      </c>
      <c r="G25" s="32" t="n">
        <v>4544.45957</v>
      </c>
      <c r="H25" s="32" t="n">
        <v>253512.90285</v>
      </c>
      <c r="I25" s="32" t="n">
        <v>239686.39218</v>
      </c>
      <c r="J25" s="31" t="n">
        <f aca="false">SUM(B25:I25)</f>
        <v>799060.05524</v>
      </c>
    </row>
    <row r="26" customFormat="false" ht="12.75" hidden="false" customHeight="true" outlineLevel="0" collapsed="false">
      <c r="B26" s="32"/>
      <c r="C26" s="32"/>
      <c r="D26" s="32"/>
      <c r="E26" s="32"/>
      <c r="F26" s="32"/>
      <c r="G26" s="32"/>
      <c r="H26" s="32"/>
      <c r="I26" s="32"/>
      <c r="J26" s="33"/>
    </row>
    <row r="27" customFormat="false" ht="12.75" hidden="false" customHeight="true" outlineLevel="0" collapsed="false">
      <c r="A27" s="19" t="s">
        <v>75</v>
      </c>
      <c r="B27" s="31" t="n">
        <f aca="false">SUM(B28:B29)</f>
        <v>73251.05818</v>
      </c>
      <c r="C27" s="31" t="n">
        <f aca="false">SUM(C28:C29)</f>
        <v>61733.57639</v>
      </c>
      <c r="D27" s="31" t="n">
        <f aca="false">SUM(D28:D29)</f>
        <v>17205.5923</v>
      </c>
      <c r="E27" s="31" t="n">
        <f aca="false">SUM(E28:E29)</f>
        <v>16641.79159</v>
      </c>
      <c r="F27" s="31" t="n">
        <f aca="false">SUM(F28:F29)</f>
        <v>14244.95458</v>
      </c>
      <c r="G27" s="31" t="n">
        <f aca="false">SUM(G28:G29)</f>
        <v>13063.58905</v>
      </c>
      <c r="H27" s="31" t="n">
        <f aca="false">SUM(H28:H29)</f>
        <v>154920.48325</v>
      </c>
      <c r="I27" s="31" t="n">
        <f aca="false">SUM(I28:I29)</f>
        <v>133488.78769</v>
      </c>
      <c r="J27" s="31" t="n">
        <f aca="false">SUM(J28:J29)</f>
        <v>484549.83303</v>
      </c>
    </row>
    <row r="28" customFormat="false" ht="12.75" hidden="false" customHeight="true" outlineLevel="0" collapsed="false">
      <c r="A28" s="16" t="s">
        <v>76</v>
      </c>
      <c r="B28" s="32" t="n">
        <v>57526.32904</v>
      </c>
      <c r="C28" s="32" t="n">
        <v>53588.10035</v>
      </c>
      <c r="D28" s="32" t="n">
        <v>14474.7524</v>
      </c>
      <c r="E28" s="32" t="n">
        <v>15412.8311</v>
      </c>
      <c r="F28" s="32" t="n">
        <v>10455.95458</v>
      </c>
      <c r="G28" s="32" t="n">
        <v>13063.58905</v>
      </c>
      <c r="H28" s="32" t="n">
        <v>130281.37539</v>
      </c>
      <c r="I28" s="32" t="n">
        <v>114531.08632</v>
      </c>
      <c r="J28" s="31" t="n">
        <f aca="false">SUM(B28:I28)</f>
        <v>409334.01823</v>
      </c>
    </row>
    <row r="29" customFormat="false" ht="12.75" hidden="false" customHeight="true" outlineLevel="0" collapsed="false">
      <c r="A29" s="16" t="s">
        <v>77</v>
      </c>
      <c r="B29" s="32" t="n">
        <v>15724.72914</v>
      </c>
      <c r="C29" s="32" t="n">
        <v>8145.47604</v>
      </c>
      <c r="D29" s="32" t="n">
        <v>2730.8399</v>
      </c>
      <c r="E29" s="32" t="n">
        <v>1228.96049</v>
      </c>
      <c r="F29" s="32" t="n">
        <v>3789</v>
      </c>
      <c r="G29" s="32" t="n">
        <v>0</v>
      </c>
      <c r="H29" s="32" t="n">
        <v>24639.10786</v>
      </c>
      <c r="I29" s="32" t="n">
        <v>18957.70137</v>
      </c>
      <c r="J29" s="31" t="n">
        <f aca="false">SUM(B29:I29)</f>
        <v>75215.8148</v>
      </c>
    </row>
    <row r="30" customFormat="false" ht="12.75" hidden="false" customHeight="true" outlineLevel="0" collapsed="false">
      <c r="B30" s="32"/>
      <c r="C30" s="32"/>
      <c r="D30" s="32"/>
      <c r="E30" s="32"/>
      <c r="F30" s="32"/>
      <c r="G30" s="32"/>
      <c r="H30" s="32"/>
      <c r="I30" s="32"/>
      <c r="J30" s="33"/>
    </row>
    <row r="31" customFormat="false" ht="12.75" hidden="false" customHeight="true" outlineLevel="0" collapsed="false">
      <c r="A31" s="19" t="s">
        <v>78</v>
      </c>
      <c r="B31" s="31" t="n">
        <f aca="false">SUM(B32:B33)</f>
        <v>25688.48028</v>
      </c>
      <c r="C31" s="31" t="n">
        <f aca="false">SUM(C32:C33)</f>
        <v>63754.50775</v>
      </c>
      <c r="D31" s="31" t="n">
        <f aca="false">SUM(D32:D33)</f>
        <v>29149.93703</v>
      </c>
      <c r="E31" s="31" t="n">
        <f aca="false">SUM(E32:E33)</f>
        <v>22596.49353</v>
      </c>
      <c r="F31" s="31" t="n">
        <f aca="false">SUM(F32:F33)</f>
        <v>12405.42163</v>
      </c>
      <c r="G31" s="31" t="n">
        <f aca="false">SUM(G32:G33)</f>
        <v>12622.92574</v>
      </c>
      <c r="H31" s="31" t="n">
        <f aca="false">SUM(H32:H33)</f>
        <v>55163.56346</v>
      </c>
      <c r="I31" s="31" t="n">
        <f aca="false">SUM(I32:I33)</f>
        <v>56255.66775</v>
      </c>
      <c r="J31" s="31" t="n">
        <f aca="false">SUM(J32:J33)</f>
        <v>277636.99717</v>
      </c>
    </row>
    <row r="32" customFormat="false" ht="12.75" hidden="false" customHeight="true" outlineLevel="0" collapsed="false">
      <c r="A32" s="16" t="s">
        <v>79</v>
      </c>
      <c r="B32" s="32" t="n">
        <v>238.81768</v>
      </c>
      <c r="C32" s="32" t="n">
        <v>6189.45994</v>
      </c>
      <c r="D32" s="32" t="n">
        <v>8143.06929</v>
      </c>
      <c r="E32" s="32" t="n">
        <v>385.6</v>
      </c>
      <c r="F32" s="32" t="n">
        <v>360</v>
      </c>
      <c r="G32" s="32" t="n">
        <v>0</v>
      </c>
      <c r="H32" s="32" t="n">
        <v>5920.99449</v>
      </c>
      <c r="I32" s="32" t="n">
        <v>5356.47267</v>
      </c>
      <c r="J32" s="31" t="n">
        <f aca="false">SUM(B32:I32)</f>
        <v>26594.41407</v>
      </c>
    </row>
    <row r="33" customFormat="false" ht="12.75" hidden="false" customHeight="true" outlineLevel="0" collapsed="false">
      <c r="A33" s="16" t="s">
        <v>80</v>
      </c>
      <c r="B33" s="32" t="n">
        <v>25449.6626</v>
      </c>
      <c r="C33" s="32" t="n">
        <v>57565.04781</v>
      </c>
      <c r="D33" s="32" t="n">
        <v>21006.86774</v>
      </c>
      <c r="E33" s="32" t="n">
        <v>22210.89353</v>
      </c>
      <c r="F33" s="32" t="n">
        <v>12045.42163</v>
      </c>
      <c r="G33" s="32" t="n">
        <v>12622.92574</v>
      </c>
      <c r="H33" s="32" t="n">
        <v>49242.56897</v>
      </c>
      <c r="I33" s="32" t="n">
        <v>50899.19508</v>
      </c>
      <c r="J33" s="31" t="n">
        <f aca="false">SUM(B33:I33)</f>
        <v>251042.5831</v>
      </c>
    </row>
    <row r="34" customFormat="false" ht="12.75" hidden="false" customHeight="true" outlineLevel="0" collapsed="false">
      <c r="B34" s="32"/>
      <c r="C34" s="32"/>
      <c r="D34" s="32"/>
      <c r="E34" s="32"/>
      <c r="F34" s="32"/>
      <c r="G34" s="32"/>
      <c r="H34" s="32"/>
      <c r="I34" s="32"/>
      <c r="J34" s="33"/>
    </row>
    <row r="35" customFormat="false" ht="12.75" hidden="false" customHeight="true" outlineLevel="0" collapsed="false">
      <c r="A35" s="19" t="s">
        <v>81</v>
      </c>
      <c r="B35" s="31" t="n">
        <f aca="false">+B21+B27+B31</f>
        <v>410179.45945</v>
      </c>
      <c r="C35" s="31" t="n">
        <f aca="false">+C21+C27+C31</f>
        <v>828927.99881</v>
      </c>
      <c r="D35" s="31" t="n">
        <f aca="false">+D21+D27+D31</f>
        <v>296756.32212</v>
      </c>
      <c r="E35" s="31" t="n">
        <f aca="false">+E21+E27+E31</f>
        <v>361595.06739</v>
      </c>
      <c r="F35" s="31" t="n">
        <f aca="false">+F21+F27+F31</f>
        <v>149134.1029</v>
      </c>
      <c r="G35" s="31" t="n">
        <f aca="false">+G21+G27+G31</f>
        <v>199682.70283</v>
      </c>
      <c r="H35" s="31" t="n">
        <f aca="false">+H21+H27+H31</f>
        <v>1484388.52344</v>
      </c>
      <c r="I35" s="31" t="n">
        <f aca="false">+I21+I27+I31</f>
        <v>1116100.91769</v>
      </c>
      <c r="J35" s="31" t="n">
        <f aca="false">+J21+J27+J31</f>
        <v>4846765.09463</v>
      </c>
    </row>
    <row r="36" customFormat="false" ht="12.75" hidden="false" customHeight="true" outlineLevel="0" collapsed="false">
      <c r="A36" s="24"/>
      <c r="B36" s="47"/>
      <c r="C36" s="47"/>
      <c r="D36" s="47"/>
      <c r="E36" s="47"/>
      <c r="F36" s="47"/>
      <c r="G36" s="47"/>
      <c r="H36" s="47"/>
      <c r="I36" s="47"/>
      <c r="J36" s="34"/>
    </row>
    <row r="37" customFormat="false" ht="12.75" hidden="false" customHeight="true" outlineLevel="0" collapsed="false">
      <c r="A37" s="24"/>
      <c r="B37" s="47"/>
      <c r="C37" s="47"/>
      <c r="D37" s="47"/>
      <c r="E37" s="47"/>
      <c r="F37" s="47"/>
      <c r="G37" s="47"/>
      <c r="H37" s="47"/>
      <c r="I37" s="47"/>
      <c r="J37" s="34"/>
    </row>
    <row r="38" customFormat="false" ht="15" hidden="false" customHeight="true" outlineLevel="0" collapsed="false">
      <c r="A38" s="30" t="s">
        <v>82</v>
      </c>
      <c r="B38" s="47"/>
      <c r="C38" s="47"/>
      <c r="D38" s="47"/>
      <c r="E38" s="47"/>
      <c r="F38" s="47"/>
      <c r="G38" s="47"/>
      <c r="H38" s="47"/>
      <c r="I38" s="47"/>
      <c r="J38" s="34"/>
    </row>
    <row r="39" customFormat="false" ht="12.75" hidden="false" customHeight="true" outlineLevel="0" collapsed="false">
      <c r="A39" s="24"/>
      <c r="B39" s="47"/>
      <c r="C39" s="47"/>
      <c r="D39" s="47"/>
      <c r="E39" s="47"/>
      <c r="F39" s="47"/>
      <c r="G39" s="47"/>
      <c r="H39" s="47"/>
      <c r="I39" s="47"/>
      <c r="J39" s="34"/>
    </row>
    <row r="40" customFormat="false" ht="12.75" hidden="false" customHeight="true" outlineLevel="0" collapsed="false">
      <c r="A40" s="19" t="s">
        <v>70</v>
      </c>
      <c r="B40" s="31" t="n">
        <f aca="false">SUM(B41:B45)</f>
        <v>390440.17005</v>
      </c>
      <c r="C40" s="31" t="n">
        <f aca="false">SUM(C41:C45)</f>
        <v>800201.00469</v>
      </c>
      <c r="D40" s="31" t="n">
        <f aca="false">SUM(D41:D45)</f>
        <v>292598.33223</v>
      </c>
      <c r="E40" s="31" t="n">
        <f aca="false">SUM(E41:E45)</f>
        <v>359372.68346</v>
      </c>
      <c r="F40" s="31" t="n">
        <f aca="false">SUM(F41:F45)</f>
        <v>150950.56378</v>
      </c>
      <c r="G40" s="31" t="n">
        <f aca="false">SUM(G41:G45)</f>
        <v>170741.11867</v>
      </c>
      <c r="H40" s="31" t="n">
        <f aca="false">SUM(H41:H45)</f>
        <v>1490892.55193</v>
      </c>
      <c r="I40" s="31" t="n">
        <f aca="false">SUM(I41:I45)</f>
        <v>1101057.71558</v>
      </c>
      <c r="J40" s="31" t="n">
        <f aca="false">SUM(J41:J45)</f>
        <v>4756254.14039</v>
      </c>
    </row>
    <row r="41" customFormat="false" ht="12.75" hidden="false" customHeight="true" outlineLevel="0" collapsed="false">
      <c r="A41" s="16" t="s">
        <v>83</v>
      </c>
      <c r="B41" s="32" t="n">
        <v>156808.91277</v>
      </c>
      <c r="C41" s="32" t="n">
        <v>284689.37469</v>
      </c>
      <c r="D41" s="32" t="n">
        <v>111027.93887</v>
      </c>
      <c r="E41" s="32" t="n">
        <v>127097.14793</v>
      </c>
      <c r="F41" s="32" t="n">
        <v>55423.47447</v>
      </c>
      <c r="G41" s="32" t="n">
        <v>63589.34468</v>
      </c>
      <c r="H41" s="32" t="n">
        <v>616773.73922</v>
      </c>
      <c r="I41" s="32" t="n">
        <v>364050.92089</v>
      </c>
      <c r="J41" s="31" t="n">
        <f aca="false">SUM(B41:I41)</f>
        <v>1779460.85352</v>
      </c>
    </row>
    <row r="42" customFormat="false" ht="12.75" hidden="false" customHeight="true" outlineLevel="0" collapsed="false">
      <c r="A42" s="16" t="s">
        <v>84</v>
      </c>
      <c r="B42" s="32" t="n">
        <v>15868.18278</v>
      </c>
      <c r="C42" s="32" t="n">
        <v>30886.57825</v>
      </c>
      <c r="D42" s="32" t="n">
        <v>12250.85421</v>
      </c>
      <c r="E42" s="32" t="n">
        <v>15589.99141</v>
      </c>
      <c r="F42" s="32" t="n">
        <v>12354.06851</v>
      </c>
      <c r="G42" s="32" t="n">
        <v>5174.78437</v>
      </c>
      <c r="H42" s="32" t="n">
        <v>62561.20295</v>
      </c>
      <c r="I42" s="32" t="n">
        <v>51966.85298</v>
      </c>
      <c r="J42" s="31" t="n">
        <f aca="false">SUM(B42:I42)</f>
        <v>206652.51546</v>
      </c>
    </row>
    <row r="43" customFormat="false" ht="12.75" hidden="false" customHeight="true" outlineLevel="0" collapsed="false">
      <c r="A43" s="16" t="s">
        <v>85</v>
      </c>
      <c r="B43" s="32" t="n">
        <v>70803.05192</v>
      </c>
      <c r="C43" s="32" t="n">
        <v>119320.38212</v>
      </c>
      <c r="D43" s="32" t="n">
        <v>30793.67711</v>
      </c>
      <c r="E43" s="32" t="n">
        <v>69494.64072</v>
      </c>
      <c r="F43" s="32" t="n">
        <v>18273.31205</v>
      </c>
      <c r="G43" s="32" t="n">
        <v>24223.84254</v>
      </c>
      <c r="H43" s="32" t="n">
        <v>233514.56601</v>
      </c>
      <c r="I43" s="32" t="n">
        <v>169857.80706</v>
      </c>
      <c r="J43" s="31" t="n">
        <f aca="false">SUM(B43:I43)</f>
        <v>736281.27953</v>
      </c>
    </row>
    <row r="44" customFormat="false" ht="12.75" hidden="false" customHeight="true" outlineLevel="0" collapsed="false">
      <c r="A44" s="16" t="s">
        <v>74</v>
      </c>
      <c r="B44" s="32" t="n">
        <v>143578.00373</v>
      </c>
      <c r="C44" s="32" t="n">
        <v>342381.6478</v>
      </c>
      <c r="D44" s="32" t="n">
        <v>134838.12318</v>
      </c>
      <c r="E44" s="32" t="n">
        <v>137502.79166</v>
      </c>
      <c r="F44" s="32" t="n">
        <v>62941.47943</v>
      </c>
      <c r="G44" s="32" t="n">
        <v>75905.56316</v>
      </c>
      <c r="H44" s="32" t="n">
        <v>546344.42687</v>
      </c>
      <c r="I44" s="32" t="n">
        <v>500374.92458</v>
      </c>
      <c r="J44" s="31" t="n">
        <f aca="false">SUM(B44:I44)</f>
        <v>1943866.96041</v>
      </c>
    </row>
    <row r="45" customFormat="false" ht="12.75" hidden="false" customHeight="true" outlineLevel="0" collapsed="false">
      <c r="A45" s="16" t="s">
        <v>86</v>
      </c>
      <c r="B45" s="32" t="n">
        <v>3382.01885</v>
      </c>
      <c r="C45" s="32" t="n">
        <v>22923.02183</v>
      </c>
      <c r="D45" s="32" t="n">
        <v>3687.73886</v>
      </c>
      <c r="E45" s="32" t="n">
        <v>9688.11174</v>
      </c>
      <c r="F45" s="32" t="n">
        <v>1958.22932</v>
      </c>
      <c r="G45" s="32" t="n">
        <v>1847.58392</v>
      </c>
      <c r="H45" s="32" t="n">
        <v>31698.61688</v>
      </c>
      <c r="I45" s="32" t="n">
        <v>14807.21007</v>
      </c>
      <c r="J45" s="31" t="n">
        <f aca="false">SUM(B45:I45)</f>
        <v>89992.53147</v>
      </c>
    </row>
    <row r="46" customFormat="false" ht="12.75" hidden="false" customHeight="true" outlineLevel="0" collapsed="false">
      <c r="J46" s="35"/>
    </row>
    <row r="47" customFormat="false" ht="12.75" hidden="false" customHeight="true" outlineLevel="0" collapsed="false">
      <c r="A47" s="19" t="s">
        <v>75</v>
      </c>
      <c r="B47" s="31" t="n">
        <f aca="false">SUM(B48:B49)</f>
        <v>26773.71533</v>
      </c>
      <c r="C47" s="31" t="n">
        <f aca="false">SUM(C48:C49)</f>
        <v>62116.2847</v>
      </c>
      <c r="D47" s="31" t="n">
        <f aca="false">SUM(D48:D49)</f>
        <v>15949.41341</v>
      </c>
      <c r="E47" s="31" t="n">
        <f aca="false">SUM(E48:E49)</f>
        <v>13714.19619</v>
      </c>
      <c r="F47" s="31" t="n">
        <f aca="false">SUM(F48:F49)</f>
        <v>7451.1788</v>
      </c>
      <c r="G47" s="31" t="n">
        <f aca="false">SUM(G48:G49)</f>
        <v>25295.42337</v>
      </c>
      <c r="H47" s="31" t="n">
        <f aca="false">SUM(H48:H49)</f>
        <v>71650.50043</v>
      </c>
      <c r="I47" s="31" t="n">
        <f aca="false">SUM(I48:I49)</f>
        <v>48393.96972</v>
      </c>
      <c r="J47" s="31" t="n">
        <f aca="false">SUM(J48:J49)</f>
        <v>271344.68195</v>
      </c>
    </row>
    <row r="48" customFormat="false" ht="12.75" hidden="false" customHeight="true" outlineLevel="0" collapsed="false">
      <c r="A48" s="16" t="s">
        <v>87</v>
      </c>
      <c r="B48" s="32" t="n">
        <v>3357.88802</v>
      </c>
      <c r="C48" s="32" t="n">
        <v>10878.1945</v>
      </c>
      <c r="D48" s="32" t="n">
        <v>2526.9378</v>
      </c>
      <c r="E48" s="32" t="n">
        <v>1818.38727</v>
      </c>
      <c r="F48" s="32" t="n">
        <v>168.01675</v>
      </c>
      <c r="G48" s="32" t="n">
        <v>0</v>
      </c>
      <c r="H48" s="32" t="n">
        <v>22276.34715</v>
      </c>
      <c r="I48" s="32" t="n">
        <v>10494.87275</v>
      </c>
      <c r="J48" s="31" t="n">
        <f aca="false">SUM(B48:I48)</f>
        <v>51520.64424</v>
      </c>
    </row>
    <row r="49" customFormat="false" ht="12.75" hidden="false" customHeight="true" outlineLevel="0" collapsed="false">
      <c r="A49" s="16" t="s">
        <v>77</v>
      </c>
      <c r="B49" s="32" t="n">
        <v>23415.82731</v>
      </c>
      <c r="C49" s="32" t="n">
        <v>51238.0902</v>
      </c>
      <c r="D49" s="32" t="n">
        <v>13422.47561</v>
      </c>
      <c r="E49" s="32" t="n">
        <v>11895.80892</v>
      </c>
      <c r="F49" s="32" t="n">
        <v>7283.16205</v>
      </c>
      <c r="G49" s="32" t="n">
        <v>25295.42337</v>
      </c>
      <c r="H49" s="32" t="n">
        <v>49374.15328</v>
      </c>
      <c r="I49" s="32" t="n">
        <v>37899.09697</v>
      </c>
      <c r="J49" s="31" t="n">
        <f aca="false">SUM(B49:I49)</f>
        <v>219824.03771</v>
      </c>
    </row>
    <row r="50" customFormat="false" ht="12.75" hidden="false" customHeight="true" outlineLevel="0" collapsed="false">
      <c r="J50" s="35"/>
    </row>
    <row r="51" customFormat="false" ht="12.75" hidden="false" customHeight="true" outlineLevel="0" collapsed="false">
      <c r="A51" s="19" t="s">
        <v>78</v>
      </c>
      <c r="B51" s="31" t="n">
        <f aca="false">SUM(B52:B53)</f>
        <v>8353.2377</v>
      </c>
      <c r="C51" s="31" t="n">
        <f aca="false">SUM(C52:C53)</f>
        <v>61562.06941</v>
      </c>
      <c r="D51" s="31" t="n">
        <f aca="false">SUM(D52:D53)</f>
        <v>25755.65548</v>
      </c>
      <c r="E51" s="31" t="n">
        <f aca="false">SUM(E52:E53)</f>
        <v>393.616</v>
      </c>
      <c r="F51" s="31" t="n">
        <f aca="false">SUM(F52:F53)</f>
        <v>360</v>
      </c>
      <c r="G51" s="31" t="n">
        <f aca="false">SUM(G52:G53)</f>
        <v>31217.81317</v>
      </c>
      <c r="H51" s="31" t="n">
        <f aca="false">SUM(H52:H53)</f>
        <v>74269.70843</v>
      </c>
      <c r="I51" s="31" t="n">
        <f aca="false">SUM(I52:I53)</f>
        <v>35537.26447</v>
      </c>
      <c r="J51" s="31" t="n">
        <f aca="false">SUM(J52:J53)</f>
        <v>237449.36466</v>
      </c>
    </row>
    <row r="52" customFormat="false" ht="12.75" hidden="false" customHeight="true" outlineLevel="0" collapsed="false">
      <c r="A52" s="16" t="s">
        <v>79</v>
      </c>
      <c r="B52" s="32" t="n">
        <v>249.89768</v>
      </c>
      <c r="C52" s="32" t="n">
        <v>1421.57764</v>
      </c>
      <c r="D52" s="32" t="n">
        <v>676.56166</v>
      </c>
      <c r="E52" s="32" t="n">
        <v>393.616</v>
      </c>
      <c r="F52" s="32" t="n">
        <v>360</v>
      </c>
      <c r="G52" s="32" t="n">
        <v>0</v>
      </c>
      <c r="H52" s="32" t="n">
        <v>5380.91956</v>
      </c>
      <c r="I52" s="32" t="n">
        <v>5772.35198</v>
      </c>
      <c r="J52" s="31" t="n">
        <f aca="false">SUM(B52:I52)</f>
        <v>14254.92452</v>
      </c>
    </row>
    <row r="53" customFormat="false" ht="12.75" hidden="false" customHeight="true" outlineLevel="0" collapsed="false">
      <c r="A53" s="16" t="s">
        <v>80</v>
      </c>
      <c r="B53" s="32" t="n">
        <v>8103.34002</v>
      </c>
      <c r="C53" s="32" t="n">
        <v>60140.49177</v>
      </c>
      <c r="D53" s="32" t="n">
        <v>25079.09382</v>
      </c>
      <c r="E53" s="32" t="n">
        <v>0</v>
      </c>
      <c r="F53" s="32" t="n">
        <v>0</v>
      </c>
      <c r="G53" s="32" t="n">
        <v>31217.81317</v>
      </c>
      <c r="H53" s="32" t="n">
        <v>68888.78887</v>
      </c>
      <c r="I53" s="32" t="n">
        <v>29764.91249</v>
      </c>
      <c r="J53" s="31" t="n">
        <f aca="false">SUM(B53:I53)</f>
        <v>223194.44014</v>
      </c>
    </row>
    <row r="54" customFormat="false" ht="12.75" hidden="false" customHeight="true" outlineLevel="0" collapsed="false">
      <c r="B54" s="31"/>
      <c r="C54" s="31"/>
      <c r="D54" s="31"/>
      <c r="E54" s="31"/>
      <c r="F54" s="31"/>
      <c r="G54" s="31"/>
      <c r="H54" s="31"/>
      <c r="I54" s="31"/>
      <c r="J54" s="33"/>
    </row>
    <row r="55" customFormat="false" ht="12.75" hidden="false" customHeight="true" outlineLevel="0" collapsed="false">
      <c r="A55" s="19" t="s">
        <v>88</v>
      </c>
      <c r="B55" s="31" t="n">
        <f aca="false">+B40+B47+B51</f>
        <v>425567.12308</v>
      </c>
      <c r="C55" s="31" t="n">
        <f aca="false">+C40+C47+C51</f>
        <v>923879.3588</v>
      </c>
      <c r="D55" s="31" t="n">
        <f aca="false">+D40+D47+D51</f>
        <v>334303.40112</v>
      </c>
      <c r="E55" s="31" t="n">
        <f aca="false">+E40+E47+E51</f>
        <v>373480.49565</v>
      </c>
      <c r="F55" s="31" t="n">
        <f aca="false">+F40+F47+F51</f>
        <v>158761.74258</v>
      </c>
      <c r="G55" s="31" t="n">
        <f aca="false">+G40+G47+G51</f>
        <v>227254.35521</v>
      </c>
      <c r="H55" s="31" t="n">
        <f aca="false">+H40+H47+H51</f>
        <v>1636812.76079</v>
      </c>
      <c r="I55" s="31" t="n">
        <f aca="false">+I40+I47+I51</f>
        <v>1184988.94977</v>
      </c>
      <c r="J55" s="31" t="n">
        <f aca="false">+J40+J47+J51</f>
        <v>5265048.187</v>
      </c>
    </row>
    <row r="56" customFormat="false" ht="12.75" hidden="false" customHeight="true" outlineLevel="0" collapsed="false">
      <c r="B56" s="20"/>
      <c r="C56" s="20"/>
      <c r="D56" s="20"/>
      <c r="E56" s="20"/>
      <c r="F56" s="20"/>
      <c r="G56" s="20"/>
      <c r="H56" s="20"/>
      <c r="I56" s="20"/>
      <c r="J56" s="35"/>
    </row>
    <row r="57" customFormat="false" ht="25.5" hidden="false" customHeight="true" outlineLevel="0" collapsed="false">
      <c r="A57" s="36" t="s">
        <v>89</v>
      </c>
      <c r="B57" s="16" t="n">
        <v>3</v>
      </c>
      <c r="C57" s="16" t="n">
        <v>7</v>
      </c>
      <c r="D57" s="16" t="n">
        <v>1</v>
      </c>
      <c r="E57" s="16" t="n">
        <v>2</v>
      </c>
      <c r="F57" s="16" t="n">
        <v>1</v>
      </c>
      <c r="G57" s="16" t="n">
        <v>2</v>
      </c>
      <c r="H57" s="16" t="n">
        <v>7</v>
      </c>
      <c r="I57" s="16" t="n">
        <v>3</v>
      </c>
      <c r="J57" s="31" t="n">
        <f aca="false">SUM(B57:I57)</f>
        <v>26</v>
      </c>
    </row>
    <row r="58" customFormat="false" ht="25.5" hidden="false" customHeight="true" outlineLevel="0" collapsed="false">
      <c r="A58" s="36" t="s">
        <v>90</v>
      </c>
      <c r="B58" s="16" t="n">
        <v>3</v>
      </c>
      <c r="C58" s="16" t="n">
        <v>8</v>
      </c>
      <c r="D58" s="16" t="n">
        <v>1</v>
      </c>
      <c r="E58" s="16" t="n">
        <v>2</v>
      </c>
      <c r="F58" s="16" t="n">
        <v>1</v>
      </c>
      <c r="G58" s="16" t="n">
        <v>2</v>
      </c>
      <c r="H58" s="16" t="n">
        <v>9</v>
      </c>
      <c r="I58" s="16" t="n">
        <v>4</v>
      </c>
      <c r="J58" s="31" t="n">
        <f aca="false">SUM(B58:I58)</f>
        <v>30</v>
      </c>
    </row>
    <row r="59" customFormat="false" ht="12.75" hidden="false" customHeight="true" outlineLevel="0" collapsed="false">
      <c r="J59" s="31"/>
    </row>
    <row r="60" customFormat="false" ht="38.25" hidden="false" customHeight="true" outlineLevel="0" collapsed="false">
      <c r="A60" s="36" t="s">
        <v>91</v>
      </c>
      <c r="B60" s="32" t="n">
        <v>389618</v>
      </c>
      <c r="C60" s="32" t="n">
        <v>762775</v>
      </c>
      <c r="D60" s="32" t="n">
        <v>319515</v>
      </c>
      <c r="E60" s="32" t="n">
        <v>287480</v>
      </c>
      <c r="F60" s="32" t="n">
        <v>141854</v>
      </c>
      <c r="G60" s="32" t="n">
        <v>167398</v>
      </c>
      <c r="H60" s="32" t="n">
        <v>1086344</v>
      </c>
      <c r="I60" s="32" t="n">
        <v>895476</v>
      </c>
      <c r="J60" s="31" t="n">
        <f aca="false">SUM(B60:I60)</f>
        <v>4050460</v>
      </c>
    </row>
    <row r="61" customFormat="false" ht="12.75" hidden="false" customHeight="true" outlineLevel="0" collapsed="false">
      <c r="A61" s="16" t="s">
        <v>92</v>
      </c>
      <c r="B61" s="32" t="n">
        <v>389618</v>
      </c>
      <c r="C61" s="32" t="n">
        <v>852210</v>
      </c>
      <c r="D61" s="32" t="n">
        <v>319515</v>
      </c>
      <c r="E61" s="32" t="n">
        <v>287480</v>
      </c>
      <c r="F61" s="32" t="n">
        <v>141854</v>
      </c>
      <c r="G61" s="32" t="n">
        <v>167398</v>
      </c>
      <c r="H61" s="32" t="n">
        <v>1253469</v>
      </c>
      <c r="I61" s="32" t="n">
        <v>946878</v>
      </c>
      <c r="J61" s="31" t="n">
        <f aca="false">SUM(B61:I61)</f>
        <v>4358422</v>
      </c>
    </row>
    <row r="62" customFormat="false" ht="13.5" hidden="false" customHeight="true" outlineLevel="0" collapsed="false">
      <c r="A62" s="37"/>
      <c r="B62" s="37"/>
      <c r="C62" s="37"/>
      <c r="D62" s="37"/>
      <c r="E62" s="37"/>
      <c r="F62" s="37"/>
      <c r="G62" s="37"/>
      <c r="H62" s="37"/>
      <c r="I62" s="37"/>
      <c r="J62" s="38"/>
    </row>
    <row r="63" customFormat="false" ht="12.75" hidden="false" customHeight="true" outlineLevel="0" collapsed="false">
      <c r="A63" s="39" t="str">
        <f aca="false">'A.1'!A59</f>
        <v>FUENTE: Ministerio de Hacienda y Función Pública</v>
      </c>
    </row>
    <row r="64" customFormat="false" ht="12.75" hidden="false" customHeight="true" outlineLevel="0" collapsed="false">
      <c r="A64" s="39" t="s">
        <v>94</v>
      </c>
    </row>
    <row r="65" customFormat="false" ht="12.75" hidden="false" customHeight="true" outlineLevel="0" collapsed="false">
      <c r="A65" s="40"/>
      <c r="B65" s="41"/>
      <c r="C65" s="41"/>
      <c r="D65" s="41"/>
      <c r="E65" s="41"/>
      <c r="F65" s="41"/>
      <c r="G65" s="41"/>
      <c r="H65" s="41"/>
      <c r="I65" s="41"/>
      <c r="J65" s="41"/>
    </row>
    <row r="66" customFormat="false" ht="12.75" hidden="false" customHeight="true" outlineLevel="0" collapsed="false">
      <c r="A66" s="51"/>
    </row>
    <row r="67" customFormat="false" ht="12.75" hidden="false" customHeight="true" outlineLevel="0" collapsed="false">
      <c r="A67" s="42"/>
    </row>
  </sheetData>
  <mergeCells count="2">
    <mergeCell ref="C1:I3"/>
    <mergeCell ref="C4:I4"/>
  </mergeCells>
  <printOptions headings="false" gridLines="false" gridLinesSet="true" horizontalCentered="true" verticalCentered="false"/>
  <pageMargins left="0.39375" right="0.39375" top="0.39375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H6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11.00390625" defaultRowHeight="12.75" zeroHeight="false" outlineLevelRow="0" outlineLevelCol="0"/>
  <cols>
    <col collapsed="false" customWidth="true" hidden="false" outlineLevel="0" max="1" min="1" style="16" width="37"/>
    <col collapsed="false" customWidth="true" hidden="false" outlineLevel="0" max="9" min="2" style="16" width="16.71"/>
    <col collapsed="false" customWidth="true" hidden="false" outlineLevel="0" max="10" min="10" style="17" width="16.71"/>
    <col collapsed="false" customWidth="false" hidden="false" outlineLevel="0" max="16384" min="11" style="16" width="11"/>
  </cols>
  <sheetData>
    <row r="1" customFormat="false" ht="12.75" hidden="false" customHeight="true" outlineLevel="0" collapsed="false">
      <c r="C1" s="8" t="s">
        <v>0</v>
      </c>
      <c r="D1" s="8"/>
      <c r="E1" s="8"/>
      <c r="F1" s="8"/>
      <c r="G1" s="8"/>
      <c r="H1" s="8"/>
      <c r="I1" s="8"/>
    </row>
    <row r="2" customFormat="false" ht="12.75" hidden="false" customHeight="true" outlineLevel="0" collapsed="false">
      <c r="C2" s="8"/>
      <c r="D2" s="8"/>
      <c r="E2" s="8"/>
      <c r="F2" s="8"/>
      <c r="G2" s="8"/>
      <c r="H2" s="8"/>
      <c r="I2" s="8"/>
    </row>
    <row r="3" customFormat="false" ht="12.75" hidden="false" customHeight="true" outlineLevel="0" collapsed="false">
      <c r="C3" s="8"/>
      <c r="D3" s="8"/>
      <c r="E3" s="8"/>
      <c r="F3" s="8"/>
      <c r="G3" s="8"/>
      <c r="H3" s="8"/>
      <c r="I3" s="8"/>
    </row>
    <row r="4" customFormat="false" ht="12.75" hidden="false" customHeight="true" outlineLevel="0" collapsed="false">
      <c r="C4" s="9" t="str">
        <f aca="false">INDICE!$E$4</f>
        <v>Año 2022. DATOS PROVISIONALES</v>
      </c>
      <c r="D4" s="9"/>
      <c r="E4" s="9"/>
      <c r="F4" s="9"/>
      <c r="G4" s="9"/>
      <c r="H4" s="9"/>
      <c r="I4" s="9"/>
    </row>
    <row r="5" customFormat="false" ht="20.25" hidden="false" customHeight="true" outlineLevel="0" collapsed="false">
      <c r="A5" s="43"/>
      <c r="B5" s="44"/>
      <c r="C5" s="44"/>
      <c r="D5" s="44"/>
    </row>
    <row r="6" customFormat="false" ht="12.75" hidden="false" customHeight="true" outlineLevel="0" collapsed="false">
      <c r="A6" s="45"/>
      <c r="B6" s="44"/>
      <c r="C6" s="44"/>
      <c r="D6" s="44"/>
      <c r="E6" s="19"/>
      <c r="J6" s="24"/>
    </row>
    <row r="7" s="46" customFormat="true" ht="11.25" hidden="false" customHeight="true" outlineLevel="0" collapsed="false">
      <c r="A7" s="18"/>
      <c r="B7" s="16"/>
      <c r="C7" s="16"/>
      <c r="D7" s="16"/>
      <c r="E7" s="19"/>
      <c r="F7" s="16"/>
      <c r="G7" s="20"/>
      <c r="H7" s="16"/>
      <c r="I7" s="16"/>
      <c r="J7" s="21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</row>
    <row r="8" customFormat="false" ht="11.25" hidden="false" customHeight="true" outlineLevel="0" collapsed="false">
      <c r="A8" s="18"/>
      <c r="E8" s="19"/>
      <c r="G8" s="20"/>
      <c r="J8" s="21"/>
    </row>
    <row r="9" customFormat="false" ht="14.25" hidden="false" customHeight="true" outlineLevel="0" collapsed="false">
      <c r="A9" s="22" t="s">
        <v>2</v>
      </c>
      <c r="J9" s="21"/>
    </row>
    <row r="10" customFormat="false" ht="12.75" hidden="false" customHeight="true" outlineLevel="0" collapsed="false">
      <c r="A10" s="23"/>
      <c r="J10" s="24"/>
    </row>
    <row r="11" customFormat="false" ht="21.75" hidden="false" customHeight="true" outlineLevel="0" collapsed="false">
      <c r="A11" s="25" t="s">
        <v>111</v>
      </c>
      <c r="J11" s="24"/>
    </row>
    <row r="12" customFormat="false" ht="15" hidden="false" customHeight="true" outlineLevel="0" collapsed="false">
      <c r="A12" s="25" t="s">
        <v>103</v>
      </c>
    </row>
    <row r="14" customFormat="false" ht="24.75" hidden="false" customHeight="true" outlineLevel="0" collapsed="false">
      <c r="A14" s="27"/>
      <c r="B14" s="28" t="s">
        <v>60</v>
      </c>
      <c r="C14" s="28" t="s">
        <v>61</v>
      </c>
      <c r="D14" s="28" t="s">
        <v>62</v>
      </c>
      <c r="E14" s="28" t="s">
        <v>63</v>
      </c>
      <c r="F14" s="28" t="s">
        <v>64</v>
      </c>
      <c r="G14" s="28" t="s">
        <v>65</v>
      </c>
      <c r="H14" s="28" t="s">
        <v>66</v>
      </c>
      <c r="I14" s="28" t="s">
        <v>67</v>
      </c>
      <c r="J14" s="29" t="s">
        <v>68</v>
      </c>
    </row>
    <row r="15" customFormat="false" ht="12.75" hidden="false" customHeight="true" outlineLevel="0" collapsed="false">
      <c r="A15" s="24"/>
      <c r="B15" s="24"/>
      <c r="C15" s="24"/>
      <c r="D15" s="24"/>
      <c r="E15" s="24"/>
      <c r="F15" s="24"/>
      <c r="G15" s="24"/>
      <c r="H15" s="24"/>
      <c r="I15" s="24"/>
    </row>
    <row r="16" customFormat="false" ht="12.75" hidden="false" customHeight="true" outlineLevel="0" collapsed="false">
      <c r="A16" s="24"/>
      <c r="B16" s="24"/>
      <c r="C16" s="24"/>
      <c r="D16" s="24"/>
      <c r="E16" s="24"/>
      <c r="F16" s="24"/>
      <c r="G16" s="24"/>
      <c r="H16" s="24"/>
      <c r="I16" s="24"/>
    </row>
    <row r="17" customFormat="false" ht="15" hidden="false" customHeight="true" outlineLevel="0" collapsed="false">
      <c r="A17" s="30" t="s">
        <v>69</v>
      </c>
    </row>
    <row r="18" customFormat="false" ht="12.75" hidden="false" customHeight="true" outlineLevel="0" collapsed="false">
      <c r="A18" s="24"/>
    </row>
    <row r="19" customFormat="false" ht="12.75" hidden="false" customHeight="true" outlineLevel="0" collapsed="false">
      <c r="A19" s="19" t="s">
        <v>70</v>
      </c>
      <c r="B19" s="31" t="n">
        <f aca="false">SUM(B20:B23)</f>
        <v>964.739463657256</v>
      </c>
      <c r="C19" s="31" t="n">
        <f aca="false">SUM(C20:C23)</f>
        <v>1034.70195317945</v>
      </c>
      <c r="D19" s="31" t="n">
        <f aca="false">SUM(D20:D23)</f>
        <v>1141.14545836648</v>
      </c>
      <c r="E19" s="31" t="n">
        <f aca="false">SUM(E20:E23)</f>
        <v>1081.91990957599</v>
      </c>
      <c r="F19" s="31" t="n">
        <f aca="false">SUM(F20:F23)</f>
        <v>1048.44830130572</v>
      </c>
      <c r="G19" s="31" t="n">
        <f aca="false">SUM(G20:G23)</f>
        <v>950.831698743053</v>
      </c>
      <c r="H19" s="31" t="n">
        <f aca="false">SUM(H20:H23)</f>
        <v>1067.90374221239</v>
      </c>
      <c r="I19" s="31" t="n">
        <f aca="false">SUM(I20:I23)</f>
        <v>1189.31995170614</v>
      </c>
      <c r="J19" s="31" t="n">
        <f aca="false">SUM(J20:J23)</f>
        <v>1063.18116857107</v>
      </c>
    </row>
    <row r="20" customFormat="false" ht="12.75" hidden="false" customHeight="true" outlineLevel="0" collapsed="false">
      <c r="A20" s="16" t="s">
        <v>71</v>
      </c>
      <c r="B20" s="32" t="n">
        <f aca="false">1000*'C.1'!B22/'C.1'!B$60</f>
        <v>420.08988487116</v>
      </c>
      <c r="C20" s="32" t="n">
        <f aca="false">1000*'C.1'!C22/'C.1'!C$60</f>
        <v>655.054975195769</v>
      </c>
      <c r="D20" s="32" t="n">
        <f aca="false">1000*'C.1'!D22/'C.1'!D$60</f>
        <v>535.308270591018</v>
      </c>
      <c r="E20" s="32" t="n">
        <f aca="false">1000*'C.1'!E22/'C.1'!E$60</f>
        <v>526.335004807445</v>
      </c>
      <c r="F20" s="32" t="n">
        <f aca="false">1000*'C.1'!F22/'C.1'!F$60</f>
        <v>522.222953275456</v>
      </c>
      <c r="G20" s="32" t="n">
        <f aca="false">1000*'C.1'!G22/'C.1'!G$60</f>
        <v>425.893998358883</v>
      </c>
      <c r="H20" s="32" t="n">
        <f aca="false">1000*'C.1'!H22/'C.1'!H$60</f>
        <v>528.138995486726</v>
      </c>
      <c r="I20" s="32" t="n">
        <f aca="false">1000*'C.1'!I22/'C.1'!I$60</f>
        <v>659.381654371515</v>
      </c>
      <c r="J20" s="31" t="n">
        <f aca="false">1000*'C.1'!J22/'C.1'!J$60</f>
        <v>521.624460576133</v>
      </c>
    </row>
    <row r="21" customFormat="false" ht="12.75" hidden="false" customHeight="true" outlineLevel="0" collapsed="false">
      <c r="A21" s="16" t="s">
        <v>72</v>
      </c>
      <c r="B21" s="32" t="n">
        <f aca="false">1000*'C.1'!B23/'C.1'!B$60</f>
        <v>475.231855828051</v>
      </c>
      <c r="C21" s="32" t="n">
        <f aca="false">1000*'C.1'!C23/'C.1'!C$60</f>
        <v>325.780714607847</v>
      </c>
      <c r="D21" s="32" t="n">
        <f aca="false">1000*'C.1'!D23/'C.1'!D$60</f>
        <v>542.077681938383</v>
      </c>
      <c r="E21" s="32" t="n">
        <f aca="false">1000*'C.1'!E23/'C.1'!E$60</f>
        <v>481.902475944424</v>
      </c>
      <c r="F21" s="32" t="n">
        <f aca="false">1000*'C.1'!F23/'C.1'!F$60</f>
        <v>457.311851562827</v>
      </c>
      <c r="G21" s="32" t="n">
        <f aca="false">1000*'C.1'!G23/'C.1'!G$60</f>
        <v>454.477270243557</v>
      </c>
      <c r="H21" s="32" t="n">
        <f aca="false">1000*'C.1'!H23/'C.1'!H$60</f>
        <v>465.629525044248</v>
      </c>
      <c r="I21" s="32" t="n">
        <f aca="false">1000*'C.1'!I23/'C.1'!I$60</f>
        <v>450.095919885404</v>
      </c>
      <c r="J21" s="31" t="n">
        <f aca="false">1000*'C.1'!J23/'C.1'!J$60</f>
        <v>470.362586216064</v>
      </c>
    </row>
    <row r="22" customFormat="false" ht="12.75" hidden="false" customHeight="true" outlineLevel="0" collapsed="false">
      <c r="A22" s="16" t="s">
        <v>73</v>
      </c>
      <c r="B22" s="32" t="n">
        <f aca="false">1000*'C.1'!B24/'C.1'!B$60</f>
        <v>3.69959532823377</v>
      </c>
      <c r="C22" s="32" t="n">
        <f aca="false">1000*'C.1'!C24/'C.1'!C$60</f>
        <v>4.00658070599812</v>
      </c>
      <c r="D22" s="32" t="n">
        <f aca="false">1000*'C.1'!D24/'C.1'!D$60</f>
        <v>3.95149227097801</v>
      </c>
      <c r="E22" s="32" t="n">
        <f aca="false">1000*'C.1'!E24/'C.1'!E$60</f>
        <v>4.12001651412508</v>
      </c>
      <c r="F22" s="32" t="n">
        <f aca="false">1000*'C.1'!F24/'C.1'!F$60</f>
        <v>10.512806399019</v>
      </c>
      <c r="G22" s="32" t="n">
        <f aca="false">1000*'C.1'!G24/'C.1'!G$60</f>
        <v>6.08639364439969</v>
      </c>
      <c r="H22" s="32" t="n">
        <f aca="false">1000*'C.1'!H24/'C.1'!H$60</f>
        <v>3.56444371681416</v>
      </c>
      <c r="I22" s="32" t="n">
        <f aca="false">1000*'C.1'!I24/'C.1'!I$60</f>
        <v>7.7506933033202</v>
      </c>
      <c r="J22" s="31" t="n">
        <f aca="false">1000*'C.1'!J24/'C.1'!J$60</f>
        <v>5.35439341656248</v>
      </c>
    </row>
    <row r="23" customFormat="false" ht="12.75" hidden="false" customHeight="true" outlineLevel="0" collapsed="false">
      <c r="A23" s="16" t="s">
        <v>74</v>
      </c>
      <c r="B23" s="32" t="n">
        <f aca="false">1000*'C.1'!B25/'C.1'!B$60</f>
        <v>65.7181276298114</v>
      </c>
      <c r="C23" s="32" t="n">
        <f aca="false">1000*'C.1'!C25/'C.1'!C$60</f>
        <v>49.8596826698372</v>
      </c>
      <c r="D23" s="32" t="n">
        <f aca="false">1000*'C.1'!D25/'C.1'!D$60</f>
        <v>59.8080135660998</v>
      </c>
      <c r="E23" s="32" t="n">
        <f aca="false">1000*'C.1'!E25/'C.1'!E$60</f>
        <v>69.5624123099959</v>
      </c>
      <c r="F23" s="32" t="n">
        <f aca="false">1000*'C.1'!F25/'C.1'!F$60</f>
        <v>58.4006900684216</v>
      </c>
      <c r="G23" s="32" t="n">
        <f aca="false">1000*'C.1'!G25/'C.1'!G$60</f>
        <v>64.3740364962142</v>
      </c>
      <c r="H23" s="32" t="n">
        <f aca="false">1000*'C.1'!H25/'C.1'!H$60</f>
        <v>70.5707779646018</v>
      </c>
      <c r="I23" s="32" t="n">
        <f aca="false">1000*'C.1'!I25/'C.1'!I$60</f>
        <v>72.0916841459048</v>
      </c>
      <c r="J23" s="31" t="n">
        <f aca="false">1000*'C.1'!J25/'C.1'!J$60</f>
        <v>65.8397283623072</v>
      </c>
    </row>
    <row r="24" customFormat="false" ht="12.75" hidden="false" customHeight="true" outlineLevel="0" collapsed="false">
      <c r="B24" s="32"/>
      <c r="C24" s="32"/>
      <c r="D24" s="32"/>
      <c r="E24" s="32"/>
      <c r="F24" s="32"/>
      <c r="G24" s="32"/>
      <c r="H24" s="32"/>
      <c r="I24" s="32"/>
      <c r="J24" s="31"/>
    </row>
    <row r="25" customFormat="false" ht="12.75" hidden="false" customHeight="true" outlineLevel="0" collapsed="false">
      <c r="A25" s="19" t="s">
        <v>75</v>
      </c>
      <c r="B25" s="31" t="n">
        <f aca="false">SUM(B26:B27)</f>
        <v>333.627852741665</v>
      </c>
      <c r="C25" s="31" t="n">
        <f aca="false">SUM(C26:C27)</f>
        <v>416.195013734574</v>
      </c>
      <c r="D25" s="31" t="n">
        <f aca="false">SUM(D26:D27)</f>
        <v>373.141258465375</v>
      </c>
      <c r="E25" s="31" t="n">
        <f aca="false">SUM(E26:E27)</f>
        <v>416.103728302275</v>
      </c>
      <c r="F25" s="31" t="n">
        <f aca="false">SUM(F26:F27)</f>
        <v>370.183765555107</v>
      </c>
      <c r="G25" s="31" t="n">
        <f aca="false">SUM(G26:G27)</f>
        <v>356.560464827869</v>
      </c>
      <c r="H25" s="31" t="n">
        <f aca="false">SUM(H26:H27)</f>
        <v>412.413122743363</v>
      </c>
      <c r="I25" s="31" t="n">
        <f aca="false">SUM(I26:I27)</f>
        <v>417.510757558704</v>
      </c>
      <c r="J25" s="31" t="n">
        <f aca="false">SUM(J26:J27)</f>
        <v>386.949859354826</v>
      </c>
    </row>
    <row r="26" customFormat="false" ht="12.75" hidden="false" customHeight="true" outlineLevel="0" collapsed="false">
      <c r="A26" s="16" t="s">
        <v>76</v>
      </c>
      <c r="B26" s="32" t="n">
        <f aca="false">1000*'C.1'!B28/'C.1'!B$60</f>
        <v>308.311990940682</v>
      </c>
      <c r="C26" s="32" t="n">
        <f aca="false">1000*'C.1'!C28/'C.1'!C$60</f>
        <v>414.702773154032</v>
      </c>
      <c r="D26" s="32" t="n">
        <f aca="false">1000*'C.1'!D28/'C.1'!D$60</f>
        <v>357.974589792101</v>
      </c>
      <c r="E26" s="32" t="n">
        <f aca="false">1000*'C.1'!E28/'C.1'!E$60</f>
        <v>405.257303647053</v>
      </c>
      <c r="F26" s="32" t="n">
        <f aca="false">1000*'C.1'!F28/'C.1'!F$60</f>
        <v>368.551462911609</v>
      </c>
      <c r="G26" s="32" t="n">
        <f aca="false">1000*'C.1'!G28/'C.1'!G$60</f>
        <v>349.942333743613</v>
      </c>
      <c r="H26" s="32" t="n">
        <f aca="false">1000*'C.1'!H28/'C.1'!H$60</f>
        <v>409.243335132743</v>
      </c>
      <c r="I26" s="32" t="n">
        <f aca="false">1000*'C.1'!I28/'C.1'!I$60</f>
        <v>407.434946232158</v>
      </c>
      <c r="J26" s="31" t="n">
        <f aca="false">1000*'C.1'!J28/'C.1'!J$60</f>
        <v>376.894743597959</v>
      </c>
    </row>
    <row r="27" customFormat="false" ht="12.75" hidden="false" customHeight="true" outlineLevel="0" collapsed="false">
      <c r="A27" s="16" t="s">
        <v>77</v>
      </c>
      <c r="B27" s="32" t="n">
        <f aca="false">1000*'C.1'!B29/'C.1'!B$60</f>
        <v>25.3158618009836</v>
      </c>
      <c r="C27" s="32" t="n">
        <f aca="false">1000*'C.1'!C29/'C.1'!C$60</f>
        <v>1.492240580542</v>
      </c>
      <c r="D27" s="32" t="n">
        <f aca="false">1000*'C.1'!D29/'C.1'!D$60</f>
        <v>15.1666686732741</v>
      </c>
      <c r="E27" s="32" t="n">
        <f aca="false">1000*'C.1'!E29/'C.1'!E$60</f>
        <v>10.8464246552218</v>
      </c>
      <c r="F27" s="32" t="n">
        <f aca="false">1000*'C.1'!F29/'C.1'!F$60</f>
        <v>1.63230264349716</v>
      </c>
      <c r="G27" s="32" t="n">
        <f aca="false">1000*'C.1'!G29/'C.1'!G$60</f>
        <v>6.61813108425646</v>
      </c>
      <c r="H27" s="32" t="n">
        <f aca="false">1000*'C.1'!H29/'C.1'!H$60</f>
        <v>3.16978761061947</v>
      </c>
      <c r="I27" s="32" t="n">
        <f aca="false">1000*'C.1'!I29/'C.1'!I$60</f>
        <v>10.0758113265463</v>
      </c>
      <c r="J27" s="31" t="n">
        <f aca="false">1000*'C.1'!J29/'C.1'!J$60</f>
        <v>10.0551157568676</v>
      </c>
    </row>
    <row r="28" customFormat="false" ht="12.75" hidden="false" customHeight="true" outlineLevel="0" collapsed="false">
      <c r="B28" s="32"/>
      <c r="C28" s="32"/>
      <c r="D28" s="32"/>
      <c r="E28" s="32"/>
      <c r="F28" s="32"/>
      <c r="G28" s="32"/>
      <c r="H28" s="32"/>
      <c r="I28" s="32"/>
      <c r="J28" s="31"/>
    </row>
    <row r="29" customFormat="false" ht="12.75" hidden="false" customHeight="true" outlineLevel="0" collapsed="false">
      <c r="A29" s="19" t="s">
        <v>78</v>
      </c>
      <c r="B29" s="31" t="n">
        <f aca="false">SUM(B30:B31)</f>
        <v>35.1732201658655</v>
      </c>
      <c r="C29" s="31" t="n">
        <f aca="false">SUM(C30:C31)</f>
        <v>12.5469595342544</v>
      </c>
      <c r="D29" s="31" t="n">
        <f aca="false">SUM(D30:D31)</f>
        <v>17.5787627115</v>
      </c>
      <c r="E29" s="31" t="n">
        <f aca="false">SUM(E30:E31)</f>
        <v>28.6530438101389</v>
      </c>
      <c r="F29" s="31" t="n">
        <f aca="false">SUM(F30:F31)</f>
        <v>58.9746047295885</v>
      </c>
      <c r="G29" s="31" t="n">
        <f aca="false">SUM(G30:G31)</f>
        <v>35.0262904218418</v>
      </c>
      <c r="H29" s="31" t="n">
        <f aca="false">SUM(H30:H31)</f>
        <v>41.6281415044248</v>
      </c>
      <c r="I29" s="31" t="n">
        <f aca="false">SUM(I30:I31)</f>
        <v>57.7189195272932</v>
      </c>
      <c r="J29" s="31" t="n">
        <f aca="false">SUM(J30:J31)</f>
        <v>37.2839752030398</v>
      </c>
    </row>
    <row r="30" customFormat="false" ht="12.75" hidden="false" customHeight="true" outlineLevel="0" collapsed="false">
      <c r="A30" s="16" t="s">
        <v>79</v>
      </c>
      <c r="B30" s="32" t="n">
        <f aca="false">1000*'C.1'!B32/'C.1'!B$60</f>
        <v>0.119912737446294</v>
      </c>
      <c r="C30" s="32" t="n">
        <f aca="false">1000*'C.1'!C32/'C.1'!C$60</f>
        <v>0.319790086507318</v>
      </c>
      <c r="D30" s="32" t="n">
        <f aca="false">1000*'C.1'!D32/'C.1'!D$60</f>
        <v>0.564574742545095</v>
      </c>
      <c r="E30" s="32" t="n">
        <f aca="false">1000*'C.1'!E32/'C.1'!E$60</f>
        <v>0.0396339001959676</v>
      </c>
      <c r="F30" s="32" t="n">
        <f aca="false">1000*'C.1'!F32/'C.1'!F$60</f>
        <v>0.137178132969162</v>
      </c>
      <c r="G30" s="32" t="n">
        <f aca="false">1000*'C.1'!G32/'C.1'!G$60</f>
        <v>0.317034053187125</v>
      </c>
      <c r="H30" s="32" t="n">
        <f aca="false">1000*'C.1'!H32/'C.1'!H$60</f>
        <v>0.129247787610619</v>
      </c>
      <c r="I30" s="32" t="n">
        <f aca="false">1000*'C.1'!I32/'C.1'!I$60</f>
        <v>0.947915690387272</v>
      </c>
      <c r="J30" s="31" t="n">
        <f aca="false">1000*'C.1'!J32/'C.1'!J$60</f>
        <v>0.310322764040318</v>
      </c>
    </row>
    <row r="31" customFormat="false" ht="12.75" hidden="false" customHeight="true" outlineLevel="0" collapsed="false">
      <c r="A31" s="16" t="s">
        <v>80</v>
      </c>
      <c r="B31" s="32" t="n">
        <f aca="false">1000*'C.1'!B33/'C.1'!B$60</f>
        <v>35.0533074284192</v>
      </c>
      <c r="C31" s="32" t="n">
        <f aca="false">1000*'C.1'!C33/'C.1'!C$60</f>
        <v>12.2271694477471</v>
      </c>
      <c r="D31" s="32" t="n">
        <f aca="false">1000*'C.1'!D33/'C.1'!D$60</f>
        <v>17.0141879689549</v>
      </c>
      <c r="E31" s="32" t="n">
        <f aca="false">1000*'C.1'!E33/'C.1'!E$60</f>
        <v>28.613409909943</v>
      </c>
      <c r="F31" s="32" t="n">
        <f aca="false">1000*'C.1'!F33/'C.1'!F$60</f>
        <v>58.8374265966193</v>
      </c>
      <c r="G31" s="32" t="n">
        <f aca="false">1000*'C.1'!G33/'C.1'!G$60</f>
        <v>34.7092563686547</v>
      </c>
      <c r="H31" s="32" t="n">
        <f aca="false">1000*'C.1'!H33/'C.1'!H$60</f>
        <v>41.4988937168142</v>
      </c>
      <c r="I31" s="32" t="n">
        <f aca="false">1000*'C.1'!I33/'C.1'!I$60</f>
        <v>56.7710038369059</v>
      </c>
      <c r="J31" s="31" t="n">
        <f aca="false">1000*'C.1'!J33/'C.1'!J$60</f>
        <v>36.9736524389995</v>
      </c>
    </row>
    <row r="32" customFormat="false" ht="12.75" hidden="false" customHeight="true" outlineLevel="0" collapsed="false">
      <c r="B32" s="32"/>
      <c r="C32" s="32"/>
      <c r="D32" s="32"/>
      <c r="E32" s="32"/>
      <c r="F32" s="32"/>
      <c r="G32" s="32"/>
      <c r="H32" s="32"/>
      <c r="I32" s="32"/>
      <c r="J32" s="31"/>
    </row>
    <row r="33" customFormat="false" ht="12.75" hidden="false" customHeight="true" outlineLevel="0" collapsed="false">
      <c r="A33" s="19" t="s">
        <v>81</v>
      </c>
      <c r="B33" s="31" t="n">
        <f aca="false">+B19+B25+B29</f>
        <v>1333.54053656479</v>
      </c>
      <c r="C33" s="31" t="n">
        <f aca="false">+C19+C25+C29</f>
        <v>1463.44392644828</v>
      </c>
      <c r="D33" s="31" t="n">
        <f aca="false">+D19+D25+D29</f>
        <v>1531.86547954335</v>
      </c>
      <c r="E33" s="31" t="n">
        <f aca="false">+E19+E25+E29</f>
        <v>1526.6766816884</v>
      </c>
      <c r="F33" s="31" t="n">
        <f aca="false">+F19+F25+F29</f>
        <v>1477.60667159042</v>
      </c>
      <c r="G33" s="31" t="n">
        <f aca="false">+G19+G25+G29</f>
        <v>1342.41845399276</v>
      </c>
      <c r="H33" s="31" t="n">
        <f aca="false">+H19+H25+H29</f>
        <v>1521.94500646018</v>
      </c>
      <c r="I33" s="31" t="n">
        <f aca="false">+I19+I25+I29</f>
        <v>1664.54962879214</v>
      </c>
      <c r="J33" s="31" t="n">
        <f aca="false">+J19+J25+J29</f>
        <v>1487.41500312893</v>
      </c>
    </row>
    <row r="34" customFormat="false" ht="12.75" hidden="false" customHeight="true" outlineLevel="0" collapsed="false">
      <c r="A34" s="24"/>
      <c r="B34" s="47"/>
      <c r="C34" s="47"/>
      <c r="D34" s="47"/>
      <c r="E34" s="47"/>
      <c r="F34" s="47"/>
      <c r="G34" s="47"/>
      <c r="H34" s="47"/>
      <c r="I34" s="47"/>
      <c r="J34" s="47"/>
    </row>
    <row r="35" customFormat="false" ht="12.75" hidden="false" customHeight="true" outlineLevel="0" collapsed="false">
      <c r="A35" s="24"/>
      <c r="B35" s="47"/>
      <c r="C35" s="47"/>
      <c r="D35" s="47"/>
      <c r="E35" s="47"/>
      <c r="F35" s="47"/>
      <c r="G35" s="47"/>
      <c r="H35" s="47"/>
      <c r="I35" s="47"/>
      <c r="J35" s="47"/>
    </row>
    <row r="36" customFormat="false" ht="15" hidden="false" customHeight="true" outlineLevel="0" collapsed="false">
      <c r="A36" s="30" t="s">
        <v>82</v>
      </c>
      <c r="B36" s="47"/>
      <c r="C36" s="47"/>
      <c r="D36" s="47"/>
      <c r="E36" s="47"/>
      <c r="F36" s="47"/>
      <c r="G36" s="47"/>
      <c r="H36" s="47"/>
      <c r="I36" s="47"/>
      <c r="J36" s="47"/>
    </row>
    <row r="37" customFormat="false" ht="12.75" hidden="false" customHeight="true" outlineLevel="0" collapsed="false">
      <c r="A37" s="24"/>
      <c r="B37" s="47"/>
      <c r="C37" s="47"/>
      <c r="D37" s="47"/>
      <c r="E37" s="47"/>
      <c r="F37" s="47"/>
      <c r="G37" s="47"/>
      <c r="H37" s="47"/>
      <c r="I37" s="47"/>
      <c r="J37" s="47"/>
    </row>
    <row r="38" customFormat="false" ht="12.75" hidden="false" customHeight="true" outlineLevel="0" collapsed="false">
      <c r="A38" s="19" t="s">
        <v>70</v>
      </c>
      <c r="B38" s="31" t="n">
        <f aca="false">SUM(B39:B43)</f>
        <v>1189.92525429374</v>
      </c>
      <c r="C38" s="31" t="n">
        <f aca="false">SUM(C39:C43)</f>
        <v>1167.77996679103</v>
      </c>
      <c r="D38" s="31" t="n">
        <f aca="false">SUM(D39:D43)</f>
        <v>1299.01414980758</v>
      </c>
      <c r="E38" s="31" t="n">
        <f aca="false">SUM(E39:E43)</f>
        <v>1205.33948292439</v>
      </c>
      <c r="F38" s="31" t="n">
        <f aca="false">SUM(F39:F43)</f>
        <v>1126.58284276975</v>
      </c>
      <c r="G38" s="31" t="n">
        <f aca="false">SUM(G39:G43)</f>
        <v>1067.77630785871</v>
      </c>
      <c r="H38" s="31" t="n">
        <f aca="false">SUM(H39:H43)</f>
        <v>1303.2828520354</v>
      </c>
      <c r="I38" s="31" t="n">
        <f aca="false">SUM(I39:I43)</f>
        <v>1179.36569939121</v>
      </c>
      <c r="J38" s="31" t="n">
        <f aca="false">SUM(J39:J43)</f>
        <v>1197.88762303385</v>
      </c>
    </row>
    <row r="39" customFormat="false" ht="12.75" hidden="false" customHeight="true" outlineLevel="0" collapsed="false">
      <c r="A39" s="16" t="s">
        <v>83</v>
      </c>
      <c r="B39" s="32" t="n">
        <f aca="false">1000*'C.1'!B41/'C.1'!B$60</f>
        <v>336.380921363783</v>
      </c>
      <c r="C39" s="32" t="n">
        <f aca="false">1000*'C.1'!C41/'C.1'!C$60</f>
        <v>321.183494321676</v>
      </c>
      <c r="D39" s="32" t="n">
        <f aca="false">1000*'C.1'!D41/'C.1'!D$60</f>
        <v>309.499821447767</v>
      </c>
      <c r="E39" s="32" t="n">
        <f aca="false">1000*'C.1'!E41/'C.1'!E$60</f>
        <v>302.082161735671</v>
      </c>
      <c r="F39" s="32" t="n">
        <f aca="false">1000*'C.1'!F41/'C.1'!F$60</f>
        <v>360.328601886819</v>
      </c>
      <c r="G39" s="32" t="n">
        <f aca="false">1000*'C.1'!G41/'C.1'!G$60</f>
        <v>308.846904721942</v>
      </c>
      <c r="H39" s="32" t="n">
        <f aca="false">1000*'C.1'!H41/'C.1'!H$60</f>
        <v>383.092187522124</v>
      </c>
      <c r="I39" s="32" t="n">
        <f aca="false">1000*'C.1'!I41/'C.1'!I$60</f>
        <v>318.14495922648</v>
      </c>
      <c r="J39" s="31" t="n">
        <f aca="false">1000*'C.1'!J41/'C.1'!J$60</f>
        <v>329.17866143042</v>
      </c>
    </row>
    <row r="40" customFormat="false" ht="12.75" hidden="false" customHeight="true" outlineLevel="0" collapsed="false">
      <c r="A40" s="16" t="s">
        <v>84</v>
      </c>
      <c r="B40" s="32" t="n">
        <f aca="false">1000*'C.1'!B42/'C.1'!B$60</f>
        <v>38.1215469674597</v>
      </c>
      <c r="C40" s="32" t="n">
        <f aca="false">1000*'C.1'!C42/'C.1'!C$60</f>
        <v>29.6419884383584</v>
      </c>
      <c r="D40" s="32" t="n">
        <f aca="false">1000*'C.1'!D42/'C.1'!D$60</f>
        <v>9.61010394943349</v>
      </c>
      <c r="E40" s="32" t="n">
        <f aca="false">1000*'C.1'!E42/'C.1'!E$60</f>
        <v>11.1515601811416</v>
      </c>
      <c r="F40" s="32" t="n">
        <f aca="false">1000*'C.1'!F42/'C.1'!F$60</f>
        <v>15.7820990510166</v>
      </c>
      <c r="G40" s="32" t="n">
        <f aca="false">1000*'C.1'!G42/'C.1'!G$60</f>
        <v>10.0527797359293</v>
      </c>
      <c r="H40" s="32" t="n">
        <f aca="false">1000*'C.1'!H42/'C.1'!H$60</f>
        <v>12.8279520353982</v>
      </c>
      <c r="I40" s="32" t="n">
        <f aca="false">1000*'C.1'!I42/'C.1'!I$60</f>
        <v>24.6667803755052</v>
      </c>
      <c r="J40" s="31" t="n">
        <f aca="false">1000*'C.1'!J42/'C.1'!J$60</f>
        <v>17.2344625257506</v>
      </c>
    </row>
    <row r="41" customFormat="false" ht="12.75" hidden="false" customHeight="true" outlineLevel="0" collapsed="false">
      <c r="A41" s="16" t="s">
        <v>85</v>
      </c>
      <c r="B41" s="32" t="n">
        <f aca="false">1000*'C.1'!B43/'C.1'!B$60</f>
        <v>205.182760427653</v>
      </c>
      <c r="C41" s="32" t="n">
        <f aca="false">1000*'C.1'!C43/'C.1'!C$60</f>
        <v>106.500728137428</v>
      </c>
      <c r="D41" s="32" t="n">
        <f aca="false">1000*'C.1'!D43/'C.1'!D$60</f>
        <v>97.8673220389999</v>
      </c>
      <c r="E41" s="32" t="n">
        <f aca="false">1000*'C.1'!E43/'C.1'!E$60</f>
        <v>152.719888217722</v>
      </c>
      <c r="F41" s="32" t="n">
        <f aca="false">1000*'C.1'!F43/'C.1'!F$60</f>
        <v>115.504466214239</v>
      </c>
      <c r="G41" s="32" t="n">
        <f aca="false">1000*'C.1'!G43/'C.1'!G$60</f>
        <v>189.434447241804</v>
      </c>
      <c r="H41" s="32" t="n">
        <f aca="false">1000*'C.1'!H43/'C.1'!H$60</f>
        <v>165.954306814159</v>
      </c>
      <c r="I41" s="32" t="n">
        <f aca="false">1000*'C.1'!I43/'C.1'!I$60</f>
        <v>137.703151481046</v>
      </c>
      <c r="J41" s="31" t="n">
        <f aca="false">1000*'C.1'!J43/'C.1'!J$60</f>
        <v>152.433677115983</v>
      </c>
    </row>
    <row r="42" customFormat="false" ht="12.75" hidden="false" customHeight="true" outlineLevel="0" collapsed="false">
      <c r="A42" s="16" t="s">
        <v>74</v>
      </c>
      <c r="B42" s="32" t="n">
        <f aca="false">1000*'C.1'!B44/'C.1'!B$60</f>
        <v>593.585489214304</v>
      </c>
      <c r="C42" s="32" t="n">
        <f aca="false">1000*'C.1'!C44/'C.1'!C$60</f>
        <v>689.6674580788</v>
      </c>
      <c r="D42" s="32" t="n">
        <f aca="false">1000*'C.1'!D44/'C.1'!D$60</f>
        <v>862.407092855761</v>
      </c>
      <c r="E42" s="32" t="n">
        <f aca="false">1000*'C.1'!E44/'C.1'!E$60</f>
        <v>723.899471401205</v>
      </c>
      <c r="F42" s="32" t="n">
        <f aca="false">1000*'C.1'!F44/'C.1'!F$60</f>
        <v>511.884724989897</v>
      </c>
      <c r="G42" s="32" t="n">
        <f aca="false">1000*'C.1'!G44/'C.1'!G$60</f>
        <v>545.080110682183</v>
      </c>
      <c r="H42" s="32" t="n">
        <f aca="false">1000*'C.1'!H44/'C.1'!H$60</f>
        <v>707.733935575221</v>
      </c>
      <c r="I42" s="32" t="n">
        <f aca="false">1000*'C.1'!I44/'C.1'!I$60</f>
        <v>686.036763288484</v>
      </c>
      <c r="J42" s="31" t="n">
        <f aca="false">1000*'C.1'!J44/'C.1'!J$60</f>
        <v>669.900742845379</v>
      </c>
    </row>
    <row r="43" customFormat="false" ht="12.75" hidden="false" customHeight="true" outlineLevel="0" collapsed="false">
      <c r="A43" s="16" t="s">
        <v>86</v>
      </c>
      <c r="B43" s="32" t="n">
        <f aca="false">1000*'C.1'!B45/'C.1'!B$60</f>
        <v>16.65453632054</v>
      </c>
      <c r="C43" s="32" t="n">
        <f aca="false">1000*'C.1'!C45/'C.1'!C$60</f>
        <v>20.7862978147677</v>
      </c>
      <c r="D43" s="32" t="n">
        <f aca="false">1000*'C.1'!D45/'C.1'!D$60</f>
        <v>19.6298095156193</v>
      </c>
      <c r="E43" s="32" t="n">
        <f aca="false">1000*'C.1'!E45/'C.1'!E$60</f>
        <v>15.4864013886544</v>
      </c>
      <c r="F43" s="32" t="n">
        <f aca="false">1000*'C.1'!F45/'C.1'!F$60</f>
        <v>123.082950627778</v>
      </c>
      <c r="G43" s="32" t="n">
        <f aca="false">1000*'C.1'!G45/'C.1'!G$60</f>
        <v>14.3620654768565</v>
      </c>
      <c r="H43" s="32" t="n">
        <f aca="false">1000*'C.1'!H45/'C.1'!H$60</f>
        <v>33.6744700884956</v>
      </c>
      <c r="I43" s="32" t="n">
        <f aca="false">1000*'C.1'!I45/'C.1'!I$60</f>
        <v>12.8140450196961</v>
      </c>
      <c r="J43" s="31" t="n">
        <f aca="false">1000*'C.1'!J45/'C.1'!J$60</f>
        <v>29.1400791163186</v>
      </c>
    </row>
    <row r="44" customFormat="false" ht="12.75" hidden="false" customHeight="true" outlineLevel="0" collapsed="false">
      <c r="J44" s="48"/>
    </row>
    <row r="45" customFormat="false" ht="12.75" hidden="false" customHeight="true" outlineLevel="0" collapsed="false">
      <c r="A45" s="19" t="s">
        <v>75</v>
      </c>
      <c r="B45" s="31" t="n">
        <f aca="false">SUM(B46:B47)</f>
        <v>88.947429973466</v>
      </c>
      <c r="C45" s="31" t="n">
        <f aca="false">SUM(C46:C47)</f>
        <v>403.450091837153</v>
      </c>
      <c r="D45" s="31" t="n">
        <f aca="false">SUM(D46:D47)</f>
        <v>240.522558532023</v>
      </c>
      <c r="E45" s="31" t="n">
        <f aca="false">SUM(E46:E47)</f>
        <v>302.423059223322</v>
      </c>
      <c r="F45" s="31" t="n">
        <f aca="false">SUM(F46:F47)</f>
        <v>189.067226348574</v>
      </c>
      <c r="G45" s="31" t="n">
        <f aca="false">SUM(G46:G47)</f>
        <v>254.527920443102</v>
      </c>
      <c r="H45" s="31" t="n">
        <f aca="false">SUM(H46:H47)</f>
        <v>326.923967079646</v>
      </c>
      <c r="I45" s="31" t="n">
        <f aca="false">SUM(I46:I47)</f>
        <v>368.595460684504</v>
      </c>
      <c r="J45" s="31" t="n">
        <f aca="false">SUM(J46:J47)</f>
        <v>266.215205507467</v>
      </c>
    </row>
    <row r="46" customFormat="false" ht="12.75" hidden="false" customHeight="true" outlineLevel="0" collapsed="false">
      <c r="A46" s="16" t="s">
        <v>87</v>
      </c>
      <c r="B46" s="32" t="n">
        <f aca="false">1000*'C.1'!B48/'C.1'!B$60</f>
        <v>1.07250940903489</v>
      </c>
      <c r="C46" s="32" t="n">
        <f aca="false">1000*'C.1'!C48/'C.1'!C$60</f>
        <v>0</v>
      </c>
      <c r="D46" s="32" t="n">
        <f aca="false">1000*'C.1'!D48/'C.1'!D$60</f>
        <v>1.22275062885645</v>
      </c>
      <c r="E46" s="32" t="n">
        <f aca="false">1000*'C.1'!E48/'C.1'!E$60</f>
        <v>1.06231271147255</v>
      </c>
      <c r="F46" s="32" t="n">
        <f aca="false">1000*'C.1'!F48/'C.1'!F$60</f>
        <v>1.60853248979251</v>
      </c>
      <c r="G46" s="32" t="n">
        <f aca="false">1000*'C.1'!G48/'C.1'!G$60</f>
        <v>5.56300483010705</v>
      </c>
      <c r="H46" s="32" t="n">
        <f aca="false">1000*'C.1'!H48/'C.1'!H$60</f>
        <v>4.73705292035398</v>
      </c>
      <c r="I46" s="32" t="n">
        <f aca="false">1000*'C.1'!I48/'C.1'!I$60</f>
        <v>5.83022653092546</v>
      </c>
      <c r="J46" s="31" t="n">
        <f aca="false">1000*'C.1'!J48/'C.1'!J$60</f>
        <v>2.96154019826116</v>
      </c>
    </row>
    <row r="47" customFormat="false" ht="12.75" hidden="false" customHeight="true" outlineLevel="0" collapsed="false">
      <c r="A47" s="16" t="s">
        <v>77</v>
      </c>
      <c r="B47" s="32" t="n">
        <f aca="false">1000*'C.1'!B49/'C.1'!B$60</f>
        <v>87.8749205644311</v>
      </c>
      <c r="C47" s="32" t="n">
        <f aca="false">1000*'C.1'!C49/'C.1'!C$60</f>
        <v>403.450091837153</v>
      </c>
      <c r="D47" s="32" t="n">
        <f aca="false">1000*'C.1'!D49/'C.1'!D$60</f>
        <v>239.299807903167</v>
      </c>
      <c r="E47" s="32" t="n">
        <f aca="false">1000*'C.1'!E49/'C.1'!E$60</f>
        <v>301.36074651185</v>
      </c>
      <c r="F47" s="32" t="n">
        <f aca="false">1000*'C.1'!F49/'C.1'!F$60</f>
        <v>187.458693858781</v>
      </c>
      <c r="G47" s="32" t="n">
        <f aca="false">1000*'C.1'!G49/'C.1'!G$60</f>
        <v>248.964915612995</v>
      </c>
      <c r="H47" s="32" t="n">
        <f aca="false">1000*'C.1'!H49/'C.1'!H$60</f>
        <v>322.186914159292</v>
      </c>
      <c r="I47" s="32" t="n">
        <f aca="false">1000*'C.1'!I49/'C.1'!I$60</f>
        <v>362.765234153579</v>
      </c>
      <c r="J47" s="31" t="n">
        <f aca="false">1000*'C.1'!J49/'C.1'!J$60</f>
        <v>263.253665309205</v>
      </c>
    </row>
    <row r="48" customFormat="false" ht="12.75" hidden="false" customHeight="true" outlineLevel="0" collapsed="false">
      <c r="J48" s="48"/>
    </row>
    <row r="49" customFormat="false" ht="12.75" hidden="false" customHeight="true" outlineLevel="0" collapsed="false">
      <c r="A49" s="19" t="s">
        <v>78</v>
      </c>
      <c r="B49" s="31" t="n">
        <f aca="false">SUM(B50:B51)</f>
        <v>15.1234775126842</v>
      </c>
      <c r="C49" s="31" t="n">
        <f aca="false">SUM(C50:C51)</f>
        <v>10.1968037390841</v>
      </c>
      <c r="D49" s="31" t="n">
        <f aca="false">SUM(D50:D51)</f>
        <v>17.8226870982306</v>
      </c>
      <c r="E49" s="31" t="n">
        <f aca="false">SUM(E50:E51)</f>
        <v>23.1885744273268</v>
      </c>
      <c r="F49" s="31" t="n">
        <f aca="false">SUM(F50:F51)</f>
        <v>20.7364834659495</v>
      </c>
      <c r="G49" s="31" t="n">
        <f aca="false">SUM(G50:G51)</f>
        <v>13.2159454141957</v>
      </c>
      <c r="H49" s="31" t="n">
        <f aca="false">SUM(H50:H51)</f>
        <v>23.8656617699115</v>
      </c>
      <c r="I49" s="31" t="n">
        <f aca="false">SUM(I50:I51)</f>
        <v>38.7368544533688</v>
      </c>
      <c r="J49" s="31" t="n">
        <f aca="false">SUM(J50:J51)</f>
        <v>21.5636510892639</v>
      </c>
    </row>
    <row r="50" customFormat="false" ht="12.75" hidden="false" customHeight="true" outlineLevel="0" collapsed="false">
      <c r="A50" s="16" t="s">
        <v>79</v>
      </c>
      <c r="B50" s="32" t="n">
        <f aca="false">1000*'C.1'!B52/'C.1'!B$60</f>
        <v>0.119912737446294</v>
      </c>
      <c r="C50" s="32" t="n">
        <f aca="false">1000*'C.1'!C52/'C.1'!C$60</f>
        <v>0.389487925874298</v>
      </c>
      <c r="D50" s="32" t="n">
        <f aca="false">1000*'C.1'!D52/'C.1'!D$60</f>
        <v>0.171442714939909</v>
      </c>
      <c r="E50" s="32" t="n">
        <f aca="false">1000*'C.1'!E52/'C.1'!E$60</f>
        <v>0.0552514917759657</v>
      </c>
      <c r="F50" s="32" t="n">
        <f aca="false">1000*'C.1'!F52/'C.1'!F$60</f>
        <v>7.73209723944761</v>
      </c>
      <c r="G50" s="32" t="n">
        <f aca="false">1000*'C.1'!G52/'C.1'!G$60</f>
        <v>0.334553821192794</v>
      </c>
      <c r="H50" s="32" t="n">
        <f aca="false">1000*'C.1'!H52/'C.1'!H$60</f>
        <v>0.0147020353982301</v>
      </c>
      <c r="I50" s="32" t="n">
        <f aca="false">1000*'C.1'!I52/'C.1'!I$60</f>
        <v>0.387569550314626</v>
      </c>
      <c r="J50" s="31" t="n">
        <f aca="false">1000*'C.1'!J52/'C.1'!J$60</f>
        <v>0.91899233377461</v>
      </c>
    </row>
    <row r="51" customFormat="false" ht="12.75" hidden="false" customHeight="true" outlineLevel="0" collapsed="false">
      <c r="A51" s="16" t="s">
        <v>80</v>
      </c>
      <c r="B51" s="32" t="n">
        <f aca="false">1000*'C.1'!B53/'C.1'!B$60</f>
        <v>15.0035647752379</v>
      </c>
      <c r="C51" s="32" t="n">
        <f aca="false">1000*'C.1'!C53/'C.1'!C$60</f>
        <v>9.80731581320979</v>
      </c>
      <c r="D51" s="32" t="n">
        <f aca="false">1000*'C.1'!D53/'C.1'!D$60</f>
        <v>17.6512443832907</v>
      </c>
      <c r="E51" s="32" t="n">
        <f aca="false">1000*'C.1'!E53/'C.1'!E$60</f>
        <v>23.1333229355509</v>
      </c>
      <c r="F51" s="32" t="n">
        <f aca="false">1000*'C.1'!F53/'C.1'!F$60</f>
        <v>13.0043862265019</v>
      </c>
      <c r="G51" s="32" t="n">
        <f aca="false">1000*'C.1'!G53/'C.1'!G$60</f>
        <v>12.8813915930029</v>
      </c>
      <c r="H51" s="32" t="n">
        <f aca="false">1000*'C.1'!H53/'C.1'!H$60</f>
        <v>23.8509597345133</v>
      </c>
      <c r="I51" s="32" t="n">
        <f aca="false">1000*'C.1'!I53/'C.1'!I$60</f>
        <v>38.3492849030542</v>
      </c>
      <c r="J51" s="31" t="n">
        <f aca="false">1000*'C.1'!J53/'C.1'!J$60</f>
        <v>20.6446587554893</v>
      </c>
    </row>
    <row r="52" customFormat="false" ht="12.75" hidden="false" customHeight="true" outlineLevel="0" collapsed="false">
      <c r="B52" s="31"/>
      <c r="C52" s="31"/>
      <c r="D52" s="31"/>
      <c r="E52" s="31"/>
      <c r="F52" s="31"/>
      <c r="G52" s="31"/>
      <c r="H52" s="31"/>
      <c r="I52" s="31"/>
      <c r="J52" s="31"/>
    </row>
    <row r="53" customFormat="false" ht="12.75" hidden="false" customHeight="true" outlineLevel="0" collapsed="false">
      <c r="A53" s="19" t="s">
        <v>88</v>
      </c>
      <c r="B53" s="31" t="n">
        <f aca="false">+B38+B45+B49</f>
        <v>1293.99616177989</v>
      </c>
      <c r="C53" s="31" t="n">
        <f aca="false">+C38+C45+C49</f>
        <v>1581.42686236727</v>
      </c>
      <c r="D53" s="31" t="n">
        <f aca="false">+D38+D45+D49</f>
        <v>1557.35939543783</v>
      </c>
      <c r="E53" s="31" t="n">
        <f aca="false">+E38+E45+E49</f>
        <v>1530.95111657504</v>
      </c>
      <c r="F53" s="31" t="n">
        <f aca="false">+F38+F45+F49</f>
        <v>1336.38655258427</v>
      </c>
      <c r="G53" s="31" t="n">
        <f aca="false">+G38+G45+G49</f>
        <v>1335.52017371601</v>
      </c>
      <c r="H53" s="31" t="n">
        <f aca="false">+H38+H45+H49</f>
        <v>1654.07248088496</v>
      </c>
      <c r="I53" s="31" t="n">
        <f aca="false">+I38+I45+I49</f>
        <v>1586.69801452908</v>
      </c>
      <c r="J53" s="31" t="n">
        <f aca="false">+J38+J45+J49</f>
        <v>1485.66647963058</v>
      </c>
    </row>
    <row r="54" customFormat="false" ht="12.75" hidden="false" customHeight="true" outlineLevel="0" collapsed="false">
      <c r="J54" s="48"/>
    </row>
    <row r="55" customFormat="false" ht="25.5" hidden="false" customHeight="true" outlineLevel="0" collapsed="false">
      <c r="A55" s="36" t="s">
        <v>89</v>
      </c>
      <c r="B55" s="16" t="n">
        <f aca="false">'C.1'!B57</f>
        <v>71</v>
      </c>
      <c r="C55" s="16" t="n">
        <f aca="false">'C.1'!C57</f>
        <v>10</v>
      </c>
      <c r="D55" s="16" t="n">
        <f aca="false">'C.1'!D57</f>
        <v>39</v>
      </c>
      <c r="E55" s="16" t="n">
        <f aca="false">'C.1'!E57</f>
        <v>107</v>
      </c>
      <c r="F55" s="16" t="n">
        <f aca="false">'C.1'!F57</f>
        <v>45</v>
      </c>
      <c r="G55" s="16" t="n">
        <f aca="false">'C.1'!G57</f>
        <v>54</v>
      </c>
      <c r="H55" s="16" t="n">
        <f aca="false">'C.1'!H57</f>
        <v>60</v>
      </c>
      <c r="I55" s="16" t="n">
        <f aca="false">'C.1'!I57</f>
        <v>34</v>
      </c>
      <c r="J55" s="32" t="n">
        <f aca="false">SUM(B55:I55)</f>
        <v>420</v>
      </c>
    </row>
    <row r="56" customFormat="false" ht="25.5" hidden="false" customHeight="true" outlineLevel="0" collapsed="false">
      <c r="A56" s="36" t="s">
        <v>90</v>
      </c>
      <c r="B56" s="16" t="n">
        <f aca="false">'C.1'!B58</f>
        <v>82</v>
      </c>
      <c r="C56" s="16" t="n">
        <f aca="false">'C.1'!C58</f>
        <v>14</v>
      </c>
      <c r="D56" s="16" t="n">
        <f aca="false">'C.1'!D58</f>
        <v>52</v>
      </c>
      <c r="E56" s="16" t="n">
        <f aca="false">'C.1'!E58</f>
        <v>133</v>
      </c>
      <c r="F56" s="16" t="n">
        <f aca="false">'C.1'!F58</f>
        <v>60</v>
      </c>
      <c r="G56" s="16" t="n">
        <f aca="false">'C.1'!G58</f>
        <v>69</v>
      </c>
      <c r="H56" s="16" t="n">
        <f aca="false">'C.1'!H58</f>
        <v>75</v>
      </c>
      <c r="I56" s="16" t="n">
        <f aca="false">'C.1'!I58</f>
        <v>43</v>
      </c>
      <c r="J56" s="32" t="n">
        <f aca="false">SUM(B56:I56)</f>
        <v>528</v>
      </c>
    </row>
    <row r="57" customFormat="false" ht="12.75" hidden="false" customHeight="true" outlineLevel="0" collapsed="false">
      <c r="B57" s="16" t="n">
        <f aca="false">'C.1'!B59</f>
        <v>0</v>
      </c>
      <c r="C57" s="16" t="n">
        <f aca="false">'C.1'!C59</f>
        <v>0</v>
      </c>
      <c r="D57" s="16" t="n">
        <f aca="false">'C.1'!D59</f>
        <v>0</v>
      </c>
      <c r="E57" s="16" t="n">
        <f aca="false">'C.1'!E59</f>
        <v>0</v>
      </c>
      <c r="F57" s="16" t="n">
        <f aca="false">'C.1'!F59</f>
        <v>0</v>
      </c>
      <c r="G57" s="16" t="n">
        <f aca="false">'C.1'!G59</f>
        <v>0</v>
      </c>
      <c r="H57" s="16" t="n">
        <f aca="false">'C.1'!H59</f>
        <v>0</v>
      </c>
      <c r="I57" s="16" t="n">
        <f aca="false">'C.1'!I59</f>
        <v>0</v>
      </c>
      <c r="J57" s="31"/>
    </row>
    <row r="58" customFormat="false" ht="38.25" hidden="false" customHeight="true" outlineLevel="0" collapsed="false">
      <c r="A58" s="36" t="s">
        <v>91</v>
      </c>
      <c r="B58" s="32" t="n">
        <f aca="false">'C.1'!B60</f>
        <v>90073</v>
      </c>
      <c r="C58" s="32" t="n">
        <f aca="false">'C.1'!C60</f>
        <v>24391</v>
      </c>
      <c r="D58" s="32" t="n">
        <f aca="false">'C.1'!D60</f>
        <v>93026</v>
      </c>
      <c r="E58" s="32" t="n">
        <f aca="false">'C.1'!E60</f>
        <v>136247</v>
      </c>
      <c r="F58" s="32" t="n">
        <f aca="false">'C.1'!F60</f>
        <v>71761</v>
      </c>
      <c r="G58" s="32" t="n">
        <f aca="false">'C.1'!G60</f>
        <v>107244</v>
      </c>
      <c r="H58" s="32" t="n">
        <f aca="false">'C.1'!H60</f>
        <v>113000</v>
      </c>
      <c r="I58" s="32" t="n">
        <f aca="false">'C.1'!I60</f>
        <v>97735</v>
      </c>
      <c r="J58" s="31" t="n">
        <f aca="false">SUM(B58:I58)</f>
        <v>733477</v>
      </c>
    </row>
    <row r="59" customFormat="false" ht="12.75" hidden="false" customHeight="true" outlineLevel="0" collapsed="false">
      <c r="A59" s="16" t="s">
        <v>92</v>
      </c>
      <c r="B59" s="32" t="n">
        <f aca="false">'C.1'!B61</f>
        <v>100457</v>
      </c>
      <c r="C59" s="32" t="n">
        <f aca="false">'C.1'!C61</f>
        <v>32447</v>
      </c>
      <c r="D59" s="32" t="n">
        <f aca="false">'C.1'!D61</f>
        <v>117191</v>
      </c>
      <c r="E59" s="32" t="n">
        <f aca="false">'C.1'!E61</f>
        <v>168838</v>
      </c>
      <c r="F59" s="32" t="n">
        <f aca="false">'C.1'!F61</f>
        <v>100037</v>
      </c>
      <c r="G59" s="32" t="n">
        <f aca="false">'C.1'!G61</f>
        <v>138341</v>
      </c>
      <c r="H59" s="32" t="n">
        <f aca="false">'C.1'!H61</f>
        <v>131164</v>
      </c>
      <c r="I59" s="32" t="n">
        <f aca="false">'C.1'!I61</f>
        <v>116066</v>
      </c>
      <c r="J59" s="31" t="n">
        <f aca="false">SUM(B59:I59)</f>
        <v>904541</v>
      </c>
    </row>
    <row r="60" customFormat="false" ht="13.5" hidden="false" customHeight="true" outlineLevel="0" collapsed="false">
      <c r="A60" s="37"/>
      <c r="B60" s="49"/>
      <c r="C60" s="49"/>
      <c r="D60" s="49"/>
      <c r="E60" s="49"/>
      <c r="F60" s="49"/>
      <c r="G60" s="49"/>
      <c r="H60" s="49"/>
      <c r="I60" s="49"/>
      <c r="J60" s="50"/>
    </row>
    <row r="61" customFormat="false" ht="12.75" hidden="false" customHeight="true" outlineLevel="0" collapsed="false">
      <c r="A61" s="39" t="str">
        <f aca="false">'A.1'!A59</f>
        <v>FUENTE: Ministerio de Hacienda y Función Pública</v>
      </c>
    </row>
    <row r="62" customFormat="false" ht="12.75" hidden="false" customHeight="true" outlineLevel="0" collapsed="false">
      <c r="A62" s="39" t="s">
        <v>94</v>
      </c>
    </row>
    <row r="63" customFormat="false" ht="12.75" hidden="false" customHeight="true" outlineLevel="0" collapsed="false">
      <c r="A63" s="40"/>
      <c r="B63" s="41"/>
      <c r="C63" s="41"/>
      <c r="D63" s="41"/>
      <c r="E63" s="41"/>
      <c r="F63" s="41"/>
      <c r="G63" s="41"/>
      <c r="H63" s="41"/>
      <c r="I63" s="41"/>
      <c r="J63" s="41"/>
    </row>
    <row r="64" customFormat="false" ht="12.75" hidden="false" customHeight="true" outlineLevel="0" collapsed="false">
      <c r="A64" s="51"/>
    </row>
    <row r="65" customFormat="false" ht="12.75" hidden="false" customHeight="true" outlineLevel="0" collapsed="false">
      <c r="A65" s="42"/>
    </row>
  </sheetData>
  <mergeCells count="2">
    <mergeCell ref="C1:I3"/>
    <mergeCell ref="C4:I4"/>
  </mergeCells>
  <printOptions headings="false" gridLines="false" gridLinesSet="true" horizontalCentered="true" verticalCentered="false"/>
  <pageMargins left="0.39375" right="0.39375" top="0.39375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H6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11.00390625" defaultRowHeight="12.75" zeroHeight="false" outlineLevelRow="0" outlineLevelCol="0"/>
  <cols>
    <col collapsed="false" customWidth="true" hidden="false" outlineLevel="0" max="1" min="1" style="16" width="37"/>
    <col collapsed="false" customWidth="true" hidden="false" outlineLevel="0" max="9" min="2" style="16" width="16.71"/>
    <col collapsed="false" customWidth="true" hidden="false" outlineLevel="0" max="10" min="10" style="17" width="16.71"/>
    <col collapsed="false" customWidth="false" hidden="false" outlineLevel="0" max="16384" min="11" style="16" width="11"/>
  </cols>
  <sheetData>
    <row r="1" customFormat="false" ht="12.75" hidden="false" customHeight="true" outlineLevel="0" collapsed="false">
      <c r="C1" s="8" t="s">
        <v>0</v>
      </c>
      <c r="D1" s="8"/>
      <c r="E1" s="8"/>
      <c r="F1" s="8"/>
      <c r="G1" s="8"/>
      <c r="H1" s="8"/>
      <c r="I1" s="8"/>
    </row>
    <row r="2" customFormat="false" ht="12.75" hidden="false" customHeight="true" outlineLevel="0" collapsed="false">
      <c r="C2" s="8"/>
      <c r="D2" s="8"/>
      <c r="E2" s="8"/>
      <c r="F2" s="8"/>
      <c r="G2" s="8"/>
      <c r="H2" s="8"/>
      <c r="I2" s="8"/>
    </row>
    <row r="3" customFormat="false" ht="12.75" hidden="false" customHeight="true" outlineLevel="0" collapsed="false">
      <c r="C3" s="8"/>
      <c r="D3" s="8"/>
      <c r="E3" s="8"/>
      <c r="F3" s="8"/>
      <c r="G3" s="8"/>
      <c r="H3" s="8"/>
      <c r="I3" s="8"/>
    </row>
    <row r="4" customFormat="false" ht="12.75" hidden="false" customHeight="true" outlineLevel="0" collapsed="false">
      <c r="C4" s="9" t="str">
        <f aca="false">INDICE!$E$4</f>
        <v>Año 2022. DATOS PROVISIONALES</v>
      </c>
      <c r="D4" s="9"/>
      <c r="E4" s="9"/>
      <c r="F4" s="9"/>
      <c r="G4" s="9"/>
      <c r="H4" s="9"/>
      <c r="I4" s="9"/>
    </row>
    <row r="5" customFormat="false" ht="20.25" hidden="false" customHeight="true" outlineLevel="0" collapsed="false">
      <c r="A5" s="43"/>
      <c r="B5" s="44"/>
      <c r="C5" s="44"/>
      <c r="D5" s="44"/>
    </row>
    <row r="6" customFormat="false" ht="12.75" hidden="false" customHeight="true" outlineLevel="0" collapsed="false">
      <c r="A6" s="45"/>
      <c r="B6" s="44"/>
      <c r="C6" s="44"/>
      <c r="D6" s="44"/>
      <c r="E6" s="19"/>
      <c r="J6" s="24"/>
    </row>
    <row r="7" s="46" customFormat="true" ht="11.25" hidden="false" customHeight="true" outlineLevel="0" collapsed="false">
      <c r="A7" s="18"/>
      <c r="B7" s="16"/>
      <c r="C7" s="16"/>
      <c r="D7" s="16"/>
      <c r="E7" s="19"/>
      <c r="F7" s="16"/>
      <c r="G7" s="20"/>
      <c r="H7" s="16"/>
      <c r="I7" s="16"/>
      <c r="J7" s="21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</row>
    <row r="8" customFormat="false" ht="11.25" hidden="false" customHeight="true" outlineLevel="0" collapsed="false">
      <c r="A8" s="18"/>
      <c r="E8" s="19"/>
      <c r="G8" s="20"/>
      <c r="J8" s="21"/>
    </row>
    <row r="9" customFormat="false" ht="14.25" hidden="false" customHeight="true" outlineLevel="0" collapsed="false">
      <c r="A9" s="22" t="s">
        <v>2</v>
      </c>
      <c r="J9" s="21"/>
    </row>
    <row r="10" customFormat="false" ht="12.75" hidden="false" customHeight="true" outlineLevel="0" collapsed="false">
      <c r="A10" s="23"/>
      <c r="J10" s="24"/>
    </row>
    <row r="11" customFormat="false" ht="22.5" hidden="false" customHeight="true" outlineLevel="0" collapsed="false">
      <c r="A11" s="25" t="s">
        <v>112</v>
      </c>
      <c r="J11" s="24"/>
    </row>
    <row r="12" customFormat="false" ht="15" hidden="false" customHeight="true" outlineLevel="0" collapsed="false">
      <c r="A12" s="25" t="s">
        <v>105</v>
      </c>
    </row>
    <row r="14" customFormat="false" ht="24.75" hidden="false" customHeight="true" outlineLevel="0" collapsed="false">
      <c r="A14" s="27"/>
      <c r="B14" s="28" t="s">
        <v>60</v>
      </c>
      <c r="C14" s="28" t="s">
        <v>61</v>
      </c>
      <c r="D14" s="28" t="s">
        <v>62</v>
      </c>
      <c r="E14" s="28" t="s">
        <v>63</v>
      </c>
      <c r="F14" s="28" t="s">
        <v>64</v>
      </c>
      <c r="G14" s="28" t="s">
        <v>65</v>
      </c>
      <c r="H14" s="28" t="s">
        <v>66</v>
      </c>
      <c r="I14" s="28" t="s">
        <v>67</v>
      </c>
      <c r="J14" s="29" t="s">
        <v>68</v>
      </c>
    </row>
    <row r="15" customFormat="false" ht="12.75" hidden="false" customHeight="true" outlineLevel="0" collapsed="false">
      <c r="A15" s="24"/>
      <c r="B15" s="24"/>
      <c r="C15" s="24"/>
      <c r="D15" s="24"/>
      <c r="E15" s="24"/>
      <c r="F15" s="24"/>
      <c r="G15" s="24"/>
      <c r="H15" s="24"/>
      <c r="I15" s="24"/>
    </row>
    <row r="16" customFormat="false" ht="12.75" hidden="false" customHeight="true" outlineLevel="0" collapsed="false">
      <c r="A16" s="24"/>
      <c r="B16" s="24"/>
      <c r="C16" s="24"/>
      <c r="D16" s="24"/>
      <c r="E16" s="24"/>
      <c r="F16" s="24"/>
      <c r="G16" s="24"/>
      <c r="H16" s="24"/>
      <c r="I16" s="24"/>
    </row>
    <row r="17" customFormat="false" ht="15" hidden="false" customHeight="true" outlineLevel="0" collapsed="false">
      <c r="A17" s="30" t="s">
        <v>69</v>
      </c>
    </row>
    <row r="18" customFormat="false" ht="12.75" hidden="false" customHeight="true" outlineLevel="0" collapsed="false">
      <c r="A18" s="24"/>
    </row>
    <row r="19" customFormat="false" ht="12.75" hidden="false" customHeight="true" outlineLevel="0" collapsed="false">
      <c r="A19" s="19" t="s">
        <v>70</v>
      </c>
      <c r="B19" s="31" t="n">
        <f aca="false">SUM(B20:B23)</f>
        <v>851.239074746884</v>
      </c>
      <c r="C19" s="31" t="n">
        <f aca="false">SUM(C20:C23)</f>
        <v>892.082695842411</v>
      </c>
      <c r="D19" s="31" t="n">
        <f aca="false">SUM(D20:D23)</f>
        <v>874.697402814915</v>
      </c>
      <c r="E19" s="31" t="n">
        <f aca="false">SUM(E20:E23)</f>
        <v>798.853295174164</v>
      </c>
      <c r="F19" s="31" t="n">
        <f aca="false">SUM(F20:F23)</f>
        <v>1008.87551828872</v>
      </c>
      <c r="G19" s="31" t="n">
        <f aca="false">SUM(G20:G23)</f>
        <v>863.203931966638</v>
      </c>
      <c r="H19" s="31" t="n">
        <f aca="false">SUM(H20:H23)</f>
        <v>1207.03333687749</v>
      </c>
      <c r="I19" s="31" t="n">
        <f aca="false">SUM(I20:I23)</f>
        <v>824.451344001287</v>
      </c>
      <c r="J19" s="31" t="n">
        <f aca="false">SUM(J20:J23)</f>
        <v>875.064265827864</v>
      </c>
    </row>
    <row r="20" customFormat="false" ht="12.75" hidden="false" customHeight="true" outlineLevel="0" collapsed="false">
      <c r="A20" s="16" t="s">
        <v>71</v>
      </c>
      <c r="B20" s="32" t="n">
        <f aca="false">1000*'C.2'!B22/'C.2'!B$60</f>
        <v>420.071144705581</v>
      </c>
      <c r="C20" s="32" t="n">
        <f aca="false">1000*'C.2'!C22/'C.2'!C$60</f>
        <v>536.387640371272</v>
      </c>
      <c r="D20" s="32" t="n">
        <f aca="false">1000*'C.2'!D22/'C.2'!D$60</f>
        <v>381.053616196045</v>
      </c>
      <c r="E20" s="32" t="n">
        <f aca="false">1000*'C.2'!E22/'C.2'!E$60</f>
        <v>392.339128083217</v>
      </c>
      <c r="F20" s="32" t="n">
        <f aca="false">1000*'C.2'!F22/'C.2'!F$60</f>
        <v>587.116135939014</v>
      </c>
      <c r="G20" s="32" t="n">
        <f aca="false">1000*'C.2'!G22/'C.2'!G$60</f>
        <v>445.879906064464</v>
      </c>
      <c r="H20" s="32" t="n">
        <f aca="false">1000*'C.2'!H22/'C.2'!H$60</f>
        <v>548.318437241572</v>
      </c>
      <c r="I20" s="32" t="n">
        <f aca="false">1000*'C.2'!I22/'C.2'!I$60</f>
        <v>485.102379890859</v>
      </c>
      <c r="J20" s="31" t="n">
        <f aca="false">1000*'C.2'!J22/'C.2'!J$60</f>
        <v>460.929910293196</v>
      </c>
    </row>
    <row r="21" customFormat="false" ht="12.75" hidden="false" customHeight="true" outlineLevel="0" collapsed="false">
      <c r="A21" s="16" t="s">
        <v>72</v>
      </c>
      <c r="B21" s="32" t="n">
        <f aca="false">1000*'C.2'!B23/'C.2'!B$60</f>
        <v>376.41507774407</v>
      </c>
      <c r="C21" s="32" t="n">
        <f aca="false">1000*'C.2'!C23/'C.2'!C$60</f>
        <v>301.582044193838</v>
      </c>
      <c r="D21" s="32" t="n">
        <f aca="false">1000*'C.2'!D23/'C.2'!D$60</f>
        <v>437.146502394735</v>
      </c>
      <c r="E21" s="32" t="n">
        <f aca="false">1000*'C.2'!E23/'C.2'!E$60</f>
        <v>352.171724251373</v>
      </c>
      <c r="F21" s="32" t="n">
        <f aca="false">1000*'C.2'!F23/'C.2'!F$60</f>
        <v>336.329515131533</v>
      </c>
      <c r="G21" s="32" t="n">
        <f aca="false">1000*'C.2'!G23/'C.2'!G$60</f>
        <v>347.140459683272</v>
      </c>
      <c r="H21" s="32" t="n">
        <f aca="false">1000*'C.2'!H23/'C.2'!H$60</f>
        <v>603.906641105777</v>
      </c>
      <c r="I21" s="32" t="n">
        <f aca="false">1000*'C.2'!I23/'C.2'!I$60</f>
        <v>279.52178278834</v>
      </c>
      <c r="J21" s="31" t="n">
        <f aca="false">1000*'C.2'!J23/'C.2'!J$60</f>
        <v>353.928853318107</v>
      </c>
    </row>
    <row r="22" customFormat="false" ht="12.75" hidden="false" customHeight="true" outlineLevel="0" collapsed="false">
      <c r="A22" s="16" t="s">
        <v>73</v>
      </c>
      <c r="B22" s="32" t="n">
        <f aca="false">1000*'C.2'!B24/'C.2'!B$60</f>
        <v>4.10948813918637</v>
      </c>
      <c r="C22" s="32" t="n">
        <f aca="false">1000*'C.2'!C24/'C.2'!C$60</f>
        <v>5.41506325174377</v>
      </c>
      <c r="D22" s="32" t="n">
        <f aca="false">1000*'C.2'!D24/'C.2'!D$60</f>
        <v>3.39406399670908</v>
      </c>
      <c r="E22" s="32" t="n">
        <f aca="false">1000*'C.2'!E24/'C.2'!E$60</f>
        <v>3.1541710073864</v>
      </c>
      <c r="F22" s="32" t="n">
        <f aca="false">1000*'C.2'!F24/'C.2'!F$60</f>
        <v>17.2333724984764</v>
      </c>
      <c r="G22" s="32" t="n">
        <f aca="false">1000*'C.2'!G24/'C.2'!G$60</f>
        <v>13.7895716682333</v>
      </c>
      <c r="H22" s="32" t="n">
        <f aca="false">1000*'C.2'!H24/'C.2'!H$60</f>
        <v>3.23426061367615</v>
      </c>
      <c r="I22" s="32" t="n">
        <f aca="false">1000*'C.2'!I24/'C.2'!I$60</f>
        <v>5.61036291868407</v>
      </c>
      <c r="J22" s="31" t="n">
        <f aca="false">1000*'C.2'!J24/'C.2'!J$60</f>
        <v>6.35657042561261</v>
      </c>
    </row>
    <row r="23" customFormat="false" ht="12.75" hidden="false" customHeight="true" outlineLevel="0" collapsed="false">
      <c r="A23" s="16" t="s">
        <v>74</v>
      </c>
      <c r="B23" s="32" t="n">
        <f aca="false">1000*'C.2'!B25/'C.2'!B$60</f>
        <v>50.6433641580467</v>
      </c>
      <c r="C23" s="32" t="n">
        <f aca="false">1000*'C.2'!C25/'C.2'!C$60</f>
        <v>48.697948025557</v>
      </c>
      <c r="D23" s="32" t="n">
        <f aca="false">1000*'C.2'!D25/'C.2'!D$60</f>
        <v>53.1032202274263</v>
      </c>
      <c r="E23" s="32" t="n">
        <f aca="false">1000*'C.2'!E25/'C.2'!E$60</f>
        <v>51.1882718321884</v>
      </c>
      <c r="F23" s="32" t="n">
        <f aca="false">1000*'C.2'!F25/'C.2'!F$60</f>
        <v>68.1964947196995</v>
      </c>
      <c r="G23" s="32" t="n">
        <f aca="false">1000*'C.2'!G25/'C.2'!G$60</f>
        <v>56.3939945506681</v>
      </c>
      <c r="H23" s="32" t="n">
        <f aca="false">1000*'C.2'!H25/'C.2'!H$60</f>
        <v>51.5739979164653</v>
      </c>
      <c r="I23" s="32" t="n">
        <f aca="false">1000*'C.2'!I25/'C.2'!I$60</f>
        <v>54.2168184034039</v>
      </c>
      <c r="J23" s="31" t="n">
        <f aca="false">1000*'C.2'!J25/'C.2'!J$60</f>
        <v>53.848931790948</v>
      </c>
    </row>
    <row r="24" customFormat="false" ht="12.75" hidden="false" customHeight="true" outlineLevel="0" collapsed="false">
      <c r="B24" s="32"/>
      <c r="C24" s="32"/>
      <c r="D24" s="32"/>
      <c r="E24" s="32"/>
      <c r="F24" s="32"/>
      <c r="G24" s="32"/>
      <c r="H24" s="32"/>
      <c r="I24" s="32"/>
      <c r="J24" s="31"/>
    </row>
    <row r="25" customFormat="false" ht="12.75" hidden="false" customHeight="true" outlineLevel="0" collapsed="false">
      <c r="A25" s="19" t="s">
        <v>75</v>
      </c>
      <c r="B25" s="31" t="n">
        <f aca="false">SUM(B26:B27)</f>
        <v>165.540932344018</v>
      </c>
      <c r="C25" s="31" t="n">
        <f aca="false">SUM(C26:C27)</f>
        <v>138.953582373725</v>
      </c>
      <c r="D25" s="31" t="n">
        <f aca="false">SUM(D26:D27)</f>
        <v>185.704560691094</v>
      </c>
      <c r="E25" s="31" t="n">
        <f aca="false">SUM(E26:E27)</f>
        <v>176.727453178973</v>
      </c>
      <c r="F25" s="31" t="n">
        <f aca="false">SUM(F26:F27)</f>
        <v>185.922750452098</v>
      </c>
      <c r="G25" s="31" t="n">
        <f aca="false">SUM(G26:G27)</f>
        <v>217.391519685414</v>
      </c>
      <c r="H25" s="31" t="n">
        <f aca="false">SUM(H26:H27)</f>
        <v>254.343731675097</v>
      </c>
      <c r="I25" s="31" t="n">
        <f aca="false">SUM(I26:I27)</f>
        <v>211.538586448764</v>
      </c>
      <c r="J25" s="31" t="n">
        <f aca="false">SUM(J26:J27)</f>
        <v>194.292031588393</v>
      </c>
    </row>
    <row r="26" customFormat="false" ht="12.75" hidden="false" customHeight="true" outlineLevel="0" collapsed="false">
      <c r="A26" s="16" t="s">
        <v>76</v>
      </c>
      <c r="B26" s="32" t="n">
        <f aca="false">1000*'C.2'!B28/'C.2'!B$60</f>
        <v>154.070684089331</v>
      </c>
      <c r="C26" s="32" t="n">
        <f aca="false">1000*'C.2'!C28/'C.2'!C$60</f>
        <v>136.634132599821</v>
      </c>
      <c r="D26" s="32" t="n">
        <f aca="false">1000*'C.2'!D28/'C.2'!D$60</f>
        <v>170.44073076132</v>
      </c>
      <c r="E26" s="32" t="n">
        <f aca="false">1000*'C.2'!E28/'C.2'!E$60</f>
        <v>173.604731253965</v>
      </c>
      <c r="F26" s="32" t="n">
        <f aca="false">1000*'C.2'!F28/'C.2'!F$60</f>
        <v>173.005480222602</v>
      </c>
      <c r="G26" s="32" t="n">
        <f aca="false">1000*'C.2'!G28/'C.2'!G$60</f>
        <v>216.585046819042</v>
      </c>
      <c r="H26" s="32" t="n">
        <f aca="false">1000*'C.2'!H28/'C.2'!H$60</f>
        <v>252.051255490758</v>
      </c>
      <c r="I26" s="32" t="n">
        <f aca="false">1000*'C.2'!I28/'C.2'!I$60</f>
        <v>207.40131579321</v>
      </c>
      <c r="J26" s="31" t="n">
        <f aca="false">1000*'C.2'!J28/'C.2'!J$60</f>
        <v>188.37797340677</v>
      </c>
    </row>
    <row r="27" customFormat="false" ht="12.75" hidden="false" customHeight="true" outlineLevel="0" collapsed="false">
      <c r="A27" s="16" t="s">
        <v>77</v>
      </c>
      <c r="B27" s="32" t="n">
        <f aca="false">1000*'C.2'!B29/'C.2'!B$60</f>
        <v>11.4702482546877</v>
      </c>
      <c r="C27" s="32" t="n">
        <f aca="false">1000*'C.2'!C29/'C.2'!C$60</f>
        <v>2.31944977390477</v>
      </c>
      <c r="D27" s="32" t="n">
        <f aca="false">1000*'C.2'!D29/'C.2'!D$60</f>
        <v>15.263829929774</v>
      </c>
      <c r="E27" s="32" t="n">
        <f aca="false">1000*'C.2'!E29/'C.2'!E$60</f>
        <v>3.12272192500803</v>
      </c>
      <c r="F27" s="32" t="n">
        <f aca="false">1000*'C.2'!F29/'C.2'!F$60</f>
        <v>12.9172702294958</v>
      </c>
      <c r="G27" s="32" t="n">
        <f aca="false">1000*'C.2'!G29/'C.2'!G$60</f>
        <v>0.806472866372387</v>
      </c>
      <c r="H27" s="32" t="n">
        <f aca="false">1000*'C.2'!H29/'C.2'!H$60</f>
        <v>2.29247618433912</v>
      </c>
      <c r="I27" s="32" t="n">
        <f aca="false">1000*'C.2'!I29/'C.2'!I$60</f>
        <v>4.13727065555382</v>
      </c>
      <c r="J27" s="31" t="n">
        <f aca="false">1000*'C.2'!J29/'C.2'!J$60</f>
        <v>5.9140581816233</v>
      </c>
    </row>
    <row r="28" customFormat="false" ht="12.75" hidden="false" customHeight="true" outlineLevel="0" collapsed="false">
      <c r="B28" s="32"/>
      <c r="C28" s="32"/>
      <c r="D28" s="32"/>
      <c r="E28" s="32"/>
      <c r="F28" s="32"/>
      <c r="G28" s="32"/>
      <c r="H28" s="32"/>
      <c r="I28" s="32"/>
      <c r="J28" s="31"/>
    </row>
    <row r="29" customFormat="false" ht="12.75" hidden="false" customHeight="true" outlineLevel="0" collapsed="false">
      <c r="A29" s="19" t="s">
        <v>78</v>
      </c>
      <c r="B29" s="31" t="n">
        <f aca="false">SUM(B30:B31)</f>
        <v>60.2682693811908</v>
      </c>
      <c r="C29" s="31" t="n">
        <f aca="false">SUM(C30:C31)</f>
        <v>77.5746539919082</v>
      </c>
      <c r="D29" s="31" t="n">
        <f aca="false">SUM(D30:D31)</f>
        <v>23.7401553198366</v>
      </c>
      <c r="E29" s="31" t="n">
        <f aca="false">SUM(E30:E31)</f>
        <v>29.1783570930624</v>
      </c>
      <c r="F29" s="31" t="n">
        <f aca="false">SUM(F30:F31)</f>
        <v>185.357487835826</v>
      </c>
      <c r="G29" s="31" t="n">
        <f aca="false">SUM(G30:G31)</f>
        <v>39.0559795709544</v>
      </c>
      <c r="H29" s="31" t="n">
        <f aca="false">SUM(H30:H31)</f>
        <v>21.7849161753176</v>
      </c>
      <c r="I29" s="31" t="n">
        <f aca="false">SUM(I30:I31)</f>
        <v>50.833699825356</v>
      </c>
      <c r="J29" s="31" t="n">
        <f aca="false">SUM(J30:J31)</f>
        <v>52.793323487297</v>
      </c>
    </row>
    <row r="30" customFormat="false" ht="12.75" hidden="false" customHeight="true" outlineLevel="0" collapsed="false">
      <c r="A30" s="16" t="s">
        <v>79</v>
      </c>
      <c r="B30" s="32" t="n">
        <f aca="false">1000*'C.2'!B32/'C.2'!B$60</f>
        <v>0.531917613947878</v>
      </c>
      <c r="C30" s="32" t="n">
        <f aca="false">1000*'C.2'!C32/'C.2'!C$60</f>
        <v>0.968891401058162</v>
      </c>
      <c r="D30" s="32" t="n">
        <f aca="false">1000*'C.2'!D32/'C.2'!D$60</f>
        <v>0.773537331413628</v>
      </c>
      <c r="E30" s="32" t="n">
        <f aca="false">1000*'C.2'!E32/'C.2'!E$60</f>
        <v>0.559837154472182</v>
      </c>
      <c r="F30" s="32" t="n">
        <f aca="false">1000*'C.2'!F32/'C.2'!F$60</f>
        <v>124.852617670273</v>
      </c>
      <c r="G30" s="32" t="n">
        <f aca="false">1000*'C.2'!G32/'C.2'!G$60</f>
        <v>0.502002451009554</v>
      </c>
      <c r="H30" s="32" t="n">
        <f aca="false">1000*'C.2'!H32/'C.2'!H$60</f>
        <v>3.60281524202296</v>
      </c>
      <c r="I30" s="32" t="n">
        <f aca="false">1000*'C.2'!I32/'C.2'!I$60</f>
        <v>0.805549655208318</v>
      </c>
      <c r="J30" s="31" t="n">
        <f aca="false">1000*'C.2'!J32/'C.2'!J$60</f>
        <v>9.41990764101887</v>
      </c>
    </row>
    <row r="31" customFormat="false" ht="12.75" hidden="false" customHeight="true" outlineLevel="0" collapsed="false">
      <c r="A31" s="16" t="s">
        <v>80</v>
      </c>
      <c r="B31" s="32" t="n">
        <f aca="false">1000*'C.2'!B33/'C.2'!B$60</f>
        <v>59.736351767243</v>
      </c>
      <c r="C31" s="32" t="n">
        <f aca="false">1000*'C.2'!C33/'C.2'!C$60</f>
        <v>76.60576259085</v>
      </c>
      <c r="D31" s="32" t="n">
        <f aca="false">1000*'C.2'!D33/'C.2'!D$60</f>
        <v>22.966617988423</v>
      </c>
      <c r="E31" s="32" t="n">
        <f aca="false">1000*'C.2'!E33/'C.2'!E$60</f>
        <v>28.6185199385902</v>
      </c>
      <c r="F31" s="32" t="n">
        <f aca="false">1000*'C.2'!F33/'C.2'!F$60</f>
        <v>60.5048701655527</v>
      </c>
      <c r="G31" s="32" t="n">
        <f aca="false">1000*'C.2'!G33/'C.2'!G$60</f>
        <v>38.5539771199448</v>
      </c>
      <c r="H31" s="32" t="n">
        <f aca="false">1000*'C.2'!H33/'C.2'!H$60</f>
        <v>18.1821009332947</v>
      </c>
      <c r="I31" s="32" t="n">
        <f aca="false">1000*'C.2'!I33/'C.2'!I$60</f>
        <v>50.0281501701477</v>
      </c>
      <c r="J31" s="31" t="n">
        <f aca="false">1000*'C.2'!J33/'C.2'!J$60</f>
        <v>43.3734158462782</v>
      </c>
    </row>
    <row r="32" customFormat="false" ht="12.75" hidden="false" customHeight="true" outlineLevel="0" collapsed="false">
      <c r="B32" s="32"/>
      <c r="C32" s="32"/>
      <c r="D32" s="32"/>
      <c r="E32" s="32"/>
      <c r="F32" s="32"/>
      <c r="G32" s="32"/>
      <c r="H32" s="32"/>
      <c r="I32" s="32"/>
      <c r="J32" s="31"/>
    </row>
    <row r="33" customFormat="false" ht="12.75" hidden="false" customHeight="true" outlineLevel="0" collapsed="false">
      <c r="A33" s="19" t="s">
        <v>81</v>
      </c>
      <c r="B33" s="31" t="n">
        <f aca="false">+B19+B25+B29</f>
        <v>1077.04827647209</v>
      </c>
      <c r="C33" s="31" t="n">
        <f aca="false">+C19+C25+C29</f>
        <v>1108.61093220804</v>
      </c>
      <c r="D33" s="31" t="n">
        <f aca="false">+D19+D25+D29</f>
        <v>1084.14211882585</v>
      </c>
      <c r="E33" s="31" t="n">
        <f aca="false">+E19+E25+E29</f>
        <v>1004.7591054462</v>
      </c>
      <c r="F33" s="31" t="n">
        <f aca="false">+F19+F25+F29</f>
        <v>1380.15575657665</v>
      </c>
      <c r="G33" s="31" t="n">
        <f aca="false">+G19+G25+G29</f>
        <v>1119.65143122301</v>
      </c>
      <c r="H33" s="31" t="n">
        <f aca="false">+H19+H25+H29</f>
        <v>1483.16198472791</v>
      </c>
      <c r="I33" s="31" t="n">
        <f aca="false">+I19+I25+I29</f>
        <v>1086.82363027541</v>
      </c>
      <c r="J33" s="31" t="n">
        <f aca="false">+J19+J25+J29</f>
        <v>1122.14962090355</v>
      </c>
    </row>
    <row r="34" customFormat="false" ht="12.75" hidden="false" customHeight="true" outlineLevel="0" collapsed="false">
      <c r="A34" s="24"/>
      <c r="B34" s="47"/>
      <c r="C34" s="47"/>
      <c r="D34" s="47"/>
      <c r="E34" s="47"/>
      <c r="F34" s="47"/>
      <c r="G34" s="47"/>
      <c r="H34" s="47"/>
      <c r="I34" s="47"/>
      <c r="J34" s="47"/>
    </row>
    <row r="35" customFormat="false" ht="12.75" hidden="false" customHeight="true" outlineLevel="0" collapsed="false">
      <c r="A35" s="24"/>
      <c r="B35" s="47"/>
      <c r="C35" s="47"/>
      <c r="D35" s="47"/>
      <c r="E35" s="47"/>
      <c r="F35" s="47"/>
      <c r="G35" s="47"/>
      <c r="H35" s="47"/>
      <c r="I35" s="47"/>
      <c r="J35" s="47"/>
    </row>
    <row r="36" customFormat="false" ht="15" hidden="false" customHeight="true" outlineLevel="0" collapsed="false">
      <c r="A36" s="30" t="s">
        <v>82</v>
      </c>
      <c r="B36" s="47"/>
      <c r="C36" s="47"/>
      <c r="D36" s="47"/>
      <c r="E36" s="47"/>
      <c r="F36" s="47"/>
      <c r="G36" s="47"/>
      <c r="H36" s="47"/>
      <c r="I36" s="47"/>
      <c r="J36" s="47"/>
    </row>
    <row r="37" customFormat="false" ht="12.75" hidden="false" customHeight="true" outlineLevel="0" collapsed="false">
      <c r="A37" s="24"/>
      <c r="B37" s="47"/>
      <c r="C37" s="47"/>
      <c r="D37" s="47"/>
      <c r="E37" s="47"/>
      <c r="F37" s="47"/>
      <c r="G37" s="47"/>
      <c r="H37" s="47"/>
      <c r="I37" s="47"/>
      <c r="J37" s="47"/>
    </row>
    <row r="38" customFormat="false" ht="12.75" hidden="false" customHeight="true" outlineLevel="0" collapsed="false">
      <c r="A38" s="19" t="s">
        <v>70</v>
      </c>
      <c r="B38" s="31" t="n">
        <f aca="false">SUM(B39:B43)</f>
        <v>992.783586607698</v>
      </c>
      <c r="C38" s="31" t="n">
        <f aca="false">SUM(C39:C43)</f>
        <v>1057.24434496458</v>
      </c>
      <c r="D38" s="31" t="n">
        <f aca="false">SUM(D39:D43)</f>
        <v>1006.38621731849</v>
      </c>
      <c r="E38" s="31" t="n">
        <f aca="false">SUM(E39:E43)</f>
        <v>986.956746614239</v>
      </c>
      <c r="F38" s="31" t="n">
        <f aca="false">SUM(F39:F43)</f>
        <v>1390.71047068109</v>
      </c>
      <c r="G38" s="31" t="n">
        <f aca="false">SUM(G39:G43)</f>
        <v>971.020653622378</v>
      </c>
      <c r="H38" s="31" t="n">
        <f aca="false">SUM(H39:H43)</f>
        <v>1330.61518542385</v>
      </c>
      <c r="I38" s="31" t="n">
        <f aca="false">SUM(I39:I43)</f>
        <v>973.062911253414</v>
      </c>
      <c r="J38" s="31" t="n">
        <f aca="false">SUM(J39:J43)</f>
        <v>1038.9295883285</v>
      </c>
    </row>
    <row r="39" customFormat="false" ht="12.75" hidden="false" customHeight="true" outlineLevel="0" collapsed="false">
      <c r="A39" s="16" t="s">
        <v>83</v>
      </c>
      <c r="B39" s="32" t="n">
        <f aca="false">1000*'C.2'!B41/'C.2'!B$60</f>
        <v>438.215772433203</v>
      </c>
      <c r="C39" s="32" t="n">
        <f aca="false">1000*'C.2'!C41/'C.2'!C$60</f>
        <v>374.094975468209</v>
      </c>
      <c r="D39" s="32" t="n">
        <f aca="false">1000*'C.2'!D41/'C.2'!D$60</f>
        <v>306.69574407193</v>
      </c>
      <c r="E39" s="32" t="n">
        <f aca="false">1000*'C.2'!E41/'C.2'!E$60</f>
        <v>316.542781259057</v>
      </c>
      <c r="F39" s="32" t="n">
        <f aca="false">1000*'C.2'!F41/'C.2'!F$60</f>
        <v>574.585979678087</v>
      </c>
      <c r="G39" s="32" t="n">
        <f aca="false">1000*'C.2'!G41/'C.2'!G$60</f>
        <v>312.516446928504</v>
      </c>
      <c r="H39" s="32" t="n">
        <f aca="false">1000*'C.2'!H41/'C.2'!H$60</f>
        <v>633.725227201942</v>
      </c>
      <c r="I39" s="32" t="n">
        <f aca="false">1000*'C.2'!I41/'C.2'!I$60</f>
        <v>315.532797095893</v>
      </c>
      <c r="J39" s="31" t="n">
        <f aca="false">1000*'C.2'!J41/'C.2'!J$60</f>
        <v>368.427096498027</v>
      </c>
    </row>
    <row r="40" customFormat="false" ht="12.75" hidden="false" customHeight="true" outlineLevel="0" collapsed="false">
      <c r="A40" s="16" t="s">
        <v>84</v>
      </c>
      <c r="B40" s="32" t="n">
        <f aca="false">1000*'C.2'!B42/'C.2'!B$60</f>
        <v>24.1513408384809</v>
      </c>
      <c r="C40" s="32" t="n">
        <f aca="false">1000*'C.2'!C42/'C.2'!C$60</f>
        <v>40.9221389341486</v>
      </c>
      <c r="D40" s="32" t="n">
        <f aca="false">1000*'C.2'!D42/'C.2'!D$60</f>
        <v>9.7007184791232</v>
      </c>
      <c r="E40" s="32" t="n">
        <f aca="false">1000*'C.2'!E42/'C.2'!E$60</f>
        <v>29.7691748454965</v>
      </c>
      <c r="F40" s="32" t="n">
        <f aca="false">1000*'C.2'!F42/'C.2'!F$60</f>
        <v>59.991070547213</v>
      </c>
      <c r="G40" s="32" t="n">
        <f aca="false">1000*'C.2'!G42/'C.2'!G$60</f>
        <v>16.2060462003403</v>
      </c>
      <c r="H40" s="32" t="n">
        <f aca="false">1000*'C.2'!H42/'C.2'!H$60</f>
        <v>70.4670993760136</v>
      </c>
      <c r="I40" s="32" t="n">
        <f aca="false">1000*'C.2'!I42/'C.2'!I$60</f>
        <v>26.3011116869471</v>
      </c>
      <c r="J40" s="31" t="n">
        <f aca="false">1000*'C.2'!J42/'C.2'!J$60</f>
        <v>29.8405542363378</v>
      </c>
    </row>
    <row r="41" customFormat="false" ht="12.75" hidden="false" customHeight="true" outlineLevel="0" collapsed="false">
      <c r="A41" s="16" t="s">
        <v>85</v>
      </c>
      <c r="B41" s="32" t="n">
        <f aca="false">1000*'C.2'!B43/'C.2'!B$60</f>
        <v>107.611232062575</v>
      </c>
      <c r="C41" s="32" t="n">
        <f aca="false">1000*'C.2'!C43/'C.2'!C$60</f>
        <v>154.922960382989</v>
      </c>
      <c r="D41" s="32" t="n">
        <f aca="false">1000*'C.2'!D43/'C.2'!D$60</f>
        <v>89.5216419945347</v>
      </c>
      <c r="E41" s="32" t="n">
        <f aca="false">1000*'C.2'!E43/'C.2'!E$60</f>
        <v>143.022636585805</v>
      </c>
      <c r="F41" s="32" t="n">
        <f aca="false">1000*'C.2'!F43/'C.2'!F$60</f>
        <v>257.939504740781</v>
      </c>
      <c r="G41" s="32" t="n">
        <f aca="false">1000*'C.2'!G43/'C.2'!G$60</f>
        <v>200.32558449439</v>
      </c>
      <c r="H41" s="32" t="n">
        <f aca="false">1000*'C.2'!H43/'C.2'!H$60</f>
        <v>186.779579211908</v>
      </c>
      <c r="I41" s="32" t="n">
        <f aca="false">1000*'C.2'!I43/'C.2'!I$60</f>
        <v>121.816533269912</v>
      </c>
      <c r="J41" s="31" t="n">
        <f aca="false">1000*'C.2'!J43/'C.2'!J$60</f>
        <v>145.495663992502</v>
      </c>
    </row>
    <row r="42" customFormat="false" ht="12.75" hidden="false" customHeight="true" outlineLevel="0" collapsed="false">
      <c r="A42" s="16" t="s">
        <v>74</v>
      </c>
      <c r="B42" s="32" t="n">
        <f aca="false">1000*'C.2'!B44/'C.2'!B$60</f>
        <v>379.40036953105</v>
      </c>
      <c r="C42" s="32" t="n">
        <f aca="false">1000*'C.2'!C44/'C.2'!C$60</f>
        <v>456.989172509749</v>
      </c>
      <c r="D42" s="32" t="n">
        <f aca="false">1000*'C.2'!D44/'C.2'!D$60</f>
        <v>590.790248817325</v>
      </c>
      <c r="E42" s="32" t="n">
        <f aca="false">1000*'C.2'!E44/'C.2'!E$60</f>
        <v>490.186497097919</v>
      </c>
      <c r="F42" s="32" t="n">
        <f aca="false">1000*'C.2'!F44/'C.2'!F$60</f>
        <v>410.184007133651</v>
      </c>
      <c r="G42" s="32" t="n">
        <f aca="false">1000*'C.2'!G44/'C.2'!G$60</f>
        <v>435.734856389877</v>
      </c>
      <c r="H42" s="32" t="n">
        <f aca="false">1000*'C.2'!H44/'C.2'!H$60</f>
        <v>427.98351236696</v>
      </c>
      <c r="I42" s="32" t="n">
        <f aca="false">1000*'C.2'!I44/'C.2'!I$60</f>
        <v>504.987160308017</v>
      </c>
      <c r="J42" s="31" t="n">
        <f aca="false">1000*'C.2'!J44/'C.2'!J$60</f>
        <v>477.571343272814</v>
      </c>
    </row>
    <row r="43" customFormat="false" ht="12.75" hidden="false" customHeight="true" outlineLevel="0" collapsed="false">
      <c r="A43" s="16" t="s">
        <v>86</v>
      </c>
      <c r="B43" s="32" t="n">
        <f aca="false">1000*'C.2'!B45/'C.2'!B$60</f>
        <v>43.4048717423883</v>
      </c>
      <c r="C43" s="32" t="n">
        <f aca="false">1000*'C.2'!C45/'C.2'!C$60</f>
        <v>30.3150976694799</v>
      </c>
      <c r="D43" s="32" t="n">
        <f aca="false">1000*'C.2'!D45/'C.2'!D$60</f>
        <v>9.67786395557253</v>
      </c>
      <c r="E43" s="32" t="n">
        <f aca="false">1000*'C.2'!E45/'C.2'!E$60</f>
        <v>7.43565682596129</v>
      </c>
      <c r="F43" s="32" t="n">
        <f aca="false">1000*'C.2'!F45/'C.2'!F$60</f>
        <v>88.0099085813626</v>
      </c>
      <c r="G43" s="32" t="n">
        <f aca="false">1000*'C.2'!G45/'C.2'!G$60</f>
        <v>6.23771960926624</v>
      </c>
      <c r="H43" s="32" t="n">
        <f aca="false">1000*'C.2'!H45/'C.2'!H$60</f>
        <v>11.6597672670254</v>
      </c>
      <c r="I43" s="32" t="n">
        <f aca="false">1000*'C.2'!I45/'C.2'!I$60</f>
        <v>4.42530889264366</v>
      </c>
      <c r="J43" s="31" t="n">
        <f aca="false">1000*'C.2'!J45/'C.2'!J$60</f>
        <v>17.594930328815</v>
      </c>
    </row>
    <row r="44" customFormat="false" ht="12.75" hidden="false" customHeight="true" outlineLevel="0" collapsed="false">
      <c r="J44" s="48"/>
    </row>
    <row r="45" customFormat="false" ht="12.75" hidden="false" customHeight="true" outlineLevel="0" collapsed="false">
      <c r="A45" s="19" t="s">
        <v>75</v>
      </c>
      <c r="B45" s="31" t="n">
        <f aca="false">SUM(B46:B47)</f>
        <v>47.1275676742571</v>
      </c>
      <c r="C45" s="31" t="n">
        <f aca="false">SUM(C46:C47)</f>
        <v>132.372470296395</v>
      </c>
      <c r="D45" s="31" t="n">
        <f aca="false">SUM(D46:D47)</f>
        <v>101.027712338025</v>
      </c>
      <c r="E45" s="31" t="n">
        <f aca="false">SUM(E46:E47)</f>
        <v>69.9143337354211</v>
      </c>
      <c r="F45" s="31" t="n">
        <f aca="false">SUM(F46:F47)</f>
        <v>32.7663179770005</v>
      </c>
      <c r="G45" s="31" t="n">
        <f aca="false">SUM(G46:G47)</f>
        <v>133.05945869573</v>
      </c>
      <c r="H45" s="31" t="n">
        <f aca="false">SUM(H46:H47)</f>
        <v>150.680984846044</v>
      </c>
      <c r="I45" s="31" t="n">
        <f aca="false">SUM(I46:I47)</f>
        <v>154.427029514357</v>
      </c>
      <c r="J45" s="31" t="n">
        <f aca="false">SUM(J46:J47)</f>
        <v>110.542071412278</v>
      </c>
    </row>
    <row r="46" customFormat="false" ht="12.75" hidden="false" customHeight="true" outlineLevel="0" collapsed="false">
      <c r="A46" s="16" t="s">
        <v>87</v>
      </c>
      <c r="B46" s="32" t="n">
        <f aca="false">1000*'C.2'!B48/'C.2'!B$60</f>
        <v>1.68376958222157</v>
      </c>
      <c r="C46" s="32" t="n">
        <f aca="false">1000*'C.2'!C48/'C.2'!C$60</f>
        <v>5.66038253116819</v>
      </c>
      <c r="D46" s="32" t="n">
        <f aca="false">1000*'C.2'!D48/'C.2'!D$60</f>
        <v>0.600806863926189</v>
      </c>
      <c r="E46" s="32" t="n">
        <f aca="false">1000*'C.2'!E48/'C.2'!E$60</f>
        <v>-0.785564241346628</v>
      </c>
      <c r="F46" s="32" t="n">
        <f aca="false">1000*'C.2'!F48/'C.2'!F$60</f>
        <v>-18.155269510136</v>
      </c>
      <c r="G46" s="32" t="n">
        <f aca="false">1000*'C.2'!G48/'C.2'!G$60</f>
        <v>8.20568658012779</v>
      </c>
      <c r="H46" s="32" t="n">
        <f aca="false">1000*'C.2'!H48/'C.2'!H$60</f>
        <v>11.2225942155062</v>
      </c>
      <c r="I46" s="32" t="n">
        <f aca="false">1000*'C.2'!I48/'C.2'!I$60</f>
        <v>0.840195634374098</v>
      </c>
      <c r="J46" s="31" t="n">
        <f aca="false">1000*'C.2'!J48/'C.2'!J$60</f>
        <v>1.1766708441894</v>
      </c>
    </row>
    <row r="47" customFormat="false" ht="12.75" hidden="false" customHeight="true" outlineLevel="0" collapsed="false">
      <c r="A47" s="16" t="s">
        <v>77</v>
      </c>
      <c r="B47" s="32" t="n">
        <f aca="false">1000*'C.2'!B49/'C.2'!B$60</f>
        <v>45.4437980920355</v>
      </c>
      <c r="C47" s="32" t="n">
        <f aca="false">1000*'C.2'!C49/'C.2'!C$60</f>
        <v>126.712087765227</v>
      </c>
      <c r="D47" s="32" t="n">
        <f aca="false">1000*'C.2'!D49/'C.2'!D$60</f>
        <v>100.426905474099</v>
      </c>
      <c r="E47" s="32" t="n">
        <f aca="false">1000*'C.2'!E49/'C.2'!E$60</f>
        <v>70.6998979767677</v>
      </c>
      <c r="F47" s="32" t="n">
        <f aca="false">1000*'C.2'!F49/'C.2'!F$60</f>
        <v>50.9215874871364</v>
      </c>
      <c r="G47" s="32" t="n">
        <f aca="false">1000*'C.2'!G49/'C.2'!G$60</f>
        <v>124.853772115602</v>
      </c>
      <c r="H47" s="32" t="n">
        <f aca="false">1000*'C.2'!H49/'C.2'!H$60</f>
        <v>139.458390630538</v>
      </c>
      <c r="I47" s="32" t="n">
        <f aca="false">1000*'C.2'!I49/'C.2'!I$60</f>
        <v>153.586833879983</v>
      </c>
      <c r="J47" s="31" t="n">
        <f aca="false">1000*'C.2'!J49/'C.2'!J$60</f>
        <v>109.365400568088</v>
      </c>
    </row>
    <row r="48" customFormat="false" ht="12.75" hidden="false" customHeight="true" outlineLevel="0" collapsed="false">
      <c r="J48" s="48"/>
    </row>
    <row r="49" customFormat="false" ht="12.75" hidden="false" customHeight="true" outlineLevel="0" collapsed="false">
      <c r="A49" s="19" t="s">
        <v>78</v>
      </c>
      <c r="B49" s="31" t="n">
        <f aca="false">SUM(B50:B51)</f>
        <v>57.9435360210534</v>
      </c>
      <c r="C49" s="31" t="n">
        <f aca="false">SUM(C50:C51)</f>
        <v>49.3428674734086</v>
      </c>
      <c r="D49" s="31" t="n">
        <f aca="false">SUM(D50:D51)</f>
        <v>7.72808767960509</v>
      </c>
      <c r="E49" s="31" t="n">
        <f aca="false">SUM(E50:E51)</f>
        <v>36.6568053216571</v>
      </c>
      <c r="F49" s="31" t="n">
        <f aca="false">SUM(F50:F51)</f>
        <v>79.2921357991388</v>
      </c>
      <c r="G49" s="31" t="n">
        <f aca="false">SUM(G50:G51)</f>
        <v>54.5304008471451</v>
      </c>
      <c r="H49" s="31" t="n">
        <f aca="false">SUM(H50:H51)</f>
        <v>13.8208608005499</v>
      </c>
      <c r="I49" s="31" t="n">
        <f aca="false">SUM(I50:I51)</f>
        <v>34.4506547018984</v>
      </c>
      <c r="J49" s="31" t="n">
        <f aca="false">SUM(J50:J51)</f>
        <v>39.1223660925321</v>
      </c>
    </row>
    <row r="50" customFormat="false" ht="12.75" hidden="false" customHeight="true" outlineLevel="0" collapsed="false">
      <c r="A50" s="16" t="s">
        <v>79</v>
      </c>
      <c r="B50" s="32" t="n">
        <f aca="false">1000*'C.2'!B52/'C.2'!B$60</f>
        <v>0.668771884937315</v>
      </c>
      <c r="C50" s="32" t="n">
        <f aca="false">1000*'C.2'!C52/'C.2'!C$60</f>
        <v>0.698297786646651</v>
      </c>
      <c r="D50" s="32" t="n">
        <f aca="false">1000*'C.2'!D52/'C.2'!D$60</f>
        <v>1.04413304733641</v>
      </c>
      <c r="E50" s="32" t="n">
        <f aca="false">1000*'C.2'!E52/'C.2'!E$60</f>
        <v>0.722243062028559</v>
      </c>
      <c r="F50" s="32" t="n">
        <f aca="false">1000*'C.2'!F52/'C.2'!F$60</f>
        <v>4.95327808250657</v>
      </c>
      <c r="G50" s="32" t="n">
        <f aca="false">1000*'C.2'!G52/'C.2'!G$60</f>
        <v>0.549297773864623</v>
      </c>
      <c r="H50" s="32" t="n">
        <f aca="false">1000*'C.2'!H52/'C.2'!H$60</f>
        <v>2.75879509402756</v>
      </c>
      <c r="I50" s="32" t="n">
        <f aca="false">1000*'C.2'!I52/'C.2'!I$60</f>
        <v>0.930302597888181</v>
      </c>
      <c r="J50" s="31" t="n">
        <f aca="false">1000*'C.2'!J52/'C.2'!J$60</f>
        <v>1.21475020750195</v>
      </c>
    </row>
    <row r="51" customFormat="false" ht="12.75" hidden="false" customHeight="true" outlineLevel="0" collapsed="false">
      <c r="A51" s="16" t="s">
        <v>80</v>
      </c>
      <c r="B51" s="32" t="n">
        <f aca="false">1000*'C.2'!B53/'C.2'!B$60</f>
        <v>57.2747641361161</v>
      </c>
      <c r="C51" s="32" t="n">
        <f aca="false">1000*'C.2'!C53/'C.2'!C$60</f>
        <v>48.644569686762</v>
      </c>
      <c r="D51" s="32" t="n">
        <f aca="false">1000*'C.2'!D53/'C.2'!D$60</f>
        <v>6.68395463226868</v>
      </c>
      <c r="E51" s="32" t="n">
        <f aca="false">1000*'C.2'!E53/'C.2'!E$60</f>
        <v>35.9345622596286</v>
      </c>
      <c r="F51" s="32" t="n">
        <f aca="false">1000*'C.2'!F53/'C.2'!F$60</f>
        <v>74.3388577166322</v>
      </c>
      <c r="G51" s="32" t="n">
        <f aca="false">1000*'C.2'!G53/'C.2'!G$60</f>
        <v>53.9811030732804</v>
      </c>
      <c r="H51" s="32" t="n">
        <f aca="false">1000*'C.2'!H53/'C.2'!H$60</f>
        <v>11.0620657065223</v>
      </c>
      <c r="I51" s="32" t="n">
        <f aca="false">1000*'C.2'!I53/'C.2'!I$60</f>
        <v>33.5203521040102</v>
      </c>
      <c r="J51" s="31" t="n">
        <f aca="false">1000*'C.2'!J53/'C.2'!J$60</f>
        <v>37.9076158850302</v>
      </c>
    </row>
    <row r="52" customFormat="false" ht="12.75" hidden="false" customHeight="true" outlineLevel="0" collapsed="false">
      <c r="B52" s="31"/>
      <c r="C52" s="31"/>
      <c r="D52" s="31"/>
      <c r="E52" s="31"/>
      <c r="F52" s="31"/>
      <c r="G52" s="31"/>
      <c r="H52" s="31"/>
      <c r="I52" s="31"/>
      <c r="J52" s="31"/>
    </row>
    <row r="53" customFormat="false" ht="12.75" hidden="false" customHeight="true" outlineLevel="0" collapsed="false">
      <c r="A53" s="19" t="s">
        <v>88</v>
      </c>
      <c r="B53" s="31" t="n">
        <f aca="false">+B38+B45+B49</f>
        <v>1097.85469030301</v>
      </c>
      <c r="C53" s="31" t="n">
        <f aca="false">+C38+C45+C49</f>
        <v>1238.95968273438</v>
      </c>
      <c r="D53" s="31" t="n">
        <f aca="false">+D38+D45+D49</f>
        <v>1115.14201733612</v>
      </c>
      <c r="E53" s="31" t="n">
        <f aca="false">+E38+E45+E49</f>
        <v>1093.52788567132</v>
      </c>
      <c r="F53" s="31" t="n">
        <f aca="false">+F38+F45+F49</f>
        <v>1502.76892445723</v>
      </c>
      <c r="G53" s="31" t="n">
        <f aca="false">+G38+G45+G49</f>
        <v>1158.61051316525</v>
      </c>
      <c r="H53" s="31" t="n">
        <f aca="false">+H38+H45+H49</f>
        <v>1495.11703107044</v>
      </c>
      <c r="I53" s="31" t="n">
        <f aca="false">+I38+I45+I49</f>
        <v>1161.94059546967</v>
      </c>
      <c r="J53" s="31" t="n">
        <f aca="false">+J38+J45+J49</f>
        <v>1188.59402583331</v>
      </c>
    </row>
    <row r="54" customFormat="false" ht="12.75" hidden="false" customHeight="true" outlineLevel="0" collapsed="false">
      <c r="J54" s="48"/>
    </row>
    <row r="55" customFormat="false" ht="25.5" hidden="false" customHeight="true" outlineLevel="0" collapsed="false">
      <c r="A55" s="36" t="s">
        <v>89</v>
      </c>
      <c r="B55" s="16" t="n">
        <f aca="false">'C.2'!B57</f>
        <v>13</v>
      </c>
      <c r="C55" s="16" t="n">
        <f aca="false">'C.2'!C57</f>
        <v>12</v>
      </c>
      <c r="D55" s="16" t="n">
        <f aca="false">'C.2'!D57</f>
        <v>17</v>
      </c>
      <c r="E55" s="16" t="n">
        <f aca="false">'C.2'!E57</f>
        <v>27</v>
      </c>
      <c r="F55" s="16" t="n">
        <f aca="false">'C.2'!F57</f>
        <v>9</v>
      </c>
      <c r="G55" s="16" t="n">
        <f aca="false">'C.2'!G57</f>
        <v>17</v>
      </c>
      <c r="H55" s="16" t="n">
        <f aca="false">'C.2'!H57</f>
        <v>9</v>
      </c>
      <c r="I55" s="16" t="n">
        <f aca="false">'C.2'!I57</f>
        <v>38</v>
      </c>
      <c r="J55" s="31" t="n">
        <f aca="false">SUM(B55:I55)</f>
        <v>142</v>
      </c>
    </row>
    <row r="56" customFormat="false" ht="25.5" hidden="false" customHeight="true" outlineLevel="0" collapsed="false">
      <c r="A56" s="36" t="s">
        <v>90</v>
      </c>
      <c r="B56" s="16" t="n">
        <f aca="false">'C.2'!B58</f>
        <v>14</v>
      </c>
      <c r="C56" s="16" t="n">
        <f aca="false">'C.2'!C58</f>
        <v>16</v>
      </c>
      <c r="D56" s="16" t="n">
        <f aca="false">'C.2'!D58</f>
        <v>18</v>
      </c>
      <c r="E56" s="16" t="n">
        <f aca="false">'C.2'!E58</f>
        <v>33</v>
      </c>
      <c r="F56" s="16" t="n">
        <f aca="false">'C.2'!F58</f>
        <v>12</v>
      </c>
      <c r="G56" s="16" t="n">
        <f aca="false">'C.2'!G58</f>
        <v>22</v>
      </c>
      <c r="H56" s="16" t="n">
        <f aca="false">'C.2'!H58</f>
        <v>12</v>
      </c>
      <c r="I56" s="16" t="n">
        <f aca="false">'C.2'!I58</f>
        <v>46</v>
      </c>
      <c r="J56" s="31" t="n">
        <f aca="false">SUM(B56:I56)</f>
        <v>173</v>
      </c>
    </row>
    <row r="57" customFormat="false" ht="12.75" hidden="false" customHeight="true" outlineLevel="0" collapsed="false">
      <c r="B57" s="16" t="n">
        <f aca="false">'C.2'!B59</f>
        <v>0</v>
      </c>
      <c r="C57" s="16" t="n">
        <f aca="false">'C.2'!C59</f>
        <v>0</v>
      </c>
      <c r="D57" s="16" t="n">
        <f aca="false">'C.2'!D59</f>
        <v>0</v>
      </c>
      <c r="E57" s="16" t="n">
        <f aca="false">'C.2'!E59</f>
        <v>0</v>
      </c>
      <c r="F57" s="16" t="n">
        <f aca="false">'C.2'!F59</f>
        <v>0</v>
      </c>
      <c r="G57" s="16" t="n">
        <f aca="false">'C.2'!G59</f>
        <v>0</v>
      </c>
      <c r="H57" s="16" t="n">
        <f aca="false">'C.2'!H59</f>
        <v>0</v>
      </c>
      <c r="I57" s="16" t="n">
        <f aca="false">'C.2'!I59</f>
        <v>0</v>
      </c>
      <c r="J57" s="31"/>
    </row>
    <row r="58" customFormat="false" ht="38.25" hidden="false" customHeight="true" outlineLevel="0" collapsed="false">
      <c r="A58" s="36" t="s">
        <v>91</v>
      </c>
      <c r="B58" s="32" t="n">
        <f aca="false">'C.2'!B60</f>
        <v>136795</v>
      </c>
      <c r="C58" s="32" t="n">
        <f aca="false">'C.2'!C60</f>
        <v>109246</v>
      </c>
      <c r="D58" s="32" t="n">
        <f aca="false">'C.2'!D60</f>
        <v>170165</v>
      </c>
      <c r="E58" s="32" t="n">
        <f aca="false">'C.2'!E60</f>
        <v>255334</v>
      </c>
      <c r="F58" s="32" t="n">
        <f aca="false">'C.2'!F60</f>
        <v>100089</v>
      </c>
      <c r="G58" s="32" t="n">
        <f aca="false">'C.2'!G60</f>
        <v>168094</v>
      </c>
      <c r="H58" s="32" t="n">
        <f aca="false">'C.2'!H60</f>
        <v>93111</v>
      </c>
      <c r="I58" s="32" t="n">
        <f aca="false">'C.2'!I60</f>
        <v>422574</v>
      </c>
      <c r="J58" s="31" t="n">
        <f aca="false">SUM(B58:I58)</f>
        <v>1455408</v>
      </c>
    </row>
    <row r="59" customFormat="false" ht="12.75" hidden="false" customHeight="true" outlineLevel="0" collapsed="false">
      <c r="A59" s="16" t="s">
        <v>92</v>
      </c>
      <c r="B59" s="32" t="n">
        <f aca="false">'C.2'!B61</f>
        <v>145619</v>
      </c>
      <c r="C59" s="32" t="n">
        <f aca="false">'C.2'!C61</f>
        <v>156261</v>
      </c>
      <c r="D59" s="32" t="n">
        <f aca="false">'C.2'!D61</f>
        <v>177876</v>
      </c>
      <c r="E59" s="32" t="n">
        <f aca="false">'C.2'!E61</f>
        <v>328756</v>
      </c>
      <c r="F59" s="32" t="n">
        <f aca="false">'C.2'!F61</f>
        <v>124121</v>
      </c>
      <c r="G59" s="32" t="n">
        <f aca="false">'C.2'!G61</f>
        <v>202045</v>
      </c>
      <c r="H59" s="32" t="n">
        <f aca="false">'C.2'!H61</f>
        <v>115848</v>
      </c>
      <c r="I59" s="32" t="n">
        <f aca="false">'C.2'!I61</f>
        <v>483963</v>
      </c>
      <c r="J59" s="31" t="n">
        <f aca="false">SUM(B59:I59)</f>
        <v>1734489</v>
      </c>
    </row>
    <row r="60" customFormat="false" ht="13.5" hidden="false" customHeight="true" outlineLevel="0" collapsed="false">
      <c r="A60" s="37"/>
      <c r="B60" s="37"/>
      <c r="C60" s="37"/>
      <c r="D60" s="37"/>
      <c r="E60" s="37"/>
      <c r="F60" s="37"/>
      <c r="G60" s="37"/>
      <c r="H60" s="37"/>
      <c r="I60" s="37"/>
      <c r="J60" s="38"/>
    </row>
    <row r="61" customFormat="false" ht="12.75" hidden="false" customHeight="true" outlineLevel="0" collapsed="false">
      <c r="A61" s="39" t="str">
        <f aca="false">'A.1'!A59</f>
        <v>FUENTE: Ministerio de Hacienda y Función Pública</v>
      </c>
    </row>
    <row r="62" customFormat="false" ht="12.75" hidden="false" customHeight="true" outlineLevel="0" collapsed="false">
      <c r="A62" s="39" t="s">
        <v>94</v>
      </c>
    </row>
    <row r="63" customFormat="false" ht="12.75" hidden="false" customHeight="true" outlineLevel="0" collapsed="false">
      <c r="A63" s="40"/>
      <c r="B63" s="41"/>
      <c r="C63" s="41"/>
      <c r="D63" s="41"/>
      <c r="E63" s="41"/>
      <c r="F63" s="41"/>
      <c r="G63" s="41"/>
      <c r="H63" s="41"/>
      <c r="I63" s="41"/>
      <c r="J63" s="41"/>
    </row>
    <row r="64" customFormat="false" ht="12.75" hidden="false" customHeight="true" outlineLevel="0" collapsed="false">
      <c r="A64" s="51"/>
    </row>
    <row r="65" customFormat="false" ht="12.75" hidden="false" customHeight="true" outlineLevel="0" collapsed="false">
      <c r="A65" s="42"/>
    </row>
  </sheetData>
  <mergeCells count="2">
    <mergeCell ref="C1:I3"/>
    <mergeCell ref="C4:I4"/>
  </mergeCells>
  <printOptions headings="false" gridLines="false" gridLinesSet="true" horizontalCentered="true" verticalCentered="false"/>
  <pageMargins left="0.39375" right="0.39375" top="0.39375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H6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11.00390625" defaultRowHeight="12.75" zeroHeight="false" outlineLevelRow="0" outlineLevelCol="0"/>
  <cols>
    <col collapsed="false" customWidth="true" hidden="false" outlineLevel="0" max="1" min="1" style="16" width="37"/>
    <col collapsed="false" customWidth="true" hidden="false" outlineLevel="0" max="9" min="2" style="16" width="16.71"/>
    <col collapsed="false" customWidth="true" hidden="false" outlineLevel="0" max="10" min="10" style="17" width="16.71"/>
    <col collapsed="false" customWidth="false" hidden="false" outlineLevel="0" max="16384" min="11" style="16" width="11"/>
  </cols>
  <sheetData>
    <row r="1" customFormat="false" ht="12.75" hidden="false" customHeight="true" outlineLevel="0" collapsed="false">
      <c r="C1" s="8" t="s">
        <v>0</v>
      </c>
      <c r="D1" s="8"/>
      <c r="E1" s="8"/>
      <c r="F1" s="8"/>
      <c r="G1" s="8"/>
      <c r="H1" s="8"/>
      <c r="I1" s="8"/>
    </row>
    <row r="2" customFormat="false" ht="12.75" hidden="false" customHeight="true" outlineLevel="0" collapsed="false">
      <c r="C2" s="8"/>
      <c r="D2" s="8"/>
      <c r="E2" s="8"/>
      <c r="F2" s="8"/>
      <c r="G2" s="8"/>
      <c r="H2" s="8"/>
      <c r="I2" s="8"/>
    </row>
    <row r="3" customFormat="false" ht="12.75" hidden="false" customHeight="true" outlineLevel="0" collapsed="false">
      <c r="C3" s="8"/>
      <c r="D3" s="8"/>
      <c r="E3" s="8"/>
      <c r="F3" s="8"/>
      <c r="G3" s="8"/>
      <c r="H3" s="8"/>
      <c r="I3" s="8"/>
    </row>
    <row r="4" customFormat="false" ht="12.75" hidden="false" customHeight="true" outlineLevel="0" collapsed="false">
      <c r="C4" s="9" t="str">
        <f aca="false">INDICE!$E$4</f>
        <v>Año 2022. DATOS PROVISIONALES</v>
      </c>
      <c r="D4" s="9"/>
      <c r="E4" s="9"/>
      <c r="F4" s="9"/>
      <c r="G4" s="9"/>
      <c r="H4" s="9"/>
      <c r="I4" s="9"/>
    </row>
    <row r="5" customFormat="false" ht="20.25" hidden="false" customHeight="true" outlineLevel="0" collapsed="false">
      <c r="A5" s="43"/>
      <c r="B5" s="44"/>
      <c r="C5" s="44"/>
      <c r="D5" s="44"/>
    </row>
    <row r="6" customFormat="false" ht="12.75" hidden="false" customHeight="true" outlineLevel="0" collapsed="false">
      <c r="A6" s="45"/>
      <c r="B6" s="44"/>
      <c r="C6" s="44"/>
      <c r="D6" s="44"/>
      <c r="E6" s="19"/>
      <c r="J6" s="24"/>
    </row>
    <row r="7" s="46" customFormat="true" ht="11.25" hidden="false" customHeight="true" outlineLevel="0" collapsed="false">
      <c r="A7" s="18"/>
      <c r="B7" s="16"/>
      <c r="C7" s="16"/>
      <c r="D7" s="16"/>
      <c r="E7" s="19"/>
      <c r="F7" s="16"/>
      <c r="G7" s="20"/>
      <c r="H7" s="16"/>
      <c r="I7" s="16"/>
      <c r="J7" s="21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</row>
    <row r="8" customFormat="false" ht="11.25" hidden="false" customHeight="true" outlineLevel="0" collapsed="false">
      <c r="A8" s="18"/>
      <c r="E8" s="19"/>
      <c r="G8" s="20"/>
      <c r="J8" s="21"/>
    </row>
    <row r="9" customFormat="false" ht="14.25" hidden="false" customHeight="true" outlineLevel="0" collapsed="false">
      <c r="A9" s="22" t="s">
        <v>2</v>
      </c>
      <c r="J9" s="21"/>
    </row>
    <row r="10" customFormat="false" ht="12.75" hidden="false" customHeight="true" outlineLevel="0" collapsed="false">
      <c r="A10" s="23"/>
      <c r="J10" s="24"/>
    </row>
    <row r="11" customFormat="false" ht="19.5" hidden="false" customHeight="true" outlineLevel="0" collapsed="false">
      <c r="A11" s="25" t="s">
        <v>113</v>
      </c>
      <c r="J11" s="24"/>
    </row>
    <row r="12" customFormat="false" ht="15" hidden="false" customHeight="true" outlineLevel="0" collapsed="false">
      <c r="A12" s="25" t="s">
        <v>107</v>
      </c>
    </row>
    <row r="14" customFormat="false" ht="24.75" hidden="false" customHeight="true" outlineLevel="0" collapsed="false">
      <c r="A14" s="27"/>
      <c r="B14" s="28" t="s">
        <v>60</v>
      </c>
      <c r="C14" s="28" t="s">
        <v>61</v>
      </c>
      <c r="D14" s="28" t="s">
        <v>62</v>
      </c>
      <c r="E14" s="28" t="s">
        <v>63</v>
      </c>
      <c r="F14" s="28" t="s">
        <v>64</v>
      </c>
      <c r="G14" s="28" t="s">
        <v>65</v>
      </c>
      <c r="H14" s="28" t="s">
        <v>66</v>
      </c>
      <c r="I14" s="28" t="s">
        <v>67</v>
      </c>
      <c r="J14" s="29" t="s">
        <v>68</v>
      </c>
    </row>
    <row r="15" customFormat="false" ht="12.75" hidden="false" customHeight="true" outlineLevel="0" collapsed="false">
      <c r="A15" s="24"/>
      <c r="B15" s="24"/>
      <c r="C15" s="24"/>
      <c r="D15" s="24"/>
      <c r="E15" s="24"/>
      <c r="F15" s="24"/>
      <c r="G15" s="24"/>
      <c r="H15" s="24"/>
      <c r="I15" s="24"/>
    </row>
    <row r="16" customFormat="false" ht="12.75" hidden="false" customHeight="true" outlineLevel="0" collapsed="false">
      <c r="A16" s="24"/>
      <c r="B16" s="24"/>
      <c r="C16" s="24"/>
      <c r="D16" s="24"/>
      <c r="E16" s="24"/>
      <c r="F16" s="24"/>
      <c r="G16" s="24"/>
      <c r="H16" s="24"/>
      <c r="I16" s="24"/>
    </row>
    <row r="17" customFormat="false" ht="15" hidden="false" customHeight="true" outlineLevel="0" collapsed="false">
      <c r="A17" s="30" t="s">
        <v>69</v>
      </c>
    </row>
    <row r="18" customFormat="false" ht="12.75" hidden="false" customHeight="true" outlineLevel="0" collapsed="false">
      <c r="A18" s="24"/>
    </row>
    <row r="19" customFormat="false" ht="12.75" hidden="false" customHeight="true" outlineLevel="0" collapsed="false">
      <c r="A19" s="19" t="s">
        <v>70</v>
      </c>
      <c r="B19" s="31" t="n">
        <f aca="false">SUM(B20:B23)</f>
        <v>834.845015356734</v>
      </c>
      <c r="C19" s="31" t="n">
        <f aca="false">SUM(C20:C23)</f>
        <v>1284.76180208469</v>
      </c>
      <c r="D19" s="31" t="n">
        <f aca="false">SUM(D20:D23)</f>
        <v>901.309735055294</v>
      </c>
      <c r="E19" s="31" t="n">
        <f aca="false">SUM(E20:E23)</f>
        <v>944.80948420869</v>
      </c>
      <c r="F19" s="31" t="n">
        <f aca="false">SUM(F20:F23)</f>
        <v>970.769978004851</v>
      </c>
      <c r="G19" s="31" t="n">
        <f aca="false">SUM(G20:G23)</f>
        <v>966.745920656682</v>
      </c>
      <c r="H19" s="31" t="n">
        <f aca="false">SUM(H20:H23)</f>
        <v>937.631141814462</v>
      </c>
      <c r="I19" s="31" t="n">
        <f aca="false">SUM(I20:I23)</f>
        <v>836.382476178493</v>
      </c>
      <c r="J19" s="31" t="n">
        <f aca="false">SUM(J20:J23)</f>
        <v>952.645825631942</v>
      </c>
    </row>
    <row r="20" customFormat="false" ht="12.75" hidden="false" customHeight="true" outlineLevel="0" collapsed="false">
      <c r="A20" s="16" t="s">
        <v>71</v>
      </c>
      <c r="B20" s="32" t="n">
        <f aca="false">1000*'C.3'!B22/'C.3'!B$60</f>
        <v>337.908419877909</v>
      </c>
      <c r="C20" s="32" t="n">
        <f aca="false">1000*'C.3'!C22/'C.3'!C$60</f>
        <v>517.310290879479</v>
      </c>
      <c r="D20" s="32" t="n">
        <f aca="false">1000*'C.3'!D22/'C.3'!D$60</f>
        <v>377.42461648573</v>
      </c>
      <c r="E20" s="32" t="n">
        <f aca="false">1000*'C.3'!E22/'C.3'!E$60</f>
        <v>386.652241580876</v>
      </c>
      <c r="F20" s="32" t="n">
        <f aca="false">1000*'C.3'!F22/'C.3'!F$60</f>
        <v>511.523753304735</v>
      </c>
      <c r="G20" s="32" t="n">
        <f aca="false">1000*'C.3'!G22/'C.3'!G$60</f>
        <v>481.843860593049</v>
      </c>
      <c r="H20" s="32" t="n">
        <f aca="false">1000*'C.3'!H22/'C.3'!H$60</f>
        <v>443.613473410652</v>
      </c>
      <c r="I20" s="32" t="n">
        <f aca="false">1000*'C.3'!I22/'C.3'!I$60</f>
        <v>440.830299661027</v>
      </c>
      <c r="J20" s="31" t="n">
        <f aca="false">1000*'C.3'!J22/'C.3'!J$60</f>
        <v>440.668759941365</v>
      </c>
    </row>
    <row r="21" customFormat="false" ht="12.75" hidden="false" customHeight="true" outlineLevel="0" collapsed="false">
      <c r="A21" s="16" t="s">
        <v>72</v>
      </c>
      <c r="B21" s="32" t="n">
        <f aca="false">1000*'C.3'!B23/'C.3'!B$60</f>
        <v>441.031952308279</v>
      </c>
      <c r="C21" s="32" t="n">
        <f aca="false">1000*'C.3'!C23/'C.3'!C$60</f>
        <v>568.599128729642</v>
      </c>
      <c r="D21" s="32" t="n">
        <f aca="false">1000*'C.3'!D23/'C.3'!D$60</f>
        <v>395.950845188178</v>
      </c>
      <c r="E21" s="32" t="n">
        <f aca="false">1000*'C.3'!E23/'C.3'!E$60</f>
        <v>506.45286773687</v>
      </c>
      <c r="F21" s="32" t="n">
        <f aca="false">1000*'C.3'!F23/'C.3'!F$60</f>
        <v>386.073636846973</v>
      </c>
      <c r="G21" s="32" t="n">
        <f aca="false">1000*'C.3'!G23/'C.3'!G$60</f>
        <v>432.261399674073</v>
      </c>
      <c r="H21" s="32" t="n">
        <f aca="false">1000*'C.3'!H23/'C.3'!H$60</f>
        <v>377.966059035218</v>
      </c>
      <c r="I21" s="32" t="n">
        <f aca="false">1000*'C.3'!I23/'C.3'!I$60</f>
        <v>312.476126407461</v>
      </c>
      <c r="J21" s="31" t="n">
        <f aca="false">1000*'C.3'!J23/'C.3'!J$60</f>
        <v>412.535458426732</v>
      </c>
    </row>
    <row r="22" customFormat="false" ht="12.75" hidden="false" customHeight="true" outlineLevel="0" collapsed="false">
      <c r="A22" s="16" t="s">
        <v>73</v>
      </c>
      <c r="B22" s="32" t="n">
        <f aca="false">1000*'C.3'!B24/'C.3'!B$60</f>
        <v>4.75528700877528</v>
      </c>
      <c r="C22" s="32" t="n">
        <f aca="false">1000*'C.3'!C24/'C.3'!C$60</f>
        <v>16.4738129641694</v>
      </c>
      <c r="D22" s="32" t="n">
        <f aca="false">1000*'C.3'!D24/'C.3'!D$60</f>
        <v>3.44176467235024</v>
      </c>
      <c r="E22" s="32" t="n">
        <f aca="false">1000*'C.3'!E24/'C.3'!E$60</f>
        <v>10.4850452800558</v>
      </c>
      <c r="F22" s="32" t="n">
        <f aca="false">1000*'C.3'!F24/'C.3'!F$60</f>
        <v>14.9878899222887</v>
      </c>
      <c r="G22" s="32" t="n">
        <f aca="false">1000*'C.3'!G24/'C.3'!G$60</f>
        <v>4.80825784422773</v>
      </c>
      <c r="H22" s="32" t="n">
        <f aca="false">1000*'C.3'!H24/'C.3'!H$60</f>
        <v>6.78124281758155</v>
      </c>
      <c r="I22" s="32" t="n">
        <f aca="false">1000*'C.3'!I24/'C.3'!I$60</f>
        <v>6.84398962110553</v>
      </c>
      <c r="J22" s="31" t="n">
        <f aca="false">1000*'C.3'!J24/'C.3'!J$60</f>
        <v>8.43322476982891</v>
      </c>
    </row>
    <row r="23" customFormat="false" ht="12.75" hidden="false" customHeight="true" outlineLevel="0" collapsed="false">
      <c r="A23" s="16" t="s">
        <v>74</v>
      </c>
      <c r="B23" s="32" t="n">
        <f aca="false">1000*'C.3'!B25/'C.3'!B$60</f>
        <v>51.1493561617703</v>
      </c>
      <c r="C23" s="32" t="n">
        <f aca="false">1000*'C.3'!C25/'C.3'!C$60</f>
        <v>182.378569511401</v>
      </c>
      <c r="D23" s="32" t="n">
        <f aca="false">1000*'C.3'!D25/'C.3'!D$60</f>
        <v>124.492508709036</v>
      </c>
      <c r="E23" s="32" t="n">
        <f aca="false">1000*'C.3'!E25/'C.3'!E$60</f>
        <v>41.2193296108881</v>
      </c>
      <c r="F23" s="32" t="n">
        <f aca="false">1000*'C.3'!F25/'C.3'!F$60</f>
        <v>58.1846979308537</v>
      </c>
      <c r="G23" s="32" t="n">
        <f aca="false">1000*'C.3'!G25/'C.3'!G$60</f>
        <v>47.8324025453323</v>
      </c>
      <c r="H23" s="32" t="n">
        <f aca="false">1000*'C.3'!H25/'C.3'!H$60</f>
        <v>109.270366551011</v>
      </c>
      <c r="I23" s="32" t="n">
        <f aca="false">1000*'C.3'!I25/'C.3'!I$60</f>
        <v>76.2320604888985</v>
      </c>
      <c r="J23" s="31" t="n">
        <f aca="false">1000*'C.3'!J25/'C.3'!J$60</f>
        <v>91.0083824940162</v>
      </c>
    </row>
    <row r="24" customFormat="false" ht="12.75" hidden="false" customHeight="true" outlineLevel="0" collapsed="false">
      <c r="B24" s="32"/>
      <c r="C24" s="32"/>
      <c r="D24" s="32"/>
      <c r="E24" s="32"/>
      <c r="F24" s="32"/>
      <c r="G24" s="32"/>
      <c r="H24" s="32"/>
      <c r="I24" s="32"/>
      <c r="J24" s="31"/>
    </row>
    <row r="25" customFormat="false" ht="12.75" hidden="false" customHeight="true" outlineLevel="0" collapsed="false">
      <c r="A25" s="19" t="s">
        <v>75</v>
      </c>
      <c r="B25" s="31" t="n">
        <f aca="false">SUM(B26:B27)</f>
        <v>103.231042254865</v>
      </c>
      <c r="C25" s="31" t="n">
        <f aca="false">SUM(C26:C27)</f>
        <v>123.198485407166</v>
      </c>
      <c r="D25" s="31" t="n">
        <f aca="false">SUM(D26:D27)</f>
        <v>190.316777403377</v>
      </c>
      <c r="E25" s="31" t="n">
        <f aca="false">SUM(E26:E27)</f>
        <v>87.1298714883964</v>
      </c>
      <c r="F25" s="31" t="n">
        <f aca="false">SUM(F26:F27)</f>
        <v>80.4485256695047</v>
      </c>
      <c r="G25" s="31" t="n">
        <f aca="false">SUM(G26:G27)</f>
        <v>218.315748294921</v>
      </c>
      <c r="H25" s="31" t="n">
        <f aca="false">SUM(H26:H27)</f>
        <v>172.504099841952</v>
      </c>
      <c r="I25" s="31" t="n">
        <f aca="false">SUM(I26:I27)</f>
        <v>161.422842795209</v>
      </c>
      <c r="J25" s="31" t="n">
        <f aca="false">SUM(J26:J27)</f>
        <v>147.146571052265</v>
      </c>
    </row>
    <row r="26" customFormat="false" ht="12.75" hidden="false" customHeight="true" outlineLevel="0" collapsed="false">
      <c r="A26" s="16" t="s">
        <v>76</v>
      </c>
      <c r="B26" s="32" t="n">
        <f aca="false">1000*'C.3'!B28/'C.3'!B$60</f>
        <v>101.273632010683</v>
      </c>
      <c r="C26" s="32" t="n">
        <f aca="false">1000*'C.3'!C28/'C.3'!C$60</f>
        <v>110.501687361564</v>
      </c>
      <c r="D26" s="32" t="n">
        <f aca="false">1000*'C.3'!D28/'C.3'!D$60</f>
        <v>186.132071293751</v>
      </c>
      <c r="E26" s="32" t="n">
        <f aca="false">1000*'C.3'!E28/'C.3'!E$60</f>
        <v>86.6399920607224</v>
      </c>
      <c r="F26" s="32" t="n">
        <f aca="false">1000*'C.3'!F28/'C.3'!F$60</f>
        <v>77.3383127826777</v>
      </c>
      <c r="G26" s="32" t="n">
        <f aca="false">1000*'C.3'!G28/'C.3'!G$60</f>
        <v>211.622463160799</v>
      </c>
      <c r="H26" s="32" t="n">
        <f aca="false">1000*'C.3'!H28/'C.3'!H$60</f>
        <v>169.268772480336</v>
      </c>
      <c r="I26" s="32" t="n">
        <f aca="false">1000*'C.3'!I28/'C.3'!I$60</f>
        <v>159.143146688629</v>
      </c>
      <c r="J26" s="31" t="n">
        <f aca="false">1000*'C.3'!J28/'C.3'!J$60</f>
        <v>142.892725722807</v>
      </c>
    </row>
    <row r="27" customFormat="false" ht="12.75" hidden="false" customHeight="true" outlineLevel="0" collapsed="false">
      <c r="A27" s="16" t="s">
        <v>77</v>
      </c>
      <c r="B27" s="32" t="n">
        <f aca="false">1000*'C.3'!B29/'C.3'!B$60</f>
        <v>1.95741024418161</v>
      </c>
      <c r="C27" s="32" t="n">
        <f aca="false">1000*'C.3'!C29/'C.3'!C$60</f>
        <v>12.6967980456026</v>
      </c>
      <c r="D27" s="32" t="n">
        <f aca="false">1000*'C.3'!D29/'C.3'!D$60</f>
        <v>4.18470610962618</v>
      </c>
      <c r="E27" s="32" t="n">
        <f aca="false">1000*'C.3'!E29/'C.3'!E$60</f>
        <v>0.489879427674053</v>
      </c>
      <c r="F27" s="32" t="n">
        <f aca="false">1000*'C.3'!F29/'C.3'!F$60</f>
        <v>3.11021288682695</v>
      </c>
      <c r="G27" s="32" t="n">
        <f aca="false">1000*'C.3'!G29/'C.3'!G$60</f>
        <v>6.69328513412142</v>
      </c>
      <c r="H27" s="32" t="n">
        <f aca="false">1000*'C.3'!H29/'C.3'!H$60</f>
        <v>3.23532736161605</v>
      </c>
      <c r="I27" s="32" t="n">
        <f aca="false">1000*'C.3'!I29/'C.3'!I$60</f>
        <v>2.27969610658004</v>
      </c>
      <c r="J27" s="31" t="n">
        <f aca="false">1000*'C.3'!J29/'C.3'!J$60</f>
        <v>4.2538453294581</v>
      </c>
    </row>
    <row r="28" customFormat="false" ht="12.75" hidden="false" customHeight="true" outlineLevel="0" collapsed="false">
      <c r="B28" s="32"/>
      <c r="C28" s="32"/>
      <c r="D28" s="32"/>
      <c r="E28" s="32"/>
      <c r="F28" s="32"/>
      <c r="G28" s="32"/>
      <c r="H28" s="32"/>
      <c r="I28" s="32"/>
      <c r="J28" s="31"/>
    </row>
    <row r="29" customFormat="false" ht="12.75" hidden="false" customHeight="true" outlineLevel="0" collapsed="false">
      <c r="A29" s="19" t="s">
        <v>78</v>
      </c>
      <c r="B29" s="31" t="n">
        <f aca="false">SUM(B30:B31)</f>
        <v>74.0150348149561</v>
      </c>
      <c r="C29" s="31" t="n">
        <f aca="false">SUM(C30:C31)</f>
        <v>80.9314636482085</v>
      </c>
      <c r="D29" s="31" t="n">
        <f aca="false">SUM(D30:D31)</f>
        <v>59.1749865089117</v>
      </c>
      <c r="E29" s="31" t="n">
        <f aca="false">SUM(E30:E31)</f>
        <v>82.4977052870354</v>
      </c>
      <c r="F29" s="31" t="n">
        <f aca="false">SUM(F30:F31)</f>
        <v>67.778032089612</v>
      </c>
      <c r="G29" s="31" t="n">
        <f aca="false">SUM(G30:G31)</f>
        <v>45.6282751752503</v>
      </c>
      <c r="H29" s="31" t="n">
        <f aca="false">SUM(H30:H31)</f>
        <v>38.2127092980928</v>
      </c>
      <c r="I29" s="31" t="n">
        <f aca="false">SUM(I30:I31)</f>
        <v>153.692921876132</v>
      </c>
      <c r="J29" s="31" t="n">
        <f aca="false">SUM(J30:J31)</f>
        <v>80.8766679568279</v>
      </c>
    </row>
    <row r="30" customFormat="false" ht="12.75" hidden="false" customHeight="true" outlineLevel="0" collapsed="false">
      <c r="A30" s="16" t="s">
        <v>79</v>
      </c>
      <c r="B30" s="32" t="n">
        <f aca="false">1000*'C.3'!B32/'C.3'!B$60</f>
        <v>1.19815604731019</v>
      </c>
      <c r="C30" s="32" t="n">
        <f aca="false">1000*'C.3'!C32/'C.3'!C$60</f>
        <v>1.48439185667752</v>
      </c>
      <c r="D30" s="32" t="n">
        <f aca="false">1000*'C.3'!D32/'C.3'!D$60</f>
        <v>19.3586678025361</v>
      </c>
      <c r="E30" s="32" t="n">
        <f aca="false">1000*'C.3'!E32/'C.3'!E$60</f>
        <v>2.69647530971907</v>
      </c>
      <c r="F30" s="32" t="n">
        <f aca="false">1000*'C.3'!F32/'C.3'!F$60</f>
        <v>0.518595078039081</v>
      </c>
      <c r="G30" s="32" t="n">
        <f aca="false">1000*'C.3'!G32/'C.3'!G$60</f>
        <v>0.836762289074558</v>
      </c>
      <c r="H30" s="32" t="n">
        <f aca="false">1000*'C.3'!H32/'C.3'!H$60</f>
        <v>0.528104578777365</v>
      </c>
      <c r="I30" s="32" t="n">
        <f aca="false">1000*'C.3'!I32/'C.3'!I$60</f>
        <v>18.099536686456</v>
      </c>
      <c r="J30" s="31" t="n">
        <f aca="false">1000*'C.3'!J32/'C.3'!J$60</f>
        <v>6.92462252099084</v>
      </c>
    </row>
    <row r="31" customFormat="false" ht="12.75" hidden="false" customHeight="true" outlineLevel="0" collapsed="false">
      <c r="A31" s="16" t="s">
        <v>80</v>
      </c>
      <c r="B31" s="32" t="n">
        <f aca="false">1000*'C.3'!B33/'C.3'!B$60</f>
        <v>72.816878767646</v>
      </c>
      <c r="C31" s="32" t="n">
        <f aca="false">1000*'C.3'!C33/'C.3'!C$60</f>
        <v>79.447071791531</v>
      </c>
      <c r="D31" s="32" t="n">
        <f aca="false">1000*'C.3'!D33/'C.3'!D$60</f>
        <v>39.8163187063757</v>
      </c>
      <c r="E31" s="32" t="n">
        <f aca="false">1000*'C.3'!E33/'C.3'!E$60</f>
        <v>79.8012299773164</v>
      </c>
      <c r="F31" s="32" t="n">
        <f aca="false">1000*'C.3'!F33/'C.3'!F$60</f>
        <v>67.2594370115729</v>
      </c>
      <c r="G31" s="32" t="n">
        <f aca="false">1000*'C.3'!G33/'C.3'!G$60</f>
        <v>44.7915128861757</v>
      </c>
      <c r="H31" s="32" t="n">
        <f aca="false">1000*'C.3'!H33/'C.3'!H$60</f>
        <v>37.6846047193155</v>
      </c>
      <c r="I31" s="32" t="n">
        <f aca="false">1000*'C.3'!I33/'C.3'!I$60</f>
        <v>135.593385189676</v>
      </c>
      <c r="J31" s="31" t="n">
        <f aca="false">1000*'C.3'!J33/'C.3'!J$60</f>
        <v>73.952045435837</v>
      </c>
    </row>
    <row r="32" customFormat="false" ht="12.75" hidden="false" customHeight="true" outlineLevel="0" collapsed="false">
      <c r="B32" s="32"/>
      <c r="C32" s="32"/>
      <c r="D32" s="32"/>
      <c r="E32" s="32"/>
      <c r="F32" s="32"/>
      <c r="G32" s="32"/>
      <c r="H32" s="32"/>
      <c r="I32" s="32"/>
      <c r="J32" s="31"/>
    </row>
    <row r="33" customFormat="false" ht="12.75" hidden="false" customHeight="true" outlineLevel="0" collapsed="false">
      <c r="A33" s="19" t="s">
        <v>81</v>
      </c>
      <c r="B33" s="31" t="n">
        <f aca="false">+B19+B25+B29</f>
        <v>1012.09109242655</v>
      </c>
      <c r="C33" s="31" t="n">
        <f aca="false">+C19+C25+C29</f>
        <v>1488.89175114007</v>
      </c>
      <c r="D33" s="31" t="n">
        <f aca="false">+D19+D25+D29</f>
        <v>1150.80149896758</v>
      </c>
      <c r="E33" s="31" t="n">
        <f aca="false">+E19+E25+E29</f>
        <v>1114.43706098412</v>
      </c>
      <c r="F33" s="31" t="n">
        <f aca="false">+F19+F25+F29</f>
        <v>1118.99653576397</v>
      </c>
      <c r="G33" s="31" t="n">
        <f aca="false">+G19+G25+G29</f>
        <v>1230.68994412685</v>
      </c>
      <c r="H33" s="31" t="n">
        <f aca="false">+H19+H25+H29</f>
        <v>1148.34795095451</v>
      </c>
      <c r="I33" s="31" t="n">
        <f aca="false">+I19+I25+I29</f>
        <v>1151.49824084983</v>
      </c>
      <c r="J33" s="31" t="n">
        <f aca="false">+J19+J25+J29</f>
        <v>1180.66906464103</v>
      </c>
    </row>
    <row r="34" customFormat="false" ht="12.75" hidden="false" customHeight="true" outlineLevel="0" collapsed="false">
      <c r="A34" s="24"/>
      <c r="B34" s="47"/>
      <c r="C34" s="47"/>
      <c r="D34" s="47"/>
      <c r="E34" s="47"/>
      <c r="F34" s="47"/>
      <c r="G34" s="47"/>
      <c r="H34" s="47"/>
      <c r="I34" s="47"/>
      <c r="J34" s="47"/>
    </row>
    <row r="35" customFormat="false" ht="12.75" hidden="false" customHeight="true" outlineLevel="0" collapsed="false">
      <c r="A35" s="24"/>
      <c r="B35" s="47"/>
      <c r="C35" s="47"/>
      <c r="D35" s="47"/>
      <c r="E35" s="47"/>
      <c r="F35" s="47"/>
      <c r="G35" s="47"/>
      <c r="H35" s="47"/>
      <c r="I35" s="47"/>
      <c r="J35" s="47"/>
    </row>
    <row r="36" customFormat="false" ht="15" hidden="false" customHeight="true" outlineLevel="0" collapsed="false">
      <c r="A36" s="30" t="s">
        <v>82</v>
      </c>
      <c r="B36" s="47"/>
      <c r="C36" s="47"/>
      <c r="D36" s="47"/>
      <c r="E36" s="47"/>
      <c r="F36" s="47"/>
      <c r="G36" s="47"/>
      <c r="H36" s="47"/>
      <c r="I36" s="47"/>
      <c r="J36" s="47"/>
    </row>
    <row r="37" customFormat="false" ht="12.75" hidden="false" customHeight="true" outlineLevel="0" collapsed="false">
      <c r="A37" s="24"/>
      <c r="B37" s="47"/>
      <c r="C37" s="47"/>
      <c r="D37" s="47"/>
      <c r="E37" s="47"/>
      <c r="F37" s="47"/>
      <c r="G37" s="47"/>
      <c r="H37" s="47"/>
      <c r="I37" s="47"/>
      <c r="J37" s="47"/>
    </row>
    <row r="38" customFormat="false" ht="12.75" hidden="false" customHeight="true" outlineLevel="0" collapsed="false">
      <c r="A38" s="19" t="s">
        <v>70</v>
      </c>
      <c r="B38" s="31" t="n">
        <f aca="false">SUM(B39:B43)</f>
        <v>937.347030045784</v>
      </c>
      <c r="C38" s="31" t="n">
        <f aca="false">SUM(C39:C43)</f>
        <v>1269.6941514658</v>
      </c>
      <c r="D38" s="31" t="n">
        <f aca="false">SUM(D39:D43)</f>
        <v>1043.90386535514</v>
      </c>
      <c r="E38" s="31" t="n">
        <f aca="false">SUM(E39:E43)</f>
        <v>1136.53868312685</v>
      </c>
      <c r="F38" s="31" t="n">
        <f aca="false">SUM(F39:F43)</f>
        <v>1184.7756386969</v>
      </c>
      <c r="G38" s="31" t="n">
        <f aca="false">SUM(G39:G43)</f>
        <v>1124.61088569285</v>
      </c>
      <c r="H38" s="31" t="n">
        <f aca="false">SUM(H39:H43)</f>
        <v>1087.18136796561</v>
      </c>
      <c r="I38" s="31" t="n">
        <f aca="false">SUM(I39:I43)</f>
        <v>965.868842726576</v>
      </c>
      <c r="J38" s="31" t="n">
        <f aca="false">SUM(J39:J43)</f>
        <v>1084.85182723237</v>
      </c>
    </row>
    <row r="39" customFormat="false" ht="12.75" hidden="false" customHeight="true" outlineLevel="0" collapsed="false">
      <c r="A39" s="16" t="s">
        <v>83</v>
      </c>
      <c r="B39" s="32" t="n">
        <f aca="false">1000*'C.3'!B41/'C.3'!B$60</f>
        <v>330.002091568104</v>
      </c>
      <c r="C39" s="32" t="n">
        <f aca="false">1000*'C.3'!C41/'C.3'!C$60</f>
        <v>612.075962736156</v>
      </c>
      <c r="D39" s="32" t="n">
        <f aca="false">1000*'C.3'!D41/'C.3'!D$60</f>
        <v>352.196174104711</v>
      </c>
      <c r="E39" s="32" t="n">
        <f aca="false">1000*'C.3'!E41/'C.3'!E$60</f>
        <v>418.436241493631</v>
      </c>
      <c r="F39" s="32" t="n">
        <f aca="false">1000*'C.3'!F41/'C.3'!F$60</f>
        <v>444.733061331508</v>
      </c>
      <c r="G39" s="32" t="n">
        <f aca="false">1000*'C.3'!G41/'C.3'!G$60</f>
        <v>351.319685799771</v>
      </c>
      <c r="H39" s="32" t="n">
        <f aca="false">1000*'C.3'!H41/'C.3'!H$60</f>
        <v>393.980115794179</v>
      </c>
      <c r="I39" s="32" t="n">
        <f aca="false">1000*'C.3'!I41/'C.3'!I$60</f>
        <v>315.585887448859</v>
      </c>
      <c r="J39" s="31" t="n">
        <f aca="false">1000*'C.3'!J41/'C.3'!J$60</f>
        <v>397.492427553095</v>
      </c>
    </row>
    <row r="40" customFormat="false" ht="12.75" hidden="false" customHeight="true" outlineLevel="0" collapsed="false">
      <c r="A40" s="16" t="s">
        <v>84</v>
      </c>
      <c r="B40" s="32" t="n">
        <f aca="false">1000*'C.3'!B42/'C.3'!B$60</f>
        <v>10.9877971194201</v>
      </c>
      <c r="C40" s="32" t="n">
        <f aca="false">1000*'C.3'!C42/'C.3'!C$60</f>
        <v>45.74466</v>
      </c>
      <c r="D40" s="32" t="n">
        <f aca="false">1000*'C.3'!D42/'C.3'!D$60</f>
        <v>9.11913099656706</v>
      </c>
      <c r="E40" s="32" t="n">
        <f aca="false">1000*'C.3'!E42/'C.3'!E$60</f>
        <v>12.8340937881696</v>
      </c>
      <c r="F40" s="32" t="n">
        <f aca="false">1000*'C.3'!F42/'C.3'!F$60</f>
        <v>35.6788530476392</v>
      </c>
      <c r="G40" s="32" t="n">
        <f aca="false">1000*'C.3'!G42/'C.3'!G$60</f>
        <v>33.8020596325133</v>
      </c>
      <c r="H40" s="32" t="n">
        <f aca="false">1000*'C.3'!H42/'C.3'!H$60</f>
        <v>15.6700924786774</v>
      </c>
      <c r="I40" s="32" t="n">
        <f aca="false">1000*'C.3'!I42/'C.3'!I$60</f>
        <v>18.3709514494992</v>
      </c>
      <c r="J40" s="31" t="n">
        <f aca="false">1000*'C.3'!J42/'C.3'!J$60</f>
        <v>22.2591773837114</v>
      </c>
    </row>
    <row r="41" customFormat="false" ht="12.75" hidden="false" customHeight="true" outlineLevel="0" collapsed="false">
      <c r="A41" s="16" t="s">
        <v>85</v>
      </c>
      <c r="B41" s="32" t="n">
        <f aca="false">1000*'C.3'!B43/'C.3'!B$60</f>
        <v>158.919988267837</v>
      </c>
      <c r="C41" s="32" t="n">
        <f aca="false">1000*'C.3'!C43/'C.3'!C$60</f>
        <v>163.868604039088</v>
      </c>
      <c r="D41" s="32" t="n">
        <f aca="false">1000*'C.3'!D43/'C.3'!D$60</f>
        <v>151.805276535641</v>
      </c>
      <c r="E41" s="32" t="n">
        <f aca="false">1000*'C.3'!E43/'C.3'!E$60</f>
        <v>149.842540307102</v>
      </c>
      <c r="F41" s="32" t="n">
        <f aca="false">1000*'C.3'!F43/'C.3'!F$60</f>
        <v>145.327072970001</v>
      </c>
      <c r="G41" s="32" t="n">
        <f aca="false">1000*'C.3'!G43/'C.3'!G$60</f>
        <v>207.461162902989</v>
      </c>
      <c r="H41" s="32" t="n">
        <f aca="false">1000*'C.3'!H43/'C.3'!H$60</f>
        <v>220.126516221783</v>
      </c>
      <c r="I41" s="32" t="n">
        <f aca="false">1000*'C.3'!I43/'C.3'!I$60</f>
        <v>155.377847161056</v>
      </c>
      <c r="J41" s="31" t="n">
        <f aca="false">1000*'C.3'!J43/'C.3'!J$60</f>
        <v>170.565817677267</v>
      </c>
    </row>
    <row r="42" customFormat="false" ht="12.75" hidden="false" customHeight="true" outlineLevel="0" collapsed="false">
      <c r="A42" s="16" t="s">
        <v>74</v>
      </c>
      <c r="B42" s="32" t="n">
        <f aca="false">1000*'C.3'!B44/'C.3'!B$60</f>
        <v>435.29031791301</v>
      </c>
      <c r="C42" s="32" t="n">
        <f aca="false">1000*'C.3'!C44/'C.3'!C$60</f>
        <v>429.791757133551</v>
      </c>
      <c r="D42" s="32" t="n">
        <f aca="false">1000*'C.3'!D44/'C.3'!D$60</f>
        <v>524.570535779886</v>
      </c>
      <c r="E42" s="32" t="n">
        <f aca="false">1000*'C.3'!E44/'C.3'!E$60</f>
        <v>537.798723346711</v>
      </c>
      <c r="F42" s="32" t="n">
        <f aca="false">1000*'C.3'!F44/'C.3'!F$60</f>
        <v>516.078817724303</v>
      </c>
      <c r="G42" s="32" t="n">
        <f aca="false">1000*'C.3'!G44/'C.3'!G$60</f>
        <v>527.078441932452</v>
      </c>
      <c r="H42" s="32" t="n">
        <f aca="false">1000*'C.3'!H44/'C.3'!H$60</f>
        <v>435.637171129327</v>
      </c>
      <c r="I42" s="32" t="n">
        <f aca="false">1000*'C.3'!I44/'C.3'!I$60</f>
        <v>470.618132714108</v>
      </c>
      <c r="J42" s="31" t="n">
        <f aca="false">1000*'C.3'!J44/'C.3'!J$60</f>
        <v>479.677793832238</v>
      </c>
    </row>
    <row r="43" customFormat="false" ht="12.75" hidden="false" customHeight="true" outlineLevel="0" collapsed="false">
      <c r="A43" s="16" t="s">
        <v>86</v>
      </c>
      <c r="B43" s="32" t="n">
        <f aca="false">1000*'C.3'!B45/'C.3'!B$60</f>
        <v>2.1468351774132</v>
      </c>
      <c r="C43" s="32" t="n">
        <f aca="false">1000*'C.3'!C45/'C.3'!C$60</f>
        <v>18.2131675570033</v>
      </c>
      <c r="D43" s="32" t="n">
        <f aca="false">1000*'C.3'!D45/'C.3'!D$60</f>
        <v>6.21274793833369</v>
      </c>
      <c r="E43" s="32" t="n">
        <f aca="false">1000*'C.3'!E45/'C.3'!E$60</f>
        <v>17.6270841912406</v>
      </c>
      <c r="F43" s="32" t="n">
        <f aca="false">1000*'C.3'!F45/'C.3'!F$60</f>
        <v>42.957833623446</v>
      </c>
      <c r="G43" s="32" t="n">
        <f aca="false">1000*'C.3'!G45/'C.3'!G$60</f>
        <v>4.9495354251274</v>
      </c>
      <c r="H43" s="32" t="n">
        <f aca="false">1000*'C.3'!H45/'C.3'!H$60</f>
        <v>21.7674723416412</v>
      </c>
      <c r="I43" s="32" t="n">
        <f aca="false">1000*'C.3'!I45/'C.3'!I$60</f>
        <v>5.91602395305476</v>
      </c>
      <c r="J43" s="31" t="n">
        <f aca="false">1000*'C.3'!J45/'C.3'!J$60</f>
        <v>14.8566107860644</v>
      </c>
    </row>
    <row r="44" customFormat="false" ht="12.75" hidden="false" customHeight="true" outlineLevel="0" collapsed="false">
      <c r="J44" s="48"/>
    </row>
    <row r="45" customFormat="false" ht="12.75" hidden="false" customHeight="true" outlineLevel="0" collapsed="false">
      <c r="A45" s="19" t="s">
        <v>75</v>
      </c>
      <c r="B45" s="31" t="n">
        <f aca="false">SUM(B46:B47)</f>
        <v>87.9257809996185</v>
      </c>
      <c r="C45" s="31" t="n">
        <f aca="false">SUM(C46:C47)</f>
        <v>74.7304333550489</v>
      </c>
      <c r="D45" s="31" t="n">
        <f aca="false">SUM(D46:D47)</f>
        <v>150.499647901597</v>
      </c>
      <c r="E45" s="31" t="n">
        <f aca="false">SUM(E46:E47)</f>
        <v>90.4327125283546</v>
      </c>
      <c r="F45" s="31" t="n">
        <f aca="false">SUM(F46:F47)</f>
        <v>53.9750084120522</v>
      </c>
      <c r="G45" s="31" t="n">
        <f aca="false">SUM(G46:G47)</f>
        <v>121.368536002828</v>
      </c>
      <c r="H45" s="31" t="n">
        <f aca="false">SUM(H46:H47)</f>
        <v>91.188346488621</v>
      </c>
      <c r="I45" s="31" t="n">
        <f aca="false">SUM(I46:I47)</f>
        <v>141.800308163942</v>
      </c>
      <c r="J45" s="31" t="n">
        <f aca="false">SUM(J46:J47)</f>
        <v>105.493771877335</v>
      </c>
    </row>
    <row r="46" customFormat="false" ht="12.75" hidden="false" customHeight="true" outlineLevel="0" collapsed="false">
      <c r="A46" s="16" t="s">
        <v>87</v>
      </c>
      <c r="B46" s="32" t="n">
        <f aca="false">1000*'C.3'!B48/'C.3'!B$60</f>
        <v>0</v>
      </c>
      <c r="C46" s="32" t="n">
        <f aca="false">1000*'C.3'!C48/'C.3'!C$60</f>
        <v>0.00337465798045603</v>
      </c>
      <c r="D46" s="32" t="n">
        <f aca="false">1000*'C.3'!D48/'C.3'!D$60</f>
        <v>1.3208233364158</v>
      </c>
      <c r="E46" s="32" t="n">
        <f aca="false">1000*'C.3'!E48/'C.3'!E$60</f>
        <v>2.76644311638458</v>
      </c>
      <c r="F46" s="32" t="n">
        <f aca="false">1000*'C.3'!F48/'C.3'!F$60</f>
        <v>6.5502750121993</v>
      </c>
      <c r="G46" s="32" t="n">
        <f aca="false">1000*'C.3'!G48/'C.3'!G$60</f>
        <v>2.52958422790726</v>
      </c>
      <c r="H46" s="32" t="n">
        <f aca="false">1000*'C.3'!H48/'C.3'!H$60</f>
        <v>12.7016754445381</v>
      </c>
      <c r="I46" s="32" t="n">
        <f aca="false">1000*'C.3'!I48/'C.3'!I$60</f>
        <v>8.16952173962778</v>
      </c>
      <c r="J46" s="31" t="n">
        <f aca="false">1000*'C.3'!J48/'C.3'!J$60</f>
        <v>5.23821832693793</v>
      </c>
    </row>
    <row r="47" customFormat="false" ht="12.75" hidden="false" customHeight="true" outlineLevel="0" collapsed="false">
      <c r="A47" s="16" t="s">
        <v>77</v>
      </c>
      <c r="B47" s="32" t="n">
        <f aca="false">1000*'C.3'!B49/'C.3'!B$60</f>
        <v>87.9257809996185</v>
      </c>
      <c r="C47" s="32" t="n">
        <f aca="false">1000*'C.3'!C49/'C.3'!C$60</f>
        <v>74.7270586970684</v>
      </c>
      <c r="D47" s="32" t="n">
        <f aca="false">1000*'C.3'!D49/'C.3'!D$60</f>
        <v>149.178824565182</v>
      </c>
      <c r="E47" s="32" t="n">
        <f aca="false">1000*'C.3'!E49/'C.3'!E$60</f>
        <v>87.66626941197</v>
      </c>
      <c r="F47" s="32" t="n">
        <f aca="false">1000*'C.3'!F49/'C.3'!F$60</f>
        <v>47.4247333998529</v>
      </c>
      <c r="G47" s="32" t="n">
        <f aca="false">1000*'C.3'!G49/'C.3'!G$60</f>
        <v>118.838951774921</v>
      </c>
      <c r="H47" s="32" t="n">
        <f aca="false">1000*'C.3'!H49/'C.3'!H$60</f>
        <v>78.4866710440829</v>
      </c>
      <c r="I47" s="32" t="n">
        <f aca="false">1000*'C.3'!I49/'C.3'!I$60</f>
        <v>133.630786424315</v>
      </c>
      <c r="J47" s="31" t="n">
        <f aca="false">1000*'C.3'!J49/'C.3'!J$60</f>
        <v>100.255553550397</v>
      </c>
    </row>
    <row r="48" customFormat="false" ht="12.75" hidden="false" customHeight="true" outlineLevel="0" collapsed="false">
      <c r="J48" s="48"/>
    </row>
    <row r="49" customFormat="false" ht="12.75" hidden="false" customHeight="true" outlineLevel="0" collapsed="false">
      <c r="A49" s="19" t="s">
        <v>78</v>
      </c>
      <c r="B49" s="31" t="n">
        <f aca="false">SUM(B50:B51)</f>
        <v>48.2853657001145</v>
      </c>
      <c r="C49" s="31" t="n">
        <f aca="false">SUM(C50:C51)</f>
        <v>245.749306775244</v>
      </c>
      <c r="D49" s="31" t="n">
        <f aca="false">SUM(D50:D51)</f>
        <v>83.8171466031593</v>
      </c>
      <c r="E49" s="31" t="n">
        <f aca="false">SUM(E50:E51)</f>
        <v>55.3486998778573</v>
      </c>
      <c r="F49" s="31" t="n">
        <f aca="false">SUM(F50:F51)</f>
        <v>25.8230245515393</v>
      </c>
      <c r="G49" s="31" t="n">
        <f aca="false">SUM(G50:G51)</f>
        <v>37.3087408710348</v>
      </c>
      <c r="H49" s="31" t="n">
        <f aca="false">SUM(H50:H51)</f>
        <v>84.9654449989172</v>
      </c>
      <c r="I49" s="31" t="n">
        <f aca="false">SUM(I50:I51)</f>
        <v>157.120840835345</v>
      </c>
      <c r="J49" s="31" t="n">
        <f aca="false">SUM(J50:J51)</f>
        <v>102.802116560921</v>
      </c>
    </row>
    <row r="50" customFormat="false" ht="12.75" hidden="false" customHeight="true" outlineLevel="0" collapsed="false">
      <c r="A50" s="16" t="s">
        <v>79</v>
      </c>
      <c r="B50" s="32" t="n">
        <f aca="false">1000*'C.3'!B52/'C.3'!B$60</f>
        <v>1.20757363601679</v>
      </c>
      <c r="C50" s="32" t="n">
        <f aca="false">1000*'C.3'!C52/'C.3'!C$60</f>
        <v>1.45960228013029</v>
      </c>
      <c r="D50" s="32" t="n">
        <f aca="false">1000*'C.3'!D52/'C.3'!D$60</f>
        <v>0.270047630508861</v>
      </c>
      <c r="E50" s="32" t="n">
        <f aca="false">1000*'C.3'!E52/'C.3'!E$60</f>
        <v>1.05622927935788</v>
      </c>
      <c r="F50" s="32" t="n">
        <f aca="false">1000*'C.3'!F52/'C.3'!F$60</f>
        <v>0.546999410063873</v>
      </c>
      <c r="G50" s="32" t="n">
        <f aca="false">1000*'C.3'!G52/'C.3'!G$60</f>
        <v>1.16546177259284</v>
      </c>
      <c r="H50" s="32" t="n">
        <f aca="false">1000*'C.3'!H52/'C.3'!H$60</f>
        <v>0.681660929947517</v>
      </c>
      <c r="I50" s="32" t="n">
        <f aca="false">1000*'C.3'!I52/'C.3'!I$60</f>
        <v>10.2669768133515</v>
      </c>
      <c r="J50" s="31" t="n">
        <f aca="false">1000*'C.3'!J52/'C.3'!J$60</f>
        <v>2.82189703563694</v>
      </c>
    </row>
    <row r="51" customFormat="false" ht="12.75" hidden="false" customHeight="true" outlineLevel="0" collapsed="false">
      <c r="A51" s="16" t="s">
        <v>80</v>
      </c>
      <c r="B51" s="32" t="n">
        <f aca="false">1000*'C.3'!B53/'C.3'!B$60</f>
        <v>47.0777920640977</v>
      </c>
      <c r="C51" s="32" t="n">
        <f aca="false">1000*'C.3'!C53/'C.3'!C$60</f>
        <v>244.289704495114</v>
      </c>
      <c r="D51" s="32" t="n">
        <f aca="false">1000*'C.3'!D53/'C.3'!D$60</f>
        <v>83.5470989726505</v>
      </c>
      <c r="E51" s="32" t="n">
        <f aca="false">1000*'C.3'!E53/'C.3'!E$60</f>
        <v>54.2924705984994</v>
      </c>
      <c r="F51" s="32" t="n">
        <f aca="false">1000*'C.3'!F53/'C.3'!F$60</f>
        <v>25.2760251414754</v>
      </c>
      <c r="G51" s="32" t="n">
        <f aca="false">1000*'C.3'!G53/'C.3'!G$60</f>
        <v>36.1432790984419</v>
      </c>
      <c r="H51" s="32" t="n">
        <f aca="false">1000*'C.3'!H53/'C.3'!H$60</f>
        <v>84.2837840689697</v>
      </c>
      <c r="I51" s="32" t="n">
        <f aca="false">1000*'C.3'!I53/'C.3'!I$60</f>
        <v>146.853864021993</v>
      </c>
      <c r="J51" s="31" t="n">
        <f aca="false">1000*'C.3'!J53/'C.3'!J$60</f>
        <v>99.980219525284</v>
      </c>
    </row>
    <row r="52" customFormat="false" ht="12.75" hidden="false" customHeight="true" outlineLevel="0" collapsed="false">
      <c r="B52" s="31"/>
      <c r="C52" s="31"/>
      <c r="D52" s="31"/>
      <c r="E52" s="31"/>
      <c r="F52" s="31"/>
      <c r="G52" s="31"/>
      <c r="H52" s="31"/>
      <c r="I52" s="31"/>
      <c r="J52" s="31"/>
    </row>
    <row r="53" customFormat="false" ht="12.75" hidden="false" customHeight="true" outlineLevel="0" collapsed="false">
      <c r="A53" s="19" t="s">
        <v>88</v>
      </c>
      <c r="B53" s="31" t="n">
        <f aca="false">+B38+B45+B49</f>
        <v>1073.55817674552</v>
      </c>
      <c r="C53" s="31" t="n">
        <f aca="false">+C38+C45+C49</f>
        <v>1590.17389159609</v>
      </c>
      <c r="D53" s="31" t="n">
        <f aca="false">+D38+D45+D49</f>
        <v>1278.2206598599</v>
      </c>
      <c r="E53" s="31" t="n">
        <f aca="false">+E38+E45+E49</f>
        <v>1282.32009553307</v>
      </c>
      <c r="F53" s="31" t="n">
        <f aca="false">+F38+F45+F49</f>
        <v>1264.57367166049</v>
      </c>
      <c r="G53" s="31" t="n">
        <f aca="false">+G38+G45+G49</f>
        <v>1283.28816256672</v>
      </c>
      <c r="H53" s="31" t="n">
        <f aca="false">+H38+H45+H49</f>
        <v>1263.33515945315</v>
      </c>
      <c r="I53" s="31" t="n">
        <f aca="false">+I38+I45+I49</f>
        <v>1264.78999172586</v>
      </c>
      <c r="J53" s="31" t="n">
        <f aca="false">+J38+J45+J49</f>
        <v>1293.14771567063</v>
      </c>
    </row>
    <row r="54" customFormat="false" ht="12.75" hidden="false" customHeight="true" outlineLevel="0" collapsed="false">
      <c r="J54" s="48"/>
    </row>
    <row r="55" customFormat="false" ht="25.5" hidden="false" customHeight="true" outlineLevel="0" collapsed="false">
      <c r="A55" s="36" t="s">
        <v>89</v>
      </c>
      <c r="B55" s="16" t="n">
        <f aca="false">'C.3'!B57</f>
        <v>4</v>
      </c>
      <c r="C55" s="16" t="n">
        <f aca="false">'C.3'!C57</f>
        <v>5</v>
      </c>
      <c r="D55" s="16" t="n">
        <f aca="false">'C.3'!D57</f>
        <v>6</v>
      </c>
      <c r="E55" s="16" t="n">
        <f aca="false">'C.3'!E57</f>
        <v>5</v>
      </c>
      <c r="F55" s="16" t="n">
        <f aca="false">'C.3'!F57</f>
        <v>6</v>
      </c>
      <c r="G55" s="16" t="n">
        <f aca="false">'C.3'!G57</f>
        <v>4</v>
      </c>
      <c r="H55" s="16" t="n">
        <f aca="false">'C.3'!H57</f>
        <v>7</v>
      </c>
      <c r="I55" s="16" t="n">
        <f aca="false">'C.3'!I57</f>
        <v>8</v>
      </c>
      <c r="J55" s="31" t="n">
        <f aca="false">SUM(B55:I55)</f>
        <v>45</v>
      </c>
    </row>
    <row r="56" customFormat="false" ht="25.5" hidden="false" customHeight="true" outlineLevel="0" collapsed="false">
      <c r="A56" s="36" t="s">
        <v>90</v>
      </c>
      <c r="B56" s="16" t="n">
        <f aca="false">'C.3'!B58</f>
        <v>4</v>
      </c>
      <c r="C56" s="16" t="n">
        <f aca="false">'C.3'!C58</f>
        <v>7</v>
      </c>
      <c r="D56" s="16" t="n">
        <f aca="false">'C.3'!D58</f>
        <v>6</v>
      </c>
      <c r="E56" s="16" t="n">
        <f aca="false">'C.3'!E58</f>
        <v>6</v>
      </c>
      <c r="F56" s="16" t="n">
        <f aca="false">'C.3'!F58</f>
        <v>7</v>
      </c>
      <c r="G56" s="16" t="n">
        <f aca="false">'C.3'!G58</f>
        <v>4</v>
      </c>
      <c r="H56" s="16" t="n">
        <f aca="false">'C.3'!H58</f>
        <v>7</v>
      </c>
      <c r="I56" s="16" t="n">
        <f aca="false">'C.3'!I58</f>
        <v>13</v>
      </c>
      <c r="J56" s="31" t="n">
        <f aca="false">SUM(B56:I56)</f>
        <v>54</v>
      </c>
    </row>
    <row r="57" customFormat="false" ht="12.75" hidden="false" customHeight="true" outlineLevel="0" collapsed="false">
      <c r="B57" s="16" t="n">
        <f aca="false">'C.3'!B59</f>
        <v>0</v>
      </c>
      <c r="C57" s="16" t="n">
        <f aca="false">'C.3'!C59</f>
        <v>0</v>
      </c>
      <c r="D57" s="16" t="n">
        <f aca="false">'C.3'!D59</f>
        <v>0</v>
      </c>
      <c r="E57" s="16" t="n">
        <f aca="false">'C.3'!E59</f>
        <v>0</v>
      </c>
      <c r="F57" s="16" t="n">
        <f aca="false">'C.3'!F59</f>
        <v>0</v>
      </c>
      <c r="G57" s="16" t="n">
        <f aca="false">'C.3'!G59</f>
        <v>0</v>
      </c>
      <c r="H57" s="16" t="n">
        <f aca="false">'C.3'!H59</f>
        <v>0</v>
      </c>
      <c r="I57" s="16" t="n">
        <f aca="false">'C.3'!I59</f>
        <v>0</v>
      </c>
      <c r="J57" s="31"/>
    </row>
    <row r="58" customFormat="false" ht="38.25" hidden="false" customHeight="true" outlineLevel="0" collapsed="false">
      <c r="A58" s="36" t="s">
        <v>91</v>
      </c>
      <c r="B58" s="32" t="n">
        <f aca="false">'C.3'!B60</f>
        <v>104840</v>
      </c>
      <c r="C58" s="32" t="n">
        <f aca="false">'C.3'!C60</f>
        <v>153500</v>
      </c>
      <c r="D58" s="32" t="n">
        <f aca="false">'C.3'!D60</f>
        <v>157882</v>
      </c>
      <c r="E58" s="32" t="n">
        <f aca="false">'C.3'!E60</f>
        <v>114620</v>
      </c>
      <c r="F58" s="32" t="n">
        <f aca="false">'C.3'!F60</f>
        <v>137303</v>
      </c>
      <c r="G58" s="32" t="n">
        <f aca="false">'C.3'!G60</f>
        <v>115977</v>
      </c>
      <c r="H58" s="32" t="n">
        <f aca="false">'C.3'!H60</f>
        <v>217023</v>
      </c>
      <c r="I58" s="32" t="n">
        <f aca="false">'C.3'!I60</f>
        <v>262263</v>
      </c>
      <c r="J58" s="31" t="n">
        <f aca="false">SUM(B58:I58)</f>
        <v>1263408</v>
      </c>
    </row>
    <row r="59" customFormat="false" ht="12.75" hidden="false" customHeight="true" outlineLevel="0" collapsed="false">
      <c r="A59" s="16" t="s">
        <v>92</v>
      </c>
      <c r="B59" s="32" t="n">
        <f aca="false">'C.3'!B61</f>
        <v>104840</v>
      </c>
      <c r="C59" s="32" t="n">
        <f aca="false">'C.3'!C61</f>
        <v>205863</v>
      </c>
      <c r="D59" s="32" t="n">
        <f aca="false">'C.3'!D61</f>
        <v>157882</v>
      </c>
      <c r="E59" s="32" t="n">
        <f aca="false">'C.3'!E61</f>
        <v>136913</v>
      </c>
      <c r="F59" s="32" t="n">
        <f aca="false">'C.3'!F61</f>
        <v>162751</v>
      </c>
      <c r="G59" s="32" t="n">
        <f aca="false">'C.3'!G61</f>
        <v>115977</v>
      </c>
      <c r="H59" s="32" t="n">
        <f aca="false">'C.3'!H61</f>
        <v>217023</v>
      </c>
      <c r="I59" s="32" t="n">
        <f aca="false">'C.3'!I61</f>
        <v>401486</v>
      </c>
      <c r="J59" s="31" t="n">
        <f aca="false">SUM(B59:I59)</f>
        <v>1502735</v>
      </c>
    </row>
    <row r="60" customFormat="false" ht="13.5" hidden="false" customHeight="true" outlineLevel="0" collapsed="false">
      <c r="A60" s="37"/>
      <c r="B60" s="37"/>
      <c r="C60" s="37"/>
      <c r="D60" s="37"/>
      <c r="E60" s="37"/>
      <c r="F60" s="37"/>
      <c r="G60" s="37"/>
      <c r="H60" s="37"/>
      <c r="I60" s="37"/>
      <c r="J60" s="38"/>
    </row>
    <row r="61" customFormat="false" ht="12.75" hidden="false" customHeight="true" outlineLevel="0" collapsed="false">
      <c r="A61" s="39" t="str">
        <f aca="false">'A.1'!A59</f>
        <v>FUENTE: Ministerio de Hacienda y Función Pública</v>
      </c>
    </row>
    <row r="62" customFormat="false" ht="12.75" hidden="false" customHeight="true" outlineLevel="0" collapsed="false">
      <c r="A62" s="39" t="s">
        <v>94</v>
      </c>
    </row>
    <row r="63" customFormat="false" ht="12.75" hidden="false" customHeight="true" outlineLevel="0" collapsed="false">
      <c r="A63" s="40"/>
      <c r="B63" s="41"/>
      <c r="C63" s="41"/>
      <c r="D63" s="41"/>
      <c r="E63" s="41"/>
      <c r="F63" s="41"/>
      <c r="G63" s="41"/>
      <c r="H63" s="41"/>
      <c r="I63" s="41"/>
      <c r="J63" s="41"/>
    </row>
    <row r="64" customFormat="false" ht="12.75" hidden="false" customHeight="true" outlineLevel="0" collapsed="false">
      <c r="A64" s="51"/>
    </row>
    <row r="65" customFormat="false" ht="12.75" hidden="false" customHeight="true" outlineLevel="0" collapsed="false">
      <c r="A65" s="42"/>
    </row>
  </sheetData>
  <mergeCells count="2">
    <mergeCell ref="C1:I3"/>
    <mergeCell ref="C4:I4"/>
  </mergeCells>
  <printOptions headings="false" gridLines="false" gridLinesSet="true" horizontalCentered="true" verticalCentered="false"/>
  <pageMargins left="0.39375" right="0.39375" top="0.39375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H65"/>
  <sheetViews>
    <sheetView showFormulas="false" showGridLines="fals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12" activeCellId="0" sqref="A12"/>
    </sheetView>
  </sheetViews>
  <sheetFormatPr defaultColWidth="11.00390625" defaultRowHeight="12.75" zeroHeight="false" outlineLevelRow="0" outlineLevelCol="0"/>
  <cols>
    <col collapsed="false" customWidth="true" hidden="false" outlineLevel="0" max="1" min="1" style="16" width="37"/>
    <col collapsed="false" customWidth="true" hidden="false" outlineLevel="0" max="9" min="2" style="16" width="16.71"/>
    <col collapsed="false" customWidth="true" hidden="false" outlineLevel="0" max="10" min="10" style="17" width="16.71"/>
    <col collapsed="false" customWidth="false" hidden="false" outlineLevel="0" max="16384" min="11" style="16" width="11"/>
  </cols>
  <sheetData>
    <row r="1" customFormat="false" ht="12.75" hidden="false" customHeight="true" outlineLevel="0" collapsed="false">
      <c r="C1" s="8" t="s">
        <v>0</v>
      </c>
      <c r="D1" s="8"/>
      <c r="E1" s="8"/>
      <c r="F1" s="8"/>
      <c r="G1" s="8"/>
      <c r="H1" s="8"/>
      <c r="I1" s="8"/>
    </row>
    <row r="2" customFormat="false" ht="12.75" hidden="false" customHeight="true" outlineLevel="0" collapsed="false">
      <c r="C2" s="8"/>
      <c r="D2" s="8"/>
      <c r="E2" s="8"/>
      <c r="F2" s="8"/>
      <c r="G2" s="8"/>
      <c r="H2" s="8"/>
      <c r="I2" s="8"/>
    </row>
    <row r="3" customFormat="false" ht="12.75" hidden="false" customHeight="true" outlineLevel="0" collapsed="false">
      <c r="C3" s="8"/>
      <c r="D3" s="8"/>
      <c r="E3" s="8"/>
      <c r="F3" s="8"/>
      <c r="G3" s="8"/>
      <c r="H3" s="8"/>
      <c r="I3" s="8"/>
    </row>
    <row r="4" customFormat="false" ht="12.75" hidden="false" customHeight="true" outlineLevel="0" collapsed="false">
      <c r="C4" s="9" t="str">
        <f aca="false">INDICE!$E$4</f>
        <v>Año 2022. DATOS PROVISIONALES</v>
      </c>
      <c r="D4" s="9"/>
      <c r="E4" s="9"/>
      <c r="F4" s="9"/>
      <c r="G4" s="9"/>
      <c r="H4" s="9"/>
      <c r="I4" s="9"/>
    </row>
    <row r="5" customFormat="false" ht="20.25" hidden="false" customHeight="true" outlineLevel="0" collapsed="false">
      <c r="A5" s="43"/>
      <c r="B5" s="44"/>
      <c r="C5" s="44"/>
      <c r="D5" s="44"/>
    </row>
    <row r="6" customFormat="false" ht="12.75" hidden="false" customHeight="true" outlineLevel="0" collapsed="false">
      <c r="A6" s="45"/>
      <c r="B6" s="44"/>
      <c r="C6" s="44"/>
      <c r="D6" s="44"/>
      <c r="E6" s="19"/>
      <c r="J6" s="24"/>
    </row>
    <row r="7" s="46" customFormat="true" ht="11.25" hidden="false" customHeight="true" outlineLevel="0" collapsed="false">
      <c r="A7" s="18"/>
      <c r="B7" s="16"/>
      <c r="C7" s="16"/>
      <c r="D7" s="16"/>
      <c r="E7" s="19"/>
      <c r="F7" s="16"/>
      <c r="G7" s="20"/>
      <c r="H7" s="16"/>
      <c r="I7" s="16"/>
      <c r="J7" s="21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</row>
    <row r="8" customFormat="false" ht="11.25" hidden="false" customHeight="true" outlineLevel="0" collapsed="false">
      <c r="A8" s="18"/>
      <c r="E8" s="19"/>
      <c r="G8" s="20"/>
      <c r="J8" s="21"/>
    </row>
    <row r="9" customFormat="false" ht="14.25" hidden="false" customHeight="true" outlineLevel="0" collapsed="false">
      <c r="A9" s="22" t="s">
        <v>108</v>
      </c>
      <c r="J9" s="21"/>
    </row>
    <row r="10" customFormat="false" ht="12.75" hidden="false" customHeight="true" outlineLevel="0" collapsed="false">
      <c r="A10" s="23"/>
      <c r="J10" s="24"/>
    </row>
    <row r="11" customFormat="false" ht="18.75" hidden="false" customHeight="true" outlineLevel="0" collapsed="false">
      <c r="A11" s="25" t="s">
        <v>114</v>
      </c>
      <c r="J11" s="24"/>
    </row>
    <row r="12" customFormat="false" ht="15" hidden="false" customHeight="true" outlineLevel="0" collapsed="false">
      <c r="A12" s="25" t="s">
        <v>110</v>
      </c>
    </row>
    <row r="14" customFormat="false" ht="24.75" hidden="false" customHeight="true" outlineLevel="0" collapsed="false">
      <c r="A14" s="27"/>
      <c r="B14" s="28" t="s">
        <v>60</v>
      </c>
      <c r="C14" s="28" t="s">
        <v>61</v>
      </c>
      <c r="D14" s="28" t="s">
        <v>62</v>
      </c>
      <c r="E14" s="28" t="s">
        <v>63</v>
      </c>
      <c r="F14" s="28" t="s">
        <v>64</v>
      </c>
      <c r="G14" s="28" t="s">
        <v>65</v>
      </c>
      <c r="H14" s="28" t="s">
        <v>66</v>
      </c>
      <c r="I14" s="28" t="s">
        <v>67</v>
      </c>
      <c r="J14" s="29" t="s">
        <v>68</v>
      </c>
    </row>
    <row r="15" customFormat="false" ht="12.75" hidden="false" customHeight="true" outlineLevel="0" collapsed="false">
      <c r="A15" s="24"/>
      <c r="B15" s="24"/>
      <c r="C15" s="24"/>
      <c r="D15" s="24"/>
      <c r="E15" s="24"/>
      <c r="F15" s="24"/>
      <c r="G15" s="24"/>
      <c r="H15" s="24"/>
      <c r="I15" s="24"/>
    </row>
    <row r="16" customFormat="false" ht="12.75" hidden="false" customHeight="true" outlineLevel="0" collapsed="false">
      <c r="A16" s="24"/>
      <c r="B16" s="24"/>
      <c r="C16" s="24"/>
      <c r="D16" s="24"/>
      <c r="E16" s="24"/>
      <c r="F16" s="24"/>
      <c r="G16" s="24"/>
      <c r="H16" s="24"/>
      <c r="I16" s="24"/>
    </row>
    <row r="17" customFormat="false" ht="15" hidden="false" customHeight="true" outlineLevel="0" collapsed="false">
      <c r="A17" s="30" t="s">
        <v>69</v>
      </c>
    </row>
    <row r="18" customFormat="false" ht="12.75" hidden="false" customHeight="true" outlineLevel="0" collapsed="false">
      <c r="A18" s="24"/>
    </row>
    <row r="19" customFormat="false" ht="12.75" hidden="false" customHeight="true" outlineLevel="0" collapsed="false">
      <c r="A19" s="19" t="s">
        <v>70</v>
      </c>
      <c r="B19" s="31" t="n">
        <f aca="false">SUM(B20:B23)</f>
        <v>798.833526659446</v>
      </c>
      <c r="C19" s="31" t="n">
        <f aca="false">SUM(C20:C23)</f>
        <v>922.21154950018</v>
      </c>
      <c r="D19" s="31" t="n">
        <f aca="false">SUM(D20:D23)</f>
        <v>783.690258016056</v>
      </c>
      <c r="E19" s="31" t="n">
        <f aca="false">SUM(E20:E23)</f>
        <v>1121.31898660776</v>
      </c>
      <c r="F19" s="31" t="n">
        <f aca="false">SUM(F20:F23)</f>
        <v>863.44922730413</v>
      </c>
      <c r="G19" s="31" t="n">
        <f aca="false">SUM(G20:G23)</f>
        <v>1039.41617008566</v>
      </c>
      <c r="H19" s="31" t="n">
        <f aca="false">SUM(H20:H23)</f>
        <v>1173.02113946411</v>
      </c>
      <c r="I19" s="31" t="n">
        <f aca="false">SUM(I20:I23)</f>
        <v>1034.48496916724</v>
      </c>
      <c r="J19" s="31" t="n">
        <f aca="false">SUM(J20:J23)</f>
        <v>1008.42330610104</v>
      </c>
    </row>
    <row r="20" customFormat="false" ht="12.75" hidden="false" customHeight="true" outlineLevel="0" collapsed="false">
      <c r="A20" s="16" t="s">
        <v>71</v>
      </c>
      <c r="B20" s="32" t="n">
        <f aca="false">1000*'C.4'!B22/'C.4'!B$60</f>
        <v>307.69001057446</v>
      </c>
      <c r="C20" s="32" t="n">
        <f aca="false">1000*'C.4'!C22/'C.4'!C$60</f>
        <v>368.985099446101</v>
      </c>
      <c r="D20" s="32" t="n">
        <f aca="false">1000*'C.4'!D22/'C.4'!D$60</f>
        <v>362.012598344366</v>
      </c>
      <c r="E20" s="32" t="n">
        <f aca="false">1000*'C.4'!E22/'C.4'!E$60</f>
        <v>526.339290628913</v>
      </c>
      <c r="F20" s="32" t="n">
        <f aca="false">1000*'C.4'!F22/'C.4'!F$60</f>
        <v>377.00334823128</v>
      </c>
      <c r="G20" s="32" t="n">
        <f aca="false">1000*'C.4'!G22/'C.4'!G$60</f>
        <v>456.881014408774</v>
      </c>
      <c r="H20" s="32" t="n">
        <f aca="false">1000*'C.4'!H22/'C.4'!H$60</f>
        <v>518.278766937545</v>
      </c>
      <c r="I20" s="32" t="n">
        <f aca="false">1000*'C.4'!I22/'C.4'!I$60</f>
        <v>477.739127905159</v>
      </c>
      <c r="J20" s="31" t="n">
        <f aca="false">1000*'C.4'!J22/'C.4'!J$60</f>
        <v>441.70489364171</v>
      </c>
    </row>
    <row r="21" customFormat="false" ht="12.75" hidden="false" customHeight="true" outlineLevel="0" collapsed="false">
      <c r="A21" s="16" t="s">
        <v>72</v>
      </c>
      <c r="B21" s="32" t="n">
        <f aca="false">1000*'C.4'!B23/'C.4'!B$60</f>
        <v>409.244665903526</v>
      </c>
      <c r="C21" s="32" t="n">
        <f aca="false">1000*'C.4'!C23/'C.4'!C$60</f>
        <v>341.740823453836</v>
      </c>
      <c r="D21" s="32" t="n">
        <f aca="false">1000*'C.4'!D23/'C.4'!D$60</f>
        <v>198.894103156346</v>
      </c>
      <c r="E21" s="32" t="n">
        <f aca="false">1000*'C.4'!E23/'C.4'!E$60</f>
        <v>437.905515061917</v>
      </c>
      <c r="F21" s="32" t="n">
        <f aca="false">1000*'C.4'!F23/'C.4'!F$60</f>
        <v>365.233910640518</v>
      </c>
      <c r="G21" s="32" t="n">
        <f aca="false">1000*'C.4'!G23/'C.4'!G$60</f>
        <v>478.111577617415</v>
      </c>
      <c r="H21" s="32" t="n">
        <f aca="false">1000*'C.4'!H23/'C.4'!H$60</f>
        <v>395.278748251014</v>
      </c>
      <c r="I21" s="32" t="n">
        <f aca="false">1000*'C.4'!I23/'C.4'!I$60</f>
        <v>275.500603902282</v>
      </c>
      <c r="J21" s="31" t="n">
        <f aca="false">1000*'C.4'!J23/'C.4'!J$60</f>
        <v>349.96441391595</v>
      </c>
    </row>
    <row r="22" customFormat="false" ht="12.75" hidden="false" customHeight="true" outlineLevel="0" collapsed="false">
      <c r="A22" s="16" t="s">
        <v>73</v>
      </c>
      <c r="B22" s="32" t="n">
        <f aca="false">1000*'C.4'!B24/'C.4'!B$60</f>
        <v>3.61756887515464</v>
      </c>
      <c r="C22" s="32" t="n">
        <f aca="false">1000*'C.4'!C24/'C.4'!C$60</f>
        <v>19.5136519812527</v>
      </c>
      <c r="D22" s="32" t="n">
        <f aca="false">1000*'C.4'!D24/'C.4'!D$60</f>
        <v>10.974947029091</v>
      </c>
      <c r="E22" s="32" t="n">
        <f aca="false">1000*'C.4'!E24/'C.4'!E$60</f>
        <v>12.8005794837902</v>
      </c>
      <c r="F22" s="32" t="n">
        <f aca="false">1000*'C.4'!F24/'C.4'!F$60</f>
        <v>13.8249462827978</v>
      </c>
      <c r="G22" s="32" t="n">
        <f aca="false">1000*'C.4'!G24/'C.4'!G$60</f>
        <v>77.2759444557283</v>
      </c>
      <c r="H22" s="32" t="n">
        <f aca="false">1000*'C.4'!H24/'C.4'!H$60</f>
        <v>26.100248724161</v>
      </c>
      <c r="I22" s="32" t="n">
        <f aca="false">1000*'C.4'!I24/'C.4'!I$60</f>
        <v>13.581567780711</v>
      </c>
      <c r="J22" s="31" t="n">
        <f aca="false">1000*'C.4'!J24/'C.4'!J$60</f>
        <v>19.4776261708547</v>
      </c>
    </row>
    <row r="23" customFormat="false" ht="12.75" hidden="false" customHeight="true" outlineLevel="0" collapsed="false">
      <c r="A23" s="16" t="s">
        <v>74</v>
      </c>
      <c r="B23" s="32" t="n">
        <f aca="false">1000*'C.4'!B25/'C.4'!B$60</f>
        <v>78.2812813063052</v>
      </c>
      <c r="C23" s="32" t="n">
        <f aca="false">1000*'C.4'!C25/'C.4'!C$60</f>
        <v>191.97197461899</v>
      </c>
      <c r="D23" s="32" t="n">
        <f aca="false">1000*'C.4'!D25/'C.4'!D$60</f>
        <v>211.808609486253</v>
      </c>
      <c r="E23" s="32" t="n">
        <f aca="false">1000*'C.4'!E25/'C.4'!E$60</f>
        <v>144.273601433143</v>
      </c>
      <c r="F23" s="32" t="n">
        <f aca="false">1000*'C.4'!F25/'C.4'!F$60</f>
        <v>107.387022149534</v>
      </c>
      <c r="G23" s="32" t="n">
        <f aca="false">1000*'C.4'!G25/'C.4'!G$60</f>
        <v>27.1476336037468</v>
      </c>
      <c r="H23" s="32" t="n">
        <f aca="false">1000*'C.4'!H25/'C.4'!H$60</f>
        <v>233.363375551391</v>
      </c>
      <c r="I23" s="32" t="n">
        <f aca="false">1000*'C.4'!I25/'C.4'!I$60</f>
        <v>267.663669579084</v>
      </c>
      <c r="J23" s="31" t="n">
        <f aca="false">1000*'C.4'!J25/'C.4'!J$60</f>
        <v>197.276372372521</v>
      </c>
    </row>
    <row r="24" customFormat="false" ht="12.75" hidden="false" customHeight="true" outlineLevel="0" collapsed="false">
      <c r="B24" s="32"/>
      <c r="C24" s="32"/>
      <c r="D24" s="32"/>
      <c r="E24" s="32"/>
      <c r="F24" s="32"/>
      <c r="G24" s="32"/>
      <c r="H24" s="32"/>
      <c r="I24" s="32"/>
      <c r="J24" s="31"/>
    </row>
    <row r="25" customFormat="false" ht="12.75" hidden="false" customHeight="true" outlineLevel="0" collapsed="false">
      <c r="A25" s="19" t="s">
        <v>75</v>
      </c>
      <c r="B25" s="31" t="n">
        <f aca="false">SUM(B26:B27)</f>
        <v>188.007376917904</v>
      </c>
      <c r="C25" s="31" t="n">
        <f aca="false">SUM(C26:C27)</f>
        <v>80.932878489725</v>
      </c>
      <c r="D25" s="31" t="n">
        <f aca="false">SUM(D26:D27)</f>
        <v>53.8490909659953</v>
      </c>
      <c r="E25" s="31" t="n">
        <f aca="false">SUM(E26:E27)</f>
        <v>57.888519514401</v>
      </c>
      <c r="F25" s="31" t="n">
        <f aca="false">SUM(F26:F27)</f>
        <v>100.419830107011</v>
      </c>
      <c r="G25" s="31" t="n">
        <f aca="false">SUM(G26:G27)</f>
        <v>78.0390987347519</v>
      </c>
      <c r="H25" s="31" t="n">
        <f aca="false">SUM(H26:H27)</f>
        <v>142.607206603065</v>
      </c>
      <c r="I25" s="31" t="n">
        <f aca="false">SUM(I26:I27)</f>
        <v>149.0702014236</v>
      </c>
      <c r="J25" s="31" t="n">
        <f aca="false">SUM(J26:J27)</f>
        <v>119.628346664329</v>
      </c>
    </row>
    <row r="26" customFormat="false" ht="12.75" hidden="false" customHeight="true" outlineLevel="0" collapsed="false">
      <c r="A26" s="16" t="s">
        <v>76</v>
      </c>
      <c r="B26" s="32" t="n">
        <f aca="false">1000*'C.4'!B28/'C.4'!B$60</f>
        <v>147.648027144536</v>
      </c>
      <c r="C26" s="32" t="n">
        <f aca="false">1000*'C.4'!C28/'C.4'!C$60</f>
        <v>70.2541383107732</v>
      </c>
      <c r="D26" s="32" t="n">
        <f aca="false">1000*'C.4'!D28/'C.4'!D$60</f>
        <v>45.3022624915888</v>
      </c>
      <c r="E26" s="32" t="n">
        <f aca="false">1000*'C.4'!E28/'C.4'!E$60</f>
        <v>53.6135769444831</v>
      </c>
      <c r="F26" s="32" t="n">
        <f aca="false">1000*'C.4'!F28/'C.4'!F$60</f>
        <v>73.709268543714</v>
      </c>
      <c r="G26" s="32" t="n">
        <f aca="false">1000*'C.4'!G28/'C.4'!G$60</f>
        <v>78.0390987347519</v>
      </c>
      <c r="H26" s="32" t="n">
        <f aca="false">1000*'C.4'!H28/'C.4'!H$60</f>
        <v>119.926446309825</v>
      </c>
      <c r="I26" s="32" t="n">
        <f aca="false">1000*'C.4'!I28/'C.4'!I$60</f>
        <v>127.899671593655</v>
      </c>
      <c r="J26" s="31" t="n">
        <f aca="false">1000*'C.4'!J28/'C.4'!J$60</f>
        <v>101.05864969164</v>
      </c>
    </row>
    <row r="27" customFormat="false" ht="12.75" hidden="false" customHeight="true" outlineLevel="0" collapsed="false">
      <c r="A27" s="16" t="s">
        <v>77</v>
      </c>
      <c r="B27" s="32" t="n">
        <f aca="false">1000*'C.4'!B29/'C.4'!B$60</f>
        <v>40.3593497733678</v>
      </c>
      <c r="C27" s="32" t="n">
        <f aca="false">1000*'C.4'!C29/'C.4'!C$60</f>
        <v>10.6787401789519</v>
      </c>
      <c r="D27" s="32" t="n">
        <f aca="false">1000*'C.4'!D29/'C.4'!D$60</f>
        <v>8.54682847440652</v>
      </c>
      <c r="E27" s="32" t="n">
        <f aca="false">1000*'C.4'!E29/'C.4'!E$60</f>
        <v>4.27494256991791</v>
      </c>
      <c r="F27" s="32" t="n">
        <f aca="false">1000*'C.4'!F29/'C.4'!F$60</f>
        <v>26.7105615632975</v>
      </c>
      <c r="G27" s="32" t="n">
        <f aca="false">1000*'C.4'!G29/'C.4'!G$60</f>
        <v>0</v>
      </c>
      <c r="H27" s="32" t="n">
        <f aca="false">1000*'C.4'!H29/'C.4'!H$60</f>
        <v>22.6807602932404</v>
      </c>
      <c r="I27" s="32" t="n">
        <f aca="false">1000*'C.4'!I29/'C.4'!I$60</f>
        <v>21.1705298299452</v>
      </c>
      <c r="J27" s="31" t="n">
        <f aca="false">1000*'C.4'!J29/'C.4'!J$60</f>
        <v>18.5696969726895</v>
      </c>
    </row>
    <row r="28" customFormat="false" ht="12.75" hidden="false" customHeight="true" outlineLevel="0" collapsed="false">
      <c r="B28" s="32"/>
      <c r="C28" s="32"/>
      <c r="D28" s="32"/>
      <c r="E28" s="32"/>
      <c r="F28" s="32"/>
      <c r="G28" s="32"/>
      <c r="H28" s="32"/>
      <c r="I28" s="32"/>
      <c r="J28" s="31"/>
    </row>
    <row r="29" customFormat="false" ht="12.75" hidden="false" customHeight="true" outlineLevel="0" collapsed="false">
      <c r="A29" s="19" t="s">
        <v>78</v>
      </c>
      <c r="B29" s="31" t="n">
        <f aca="false">SUM(B30:B31)</f>
        <v>65.9324781709264</v>
      </c>
      <c r="C29" s="31" t="n">
        <f aca="false">SUM(C30:C31)</f>
        <v>83.5823247353414</v>
      </c>
      <c r="D29" s="31" t="n">
        <f aca="false">SUM(D30:D31)</f>
        <v>91.2318264557219</v>
      </c>
      <c r="E29" s="31" t="n">
        <f aca="false">SUM(E30:E31)</f>
        <v>78.6019671977181</v>
      </c>
      <c r="F29" s="31" t="n">
        <f aca="false">SUM(F30:F31)</f>
        <v>87.452039632298</v>
      </c>
      <c r="G29" s="31" t="n">
        <f aca="false">SUM(G30:G31)</f>
        <v>75.4066699721622</v>
      </c>
      <c r="H29" s="31" t="n">
        <f aca="false">SUM(H30:H31)</f>
        <v>50.7790934179229</v>
      </c>
      <c r="I29" s="31" t="n">
        <f aca="false">SUM(I30:I31)</f>
        <v>62.8220831714083</v>
      </c>
      <c r="J29" s="31" t="n">
        <f aca="false">SUM(J30:J31)</f>
        <v>68.5445596722348</v>
      </c>
    </row>
    <row r="30" customFormat="false" ht="12.75" hidden="false" customHeight="true" outlineLevel="0" collapsed="false">
      <c r="A30" s="16" t="s">
        <v>79</v>
      </c>
      <c r="B30" s="32" t="n">
        <f aca="false">1000*'C.4'!B32/'C.4'!B$60</f>
        <v>0.612953405643476</v>
      </c>
      <c r="C30" s="32" t="n">
        <f aca="false">1000*'C.4'!C32/'C.4'!C$60</f>
        <v>8.11439800727607</v>
      </c>
      <c r="D30" s="32" t="n">
        <f aca="false">1000*'C.4'!D32/'C.4'!D$60</f>
        <v>25.4857183230834</v>
      </c>
      <c r="E30" s="32" t="n">
        <f aca="false">1000*'C.4'!E32/'C.4'!E$60</f>
        <v>1.34131069987477</v>
      </c>
      <c r="F30" s="32" t="n">
        <f aca="false">1000*'C.4'!F32/'C.4'!F$60</f>
        <v>2.53782057608527</v>
      </c>
      <c r="G30" s="32" t="n">
        <f aca="false">1000*'C.4'!G32/'C.4'!G$60</f>
        <v>0</v>
      </c>
      <c r="H30" s="32" t="n">
        <f aca="false">1000*'C.4'!H32/'C.4'!H$60</f>
        <v>5.45038633250609</v>
      </c>
      <c r="I30" s="32" t="n">
        <f aca="false">1000*'C.4'!I32/'C.4'!I$60</f>
        <v>5.98170433378449</v>
      </c>
      <c r="J30" s="31" t="n">
        <f aca="false">1000*'C.4'!J32/'C.4'!J$60</f>
        <v>6.56577625010493</v>
      </c>
    </row>
    <row r="31" customFormat="false" ht="12.75" hidden="false" customHeight="true" outlineLevel="0" collapsed="false">
      <c r="A31" s="16" t="s">
        <v>80</v>
      </c>
      <c r="B31" s="32" t="n">
        <f aca="false">1000*'C.4'!B33/'C.4'!B$60</f>
        <v>65.3195247652829</v>
      </c>
      <c r="C31" s="32" t="n">
        <f aca="false">1000*'C.4'!C33/'C.4'!C$60</f>
        <v>75.4679267280653</v>
      </c>
      <c r="D31" s="32" t="n">
        <f aca="false">1000*'C.4'!D33/'C.4'!D$60</f>
        <v>65.7461081326385</v>
      </c>
      <c r="E31" s="32" t="n">
        <f aca="false">1000*'C.4'!E33/'C.4'!E$60</f>
        <v>77.2606564978433</v>
      </c>
      <c r="F31" s="32" t="n">
        <f aca="false">1000*'C.4'!F33/'C.4'!F$60</f>
        <v>84.9142190562127</v>
      </c>
      <c r="G31" s="32" t="n">
        <f aca="false">1000*'C.4'!G33/'C.4'!G$60</f>
        <v>75.4066699721622</v>
      </c>
      <c r="H31" s="32" t="n">
        <f aca="false">1000*'C.4'!H33/'C.4'!H$60</f>
        <v>45.3287070854168</v>
      </c>
      <c r="I31" s="32" t="n">
        <f aca="false">1000*'C.4'!I33/'C.4'!I$60</f>
        <v>56.8403788376238</v>
      </c>
      <c r="J31" s="31" t="n">
        <f aca="false">1000*'C.4'!J33/'C.4'!J$60</f>
        <v>61.9787834221298</v>
      </c>
    </row>
    <row r="32" customFormat="false" ht="12.75" hidden="false" customHeight="true" outlineLevel="0" collapsed="false">
      <c r="B32" s="32"/>
      <c r="C32" s="32"/>
      <c r="D32" s="32"/>
      <c r="E32" s="32"/>
      <c r="F32" s="32"/>
      <c r="G32" s="32"/>
      <c r="H32" s="32"/>
      <c r="I32" s="32"/>
      <c r="J32" s="31"/>
    </row>
    <row r="33" customFormat="false" ht="12.75" hidden="false" customHeight="true" outlineLevel="0" collapsed="false">
      <c r="A33" s="19" t="s">
        <v>81</v>
      </c>
      <c r="B33" s="31" t="n">
        <f aca="false">+B19+B25+B29</f>
        <v>1052.77338174828</v>
      </c>
      <c r="C33" s="31" t="n">
        <f aca="false">+C19+C25+C29</f>
        <v>1086.72675272525</v>
      </c>
      <c r="D33" s="31" t="n">
        <f aca="false">+D19+D25+D29</f>
        <v>928.771175437773</v>
      </c>
      <c r="E33" s="31" t="n">
        <f aca="false">+E19+E25+E29</f>
        <v>1257.80947331988</v>
      </c>
      <c r="F33" s="31" t="n">
        <f aca="false">+F19+F25+F29</f>
        <v>1051.32109704344</v>
      </c>
      <c r="G33" s="31" t="n">
        <f aca="false">+G19+G25+G29</f>
        <v>1192.86193879258</v>
      </c>
      <c r="H33" s="31" t="n">
        <f aca="false">+H19+H25+H29</f>
        <v>1366.4074394851</v>
      </c>
      <c r="I33" s="31" t="n">
        <f aca="false">+I19+I25+I29</f>
        <v>1246.37725376225</v>
      </c>
      <c r="J33" s="31" t="n">
        <f aca="false">+J19+J25+J29</f>
        <v>1196.5962124376</v>
      </c>
    </row>
    <row r="34" customFormat="false" ht="12.75" hidden="false" customHeight="true" outlineLevel="0" collapsed="false">
      <c r="A34" s="24"/>
      <c r="B34" s="47"/>
      <c r="C34" s="47"/>
      <c r="D34" s="47"/>
      <c r="E34" s="47"/>
      <c r="F34" s="47"/>
      <c r="G34" s="47"/>
      <c r="H34" s="47"/>
      <c r="I34" s="47"/>
      <c r="J34" s="47"/>
    </row>
    <row r="35" customFormat="false" ht="12.75" hidden="false" customHeight="true" outlineLevel="0" collapsed="false">
      <c r="A35" s="24"/>
      <c r="B35" s="47"/>
      <c r="C35" s="47"/>
      <c r="D35" s="47"/>
      <c r="E35" s="47"/>
      <c r="F35" s="47"/>
      <c r="G35" s="47"/>
      <c r="H35" s="47"/>
      <c r="I35" s="47"/>
      <c r="J35" s="47"/>
    </row>
    <row r="36" customFormat="false" ht="15" hidden="false" customHeight="true" outlineLevel="0" collapsed="false">
      <c r="A36" s="30" t="s">
        <v>82</v>
      </c>
      <c r="B36" s="47"/>
      <c r="C36" s="47"/>
      <c r="D36" s="47"/>
      <c r="E36" s="47"/>
      <c r="F36" s="47"/>
      <c r="G36" s="47"/>
      <c r="H36" s="47"/>
      <c r="I36" s="47"/>
      <c r="J36" s="47"/>
    </row>
    <row r="37" customFormat="false" ht="12.75" hidden="false" customHeight="true" outlineLevel="0" collapsed="false">
      <c r="A37" s="24"/>
      <c r="B37" s="47"/>
      <c r="C37" s="47"/>
      <c r="D37" s="47"/>
      <c r="E37" s="47"/>
      <c r="F37" s="47"/>
      <c r="G37" s="47"/>
      <c r="H37" s="47"/>
      <c r="I37" s="47"/>
      <c r="J37" s="47"/>
    </row>
    <row r="38" customFormat="false" ht="12.75" hidden="false" customHeight="true" outlineLevel="0" collapsed="false">
      <c r="A38" s="19" t="s">
        <v>70</v>
      </c>
      <c r="B38" s="31" t="n">
        <f aca="false">SUM(B39:B43)</f>
        <v>1002.11019524252</v>
      </c>
      <c r="C38" s="31" t="n">
        <f aca="false">SUM(C39:C43)</f>
        <v>1049.06558905313</v>
      </c>
      <c r="D38" s="31" t="n">
        <f aca="false">SUM(D39:D43)</f>
        <v>915.757733533637</v>
      </c>
      <c r="E38" s="31" t="n">
        <f aca="false">SUM(E39:E43)</f>
        <v>1250.07890448031</v>
      </c>
      <c r="F38" s="31" t="n">
        <f aca="false">SUM(F39:F43)</f>
        <v>1064.12624092377</v>
      </c>
      <c r="G38" s="31" t="n">
        <f aca="false">SUM(G39:G43)</f>
        <v>1019.97107892567</v>
      </c>
      <c r="H38" s="31" t="n">
        <f aca="false">SUM(H39:H43)</f>
        <v>1372.39451953525</v>
      </c>
      <c r="I38" s="31" t="n">
        <f aca="false">SUM(I39:I43)</f>
        <v>1229.57814121205</v>
      </c>
      <c r="J38" s="31" t="n">
        <f aca="false">SUM(J39:J43)</f>
        <v>1174.25036672131</v>
      </c>
    </row>
    <row r="39" customFormat="false" ht="12.75" hidden="false" customHeight="true" outlineLevel="0" collapsed="false">
      <c r="A39" s="16" t="s">
        <v>83</v>
      </c>
      <c r="B39" s="32" t="n">
        <f aca="false">1000*'C.4'!B41/'C.4'!B$60</f>
        <v>402.468347894604</v>
      </c>
      <c r="C39" s="32" t="n">
        <f aca="false">1000*'C.4'!C41/'C.4'!C$60</f>
        <v>373.228507344892</v>
      </c>
      <c r="D39" s="32" t="n">
        <f aca="false">1000*'C.4'!D41/'C.4'!D$60</f>
        <v>347.488971941849</v>
      </c>
      <c r="E39" s="32" t="n">
        <f aca="false">1000*'C.4'!E41/'C.4'!E$60</f>
        <v>442.107791602894</v>
      </c>
      <c r="F39" s="32" t="n">
        <f aca="false">1000*'C.4'!F41/'C.4'!F$60</f>
        <v>390.707871966952</v>
      </c>
      <c r="G39" s="32" t="n">
        <f aca="false">1000*'C.4'!G41/'C.4'!G$60</f>
        <v>379.86920202153</v>
      </c>
      <c r="H39" s="32" t="n">
        <f aca="false">1000*'C.4'!H41/'C.4'!H$60</f>
        <v>567.751779565221</v>
      </c>
      <c r="I39" s="32" t="n">
        <f aca="false">1000*'C.4'!I41/'C.4'!I$60</f>
        <v>406.544587336791</v>
      </c>
      <c r="J39" s="31" t="n">
        <f aca="false">1000*'C.4'!J41/'C.4'!J$60</f>
        <v>439.323151819793</v>
      </c>
    </row>
    <row r="40" customFormat="false" ht="12.75" hidden="false" customHeight="true" outlineLevel="0" collapsed="false">
      <c r="A40" s="16" t="s">
        <v>84</v>
      </c>
      <c r="B40" s="32" t="n">
        <f aca="false">1000*'C.4'!B42/'C.4'!B$60</f>
        <v>40.7275402573803</v>
      </c>
      <c r="C40" s="32" t="n">
        <f aca="false">1000*'C.4'!C42/'C.4'!C$60</f>
        <v>40.4923840582085</v>
      </c>
      <c r="D40" s="32" t="n">
        <f aca="false">1000*'C.4'!D42/'C.4'!D$60</f>
        <v>38.3420315478147</v>
      </c>
      <c r="E40" s="32" t="n">
        <f aca="false">1000*'C.4'!E42/'C.4'!E$60</f>
        <v>54.2298295881453</v>
      </c>
      <c r="F40" s="32" t="n">
        <f aca="false">1000*'C.4'!F42/'C.4'!F$60</f>
        <v>87.0900257306808</v>
      </c>
      <c r="G40" s="32" t="n">
        <f aca="false">1000*'C.4'!G42/'C.4'!G$60</f>
        <v>30.9130597139751</v>
      </c>
      <c r="H40" s="32" t="n">
        <f aca="false">1000*'C.4'!H42/'C.4'!H$60</f>
        <v>57.5887591315458</v>
      </c>
      <c r="I40" s="32" t="n">
        <f aca="false">1000*'C.4'!I42/'C.4'!I$60</f>
        <v>58.0326585860481</v>
      </c>
      <c r="J40" s="31" t="n">
        <f aca="false">1000*'C.4'!J42/'C.4'!J$60</f>
        <v>51.0195176498472</v>
      </c>
    </row>
    <row r="41" customFormat="false" ht="12.75" hidden="false" customHeight="true" outlineLevel="0" collapsed="false">
      <c r="A41" s="16" t="s">
        <v>85</v>
      </c>
      <c r="B41" s="32" t="n">
        <f aca="false">1000*'C.4'!B43/'C.4'!B$60</f>
        <v>181.724283580327</v>
      </c>
      <c r="C41" s="32" t="n">
        <f aca="false">1000*'C.4'!C43/'C.4'!C$60</f>
        <v>156.429329907247</v>
      </c>
      <c r="D41" s="32" t="n">
        <f aca="false">1000*'C.4'!D43/'C.4'!D$60</f>
        <v>96.3763113155877</v>
      </c>
      <c r="E41" s="32" t="n">
        <f aca="false">1000*'C.4'!E43/'C.4'!E$60</f>
        <v>241.737305969111</v>
      </c>
      <c r="F41" s="32" t="n">
        <f aca="false">1000*'C.4'!F43/'C.4'!F$60</f>
        <v>128.817742538103</v>
      </c>
      <c r="G41" s="32" t="n">
        <f aca="false">1000*'C.4'!G43/'C.4'!G$60</f>
        <v>144.708076201627</v>
      </c>
      <c r="H41" s="32" t="n">
        <f aca="false">1000*'C.4'!H43/'C.4'!H$60</f>
        <v>214.95453190702</v>
      </c>
      <c r="I41" s="32" t="n">
        <f aca="false">1000*'C.4'!I43/'C.4'!I$60</f>
        <v>189.684376867722</v>
      </c>
      <c r="J41" s="31" t="n">
        <f aca="false">1000*'C.4'!J43/'C.4'!J$60</f>
        <v>181.777200498215</v>
      </c>
    </row>
    <row r="42" customFormat="false" ht="12.75" hidden="false" customHeight="true" outlineLevel="0" collapsed="false">
      <c r="A42" s="16" t="s">
        <v>74</v>
      </c>
      <c r="B42" s="32" t="n">
        <f aca="false">1000*'C.4'!B44/'C.4'!B$60</f>
        <v>368.509678017956</v>
      </c>
      <c r="C42" s="32" t="n">
        <f aca="false">1000*'C.4'!C44/'C.4'!C$60</f>
        <v>448.863226770673</v>
      </c>
      <c r="D42" s="32" t="n">
        <f aca="false">1000*'C.4'!D44/'C.4'!D$60</f>
        <v>422.008741936998</v>
      </c>
      <c r="E42" s="32" t="n">
        <f aca="false">1000*'C.4'!E44/'C.4'!E$60</f>
        <v>478.303852998469</v>
      </c>
      <c r="F42" s="32" t="n">
        <f aca="false">1000*'C.4'!F44/'C.4'!F$60</f>
        <v>443.706059963061</v>
      </c>
      <c r="G42" s="32" t="n">
        <f aca="false">1000*'C.4'!G44/'C.4'!G$60</f>
        <v>453.443668144183</v>
      </c>
      <c r="H42" s="32" t="n">
        <f aca="false">1000*'C.4'!H44/'C.4'!H$60</f>
        <v>502.920278355659</v>
      </c>
      <c r="I42" s="32" t="n">
        <f aca="false">1000*'C.4'!I44/'C.4'!I$60</f>
        <v>558.780943967231</v>
      </c>
      <c r="J42" s="31" t="n">
        <f aca="false">1000*'C.4'!J44/'C.4'!J$60</f>
        <v>479.912642122129</v>
      </c>
    </row>
    <row r="43" customFormat="false" ht="12.75" hidden="false" customHeight="true" outlineLevel="0" collapsed="false">
      <c r="A43" s="16" t="s">
        <v>86</v>
      </c>
      <c r="B43" s="32" t="n">
        <f aca="false">1000*'C.4'!B45/'C.4'!B$60</f>
        <v>8.68034549225139</v>
      </c>
      <c r="C43" s="32" t="n">
        <f aca="false">1000*'C.4'!C45/'C.4'!C$60</f>
        <v>30.0521409721084</v>
      </c>
      <c r="D43" s="32" t="n">
        <f aca="false">1000*'C.4'!D45/'C.4'!D$60</f>
        <v>11.5416767913869</v>
      </c>
      <c r="E43" s="32" t="n">
        <f aca="false">1000*'C.4'!E45/'C.4'!E$60</f>
        <v>33.7001243216919</v>
      </c>
      <c r="F43" s="32" t="n">
        <f aca="false">1000*'C.4'!F45/'C.4'!F$60</f>
        <v>13.8045407249707</v>
      </c>
      <c r="G43" s="32" t="n">
        <f aca="false">1000*'C.4'!G45/'C.4'!G$60</f>
        <v>11.037072844359</v>
      </c>
      <c r="H43" s="32" t="n">
        <f aca="false">1000*'C.4'!H45/'C.4'!H$60</f>
        <v>29.1791705758029</v>
      </c>
      <c r="I43" s="32" t="n">
        <f aca="false">1000*'C.4'!I45/'C.4'!I$60</f>
        <v>16.5355744542567</v>
      </c>
      <c r="J43" s="31" t="n">
        <f aca="false">1000*'C.4'!J45/'C.4'!J$60</f>
        <v>22.2178546313258</v>
      </c>
    </row>
    <row r="44" customFormat="false" ht="12.75" hidden="false" customHeight="true" outlineLevel="0" collapsed="false">
      <c r="J44" s="48"/>
    </row>
    <row r="45" customFormat="false" ht="12.75" hidden="false" customHeight="true" outlineLevel="0" collapsed="false">
      <c r="A45" s="19" t="s">
        <v>75</v>
      </c>
      <c r="B45" s="31" t="n">
        <f aca="false">SUM(B46:B47)</f>
        <v>68.7178603914604</v>
      </c>
      <c r="C45" s="31" t="n">
        <f aca="false">SUM(C46:C47)</f>
        <v>81.4346100750549</v>
      </c>
      <c r="D45" s="31" t="n">
        <f aca="false">SUM(D46:D47)</f>
        <v>49.917573228174</v>
      </c>
      <c r="E45" s="31" t="n">
        <f aca="false">SUM(E46:E47)</f>
        <v>47.7048705649089</v>
      </c>
      <c r="F45" s="31" t="n">
        <f aca="false">SUM(F46:F47)</f>
        <v>52.527096874251</v>
      </c>
      <c r="G45" s="31" t="n">
        <f aca="false">SUM(G46:G47)</f>
        <v>151.109471857489</v>
      </c>
      <c r="H45" s="31" t="n">
        <f aca="false">SUM(H46:H47)</f>
        <v>65.9556277109277</v>
      </c>
      <c r="I45" s="31" t="n">
        <f aca="false">SUM(I46:I47)</f>
        <v>54.0427322675315</v>
      </c>
      <c r="J45" s="31" t="n">
        <f aca="false">SUM(J46:J47)</f>
        <v>66.99107803805</v>
      </c>
    </row>
    <row r="46" customFormat="false" ht="12.75" hidden="false" customHeight="true" outlineLevel="0" collapsed="false">
      <c r="A46" s="16" t="s">
        <v>87</v>
      </c>
      <c r="B46" s="32" t="n">
        <f aca="false">1000*'C.4'!B48/'C.4'!B$60</f>
        <v>8.61841090504032</v>
      </c>
      <c r="C46" s="32" t="n">
        <f aca="false">1000*'C.4'!C48/'C.4'!C$60</f>
        <v>14.2613411556488</v>
      </c>
      <c r="D46" s="32" t="n">
        <f aca="false">1000*'C.4'!D48/'C.4'!D$60</f>
        <v>7.90866719872306</v>
      </c>
      <c r="E46" s="32" t="n">
        <f aca="false">1000*'C.4'!E48/'C.4'!E$60</f>
        <v>6.32526530541255</v>
      </c>
      <c r="F46" s="32" t="n">
        <f aca="false">1000*'C.4'!F48/'C.4'!F$60</f>
        <v>1.1844343479916</v>
      </c>
      <c r="G46" s="32" t="n">
        <f aca="false">1000*'C.4'!G48/'C.4'!G$60</f>
        <v>0</v>
      </c>
      <c r="H46" s="32" t="n">
        <f aca="false">1000*'C.4'!H48/'C.4'!H$60</f>
        <v>20.5057948034877</v>
      </c>
      <c r="I46" s="32" t="n">
        <f aca="false">1000*'C.4'!I48/'C.4'!I$60</f>
        <v>11.7198816607034</v>
      </c>
      <c r="J46" s="31" t="n">
        <f aca="false">1000*'C.4'!J48/'C.4'!J$60</f>
        <v>12.7197020190299</v>
      </c>
    </row>
    <row r="47" customFormat="false" ht="12.75" hidden="false" customHeight="true" outlineLevel="0" collapsed="false">
      <c r="A47" s="16" t="s">
        <v>77</v>
      </c>
      <c r="B47" s="32" t="n">
        <f aca="false">1000*'C.4'!B49/'C.4'!B$60</f>
        <v>60.09944948642</v>
      </c>
      <c r="C47" s="32" t="n">
        <f aca="false">1000*'C.4'!C49/'C.4'!C$60</f>
        <v>67.1732689194061</v>
      </c>
      <c r="D47" s="32" t="n">
        <f aca="false">1000*'C.4'!D49/'C.4'!D$60</f>
        <v>42.0089060294509</v>
      </c>
      <c r="E47" s="32" t="n">
        <f aca="false">1000*'C.4'!E49/'C.4'!E$60</f>
        <v>41.3796052594963</v>
      </c>
      <c r="F47" s="32" t="n">
        <f aca="false">1000*'C.4'!F49/'C.4'!F$60</f>
        <v>51.3426625262594</v>
      </c>
      <c r="G47" s="32" t="n">
        <f aca="false">1000*'C.4'!G49/'C.4'!G$60</f>
        <v>151.109471857489</v>
      </c>
      <c r="H47" s="32" t="n">
        <f aca="false">1000*'C.4'!H49/'C.4'!H$60</f>
        <v>45.44983290744</v>
      </c>
      <c r="I47" s="32" t="n">
        <f aca="false">1000*'C.4'!I49/'C.4'!I$60</f>
        <v>42.3228506068281</v>
      </c>
      <c r="J47" s="31" t="n">
        <f aca="false">1000*'C.4'!J49/'C.4'!J$60</f>
        <v>54.2713760190201</v>
      </c>
    </row>
    <row r="48" customFormat="false" ht="12.75" hidden="false" customHeight="true" outlineLevel="0" collapsed="false">
      <c r="J48" s="48"/>
    </row>
    <row r="49" customFormat="false" ht="12.75" hidden="false" customHeight="true" outlineLevel="0" collapsed="false">
      <c r="A49" s="19" t="s">
        <v>78</v>
      </c>
      <c r="B49" s="31" t="n">
        <f aca="false">SUM(B50:B51)</f>
        <v>21.4395579773008</v>
      </c>
      <c r="C49" s="31" t="n">
        <f aca="false">SUM(C50:C51)</f>
        <v>80.708032394874</v>
      </c>
      <c r="D49" s="31" t="n">
        <f aca="false">SUM(D50:D51)</f>
        <v>80.608595777976</v>
      </c>
      <c r="E49" s="31" t="n">
        <f aca="false">SUM(E50:E51)</f>
        <v>1.36919437873939</v>
      </c>
      <c r="F49" s="31" t="n">
        <f aca="false">SUM(F50:F51)</f>
        <v>2.53782057608527</v>
      </c>
      <c r="G49" s="31" t="n">
        <f aca="false">SUM(G50:G51)</f>
        <v>186.488567187183</v>
      </c>
      <c r="H49" s="31" t="n">
        <f aca="false">SUM(H50:H51)</f>
        <v>68.3666577345666</v>
      </c>
      <c r="I49" s="31" t="n">
        <f aca="false">SUM(I50:I51)</f>
        <v>39.6853343584864</v>
      </c>
      <c r="J49" s="31" t="n">
        <f aca="false">SUM(J50:J51)</f>
        <v>58.6228143618256</v>
      </c>
    </row>
    <row r="50" customFormat="false" ht="12.75" hidden="false" customHeight="true" outlineLevel="0" collapsed="false">
      <c r="A50" s="16" t="s">
        <v>79</v>
      </c>
      <c r="B50" s="32" t="n">
        <f aca="false">1000*'C.4'!B52/'C.4'!B$60</f>
        <v>0.641391516819038</v>
      </c>
      <c r="C50" s="32" t="n">
        <f aca="false">1000*'C.4'!C52/'C.4'!C$60</f>
        <v>1.86369196683163</v>
      </c>
      <c r="D50" s="32" t="n">
        <f aca="false">1000*'C.4'!D52/'C.4'!D$60</f>
        <v>2.11746446958672</v>
      </c>
      <c r="E50" s="32" t="n">
        <f aca="false">1000*'C.4'!E52/'C.4'!E$60</f>
        <v>1.36919437873939</v>
      </c>
      <c r="F50" s="32" t="n">
        <f aca="false">1000*'C.4'!F52/'C.4'!F$60</f>
        <v>2.53782057608527</v>
      </c>
      <c r="G50" s="32" t="n">
        <f aca="false">1000*'C.4'!G52/'C.4'!G$60</f>
        <v>0</v>
      </c>
      <c r="H50" s="32" t="n">
        <f aca="false">1000*'C.4'!H52/'C.4'!H$60</f>
        <v>4.95323724345143</v>
      </c>
      <c r="I50" s="32" t="n">
        <f aca="false">1000*'C.4'!I52/'C.4'!I$60</f>
        <v>6.44612695370954</v>
      </c>
      <c r="J50" s="31" t="n">
        <f aca="false">1000*'C.4'!J52/'C.4'!J$60</f>
        <v>3.51933472247597</v>
      </c>
    </row>
    <row r="51" customFormat="false" ht="12.75" hidden="false" customHeight="true" outlineLevel="0" collapsed="false">
      <c r="A51" s="16" t="s">
        <v>80</v>
      </c>
      <c r="B51" s="32" t="n">
        <f aca="false">1000*'C.4'!B53/'C.4'!B$60</f>
        <v>20.7981664604818</v>
      </c>
      <c r="C51" s="32" t="n">
        <f aca="false">1000*'C.4'!C53/'C.4'!C$60</f>
        <v>78.8443404280423</v>
      </c>
      <c r="D51" s="32" t="n">
        <f aca="false">1000*'C.4'!D53/'C.4'!D$60</f>
        <v>78.4911313083893</v>
      </c>
      <c r="E51" s="32" t="n">
        <f aca="false">1000*'C.4'!E53/'C.4'!E$60</f>
        <v>0</v>
      </c>
      <c r="F51" s="32" t="n">
        <f aca="false">1000*'C.4'!F53/'C.4'!F$60</f>
        <v>0</v>
      </c>
      <c r="G51" s="32" t="n">
        <f aca="false">1000*'C.4'!G53/'C.4'!G$60</f>
        <v>186.488567187183</v>
      </c>
      <c r="H51" s="32" t="n">
        <f aca="false">1000*'C.4'!H53/'C.4'!H$60</f>
        <v>63.4134204911152</v>
      </c>
      <c r="I51" s="32" t="n">
        <f aca="false">1000*'C.4'!I53/'C.4'!I$60</f>
        <v>33.2392074047769</v>
      </c>
      <c r="J51" s="31" t="n">
        <f aca="false">1000*'C.4'!J53/'C.4'!J$60</f>
        <v>55.1034796393496</v>
      </c>
    </row>
    <row r="52" customFormat="false" ht="12.75" hidden="false" customHeight="true" outlineLevel="0" collapsed="false">
      <c r="B52" s="31"/>
      <c r="C52" s="31"/>
      <c r="D52" s="31"/>
      <c r="E52" s="31"/>
      <c r="F52" s="31"/>
      <c r="G52" s="31"/>
      <c r="H52" s="31"/>
      <c r="I52" s="31"/>
      <c r="J52" s="31"/>
    </row>
    <row r="53" customFormat="false" ht="12.75" hidden="false" customHeight="true" outlineLevel="0" collapsed="false">
      <c r="A53" s="19" t="s">
        <v>88</v>
      </c>
      <c r="B53" s="31" t="n">
        <f aca="false">+B38+B45+B49</f>
        <v>1092.26761361128</v>
      </c>
      <c r="C53" s="31" t="n">
        <f aca="false">+C38+C45+C49</f>
        <v>1211.20823152306</v>
      </c>
      <c r="D53" s="31" t="n">
        <f aca="false">+D38+D45+D49</f>
        <v>1046.28390253979</v>
      </c>
      <c r="E53" s="31" t="n">
        <f aca="false">+E38+E45+E49</f>
        <v>1299.15296942396</v>
      </c>
      <c r="F53" s="31" t="n">
        <f aca="false">+F38+F45+F49</f>
        <v>1119.1911583741</v>
      </c>
      <c r="G53" s="31" t="n">
        <f aca="false">+G38+G45+G49</f>
        <v>1357.56911797035</v>
      </c>
      <c r="H53" s="31" t="n">
        <f aca="false">+H38+H45+H49</f>
        <v>1506.71680498074</v>
      </c>
      <c r="I53" s="31" t="n">
        <f aca="false">+I38+I45+I49</f>
        <v>1323.30620783807</v>
      </c>
      <c r="J53" s="31" t="n">
        <f aca="false">+J38+J45+J49</f>
        <v>1299.86425912119</v>
      </c>
    </row>
    <row r="54" customFormat="false" ht="12.75" hidden="false" customHeight="true" outlineLevel="0" collapsed="false">
      <c r="J54" s="48"/>
    </row>
    <row r="55" customFormat="false" ht="25.5" hidden="false" customHeight="true" outlineLevel="0" collapsed="false">
      <c r="A55" s="36" t="s">
        <v>89</v>
      </c>
      <c r="B55" s="16" t="n">
        <f aca="false">'C.4'!B57</f>
        <v>3</v>
      </c>
      <c r="C55" s="16" t="n">
        <f aca="false">'C.4'!C57</f>
        <v>7</v>
      </c>
      <c r="D55" s="16" t="n">
        <f aca="false">'C.4'!D57</f>
        <v>1</v>
      </c>
      <c r="E55" s="16" t="n">
        <f aca="false">'C.4'!E57</f>
        <v>2</v>
      </c>
      <c r="F55" s="16" t="n">
        <f aca="false">'C.4'!F57</f>
        <v>1</v>
      </c>
      <c r="G55" s="16" t="n">
        <f aca="false">'C.4'!G57</f>
        <v>2</v>
      </c>
      <c r="H55" s="16" t="n">
        <f aca="false">'C.4'!H57</f>
        <v>7</v>
      </c>
      <c r="I55" s="16" t="n">
        <f aca="false">'C.4'!I57</f>
        <v>3</v>
      </c>
      <c r="J55" s="31" t="n">
        <f aca="false">SUM(B55:I55)</f>
        <v>26</v>
      </c>
    </row>
    <row r="56" customFormat="false" ht="25.5" hidden="false" customHeight="true" outlineLevel="0" collapsed="false">
      <c r="A56" s="36" t="s">
        <v>90</v>
      </c>
      <c r="B56" s="16" t="n">
        <f aca="false">'C.4'!B58</f>
        <v>3</v>
      </c>
      <c r="C56" s="16" t="n">
        <f aca="false">'C.4'!C58</f>
        <v>8</v>
      </c>
      <c r="D56" s="16" t="n">
        <f aca="false">'C.4'!D58</f>
        <v>1</v>
      </c>
      <c r="E56" s="16" t="n">
        <f aca="false">'C.4'!E58</f>
        <v>2</v>
      </c>
      <c r="F56" s="16" t="n">
        <f aca="false">'C.4'!F58</f>
        <v>1</v>
      </c>
      <c r="G56" s="16" t="n">
        <f aca="false">'C.4'!G58</f>
        <v>2</v>
      </c>
      <c r="H56" s="16" t="n">
        <f aca="false">'C.4'!H58</f>
        <v>9</v>
      </c>
      <c r="I56" s="16" t="n">
        <f aca="false">'C.4'!I58</f>
        <v>4</v>
      </c>
      <c r="J56" s="31" t="n">
        <f aca="false">SUM(B56:I56)</f>
        <v>30</v>
      </c>
    </row>
    <row r="57" customFormat="false" ht="12.75" hidden="false" customHeight="true" outlineLevel="0" collapsed="false">
      <c r="B57" s="16" t="n">
        <f aca="false">'C.4'!B59</f>
        <v>0</v>
      </c>
      <c r="C57" s="16" t="n">
        <f aca="false">'C.4'!C59</f>
        <v>0</v>
      </c>
      <c r="D57" s="16" t="n">
        <f aca="false">'C.4'!D59</f>
        <v>0</v>
      </c>
      <c r="E57" s="16" t="n">
        <f aca="false">'C.4'!E59</f>
        <v>0</v>
      </c>
      <c r="F57" s="16" t="n">
        <f aca="false">'C.4'!F59</f>
        <v>0</v>
      </c>
      <c r="G57" s="16" t="n">
        <f aca="false">'C.4'!G59</f>
        <v>0</v>
      </c>
      <c r="H57" s="16" t="n">
        <f aca="false">'C.4'!H59</f>
        <v>0</v>
      </c>
      <c r="I57" s="16" t="n">
        <f aca="false">'C.4'!I59</f>
        <v>0</v>
      </c>
      <c r="J57" s="31"/>
    </row>
    <row r="58" customFormat="false" ht="38.25" hidden="false" customHeight="true" outlineLevel="0" collapsed="false">
      <c r="A58" s="36" t="s">
        <v>91</v>
      </c>
      <c r="B58" s="32" t="n">
        <f aca="false">'C.4'!B60</f>
        <v>389618</v>
      </c>
      <c r="C58" s="32" t="n">
        <f aca="false">'C.4'!C60</f>
        <v>762775</v>
      </c>
      <c r="D58" s="32" t="n">
        <f aca="false">'C.4'!D60</f>
        <v>319515</v>
      </c>
      <c r="E58" s="32" t="n">
        <f aca="false">'C.4'!E60</f>
        <v>287480</v>
      </c>
      <c r="F58" s="32" t="n">
        <f aca="false">'C.4'!F60</f>
        <v>141854</v>
      </c>
      <c r="G58" s="32" t="n">
        <f aca="false">'C.4'!G60</f>
        <v>167398</v>
      </c>
      <c r="H58" s="32" t="n">
        <f aca="false">'C.4'!H60</f>
        <v>1086344</v>
      </c>
      <c r="I58" s="32" t="n">
        <f aca="false">'C.4'!I60</f>
        <v>895476</v>
      </c>
      <c r="J58" s="31" t="n">
        <f aca="false">SUM(B58:I58)</f>
        <v>4050460</v>
      </c>
    </row>
    <row r="59" customFormat="false" ht="12.75" hidden="false" customHeight="true" outlineLevel="0" collapsed="false">
      <c r="A59" s="16" t="s">
        <v>92</v>
      </c>
      <c r="B59" s="32" t="n">
        <f aca="false">'C.4'!B61</f>
        <v>389618</v>
      </c>
      <c r="C59" s="32" t="n">
        <f aca="false">'C.4'!C61</f>
        <v>852210</v>
      </c>
      <c r="D59" s="32" t="n">
        <f aca="false">'C.4'!D61</f>
        <v>319515</v>
      </c>
      <c r="E59" s="32" t="n">
        <f aca="false">'C.4'!E61</f>
        <v>287480</v>
      </c>
      <c r="F59" s="32" t="n">
        <f aca="false">'C.4'!F61</f>
        <v>141854</v>
      </c>
      <c r="G59" s="32" t="n">
        <f aca="false">'C.4'!G61</f>
        <v>167398</v>
      </c>
      <c r="H59" s="32" t="n">
        <f aca="false">'C.4'!H61</f>
        <v>1253469</v>
      </c>
      <c r="I59" s="32" t="n">
        <f aca="false">'C.4'!I61</f>
        <v>946878</v>
      </c>
      <c r="J59" s="31" t="n">
        <f aca="false">SUM(B59:I59)</f>
        <v>4358422</v>
      </c>
    </row>
    <row r="60" customFormat="false" ht="13.5" hidden="false" customHeight="true" outlineLevel="0" collapsed="false">
      <c r="A60" s="37"/>
      <c r="B60" s="37"/>
      <c r="C60" s="37"/>
      <c r="D60" s="37"/>
      <c r="E60" s="37"/>
      <c r="F60" s="37"/>
      <c r="G60" s="37"/>
      <c r="H60" s="37"/>
      <c r="I60" s="37"/>
      <c r="J60" s="38"/>
    </row>
    <row r="61" customFormat="false" ht="12.75" hidden="false" customHeight="true" outlineLevel="0" collapsed="false">
      <c r="A61" s="39" t="str">
        <f aca="false">'A.1'!A59</f>
        <v>FUENTE: Ministerio de Hacienda y Función Pública</v>
      </c>
    </row>
    <row r="62" customFormat="false" ht="12.75" hidden="false" customHeight="true" outlineLevel="0" collapsed="false">
      <c r="A62" s="39" t="s">
        <v>94</v>
      </c>
    </row>
    <row r="63" customFormat="false" ht="12.75" hidden="false" customHeight="true" outlineLevel="0" collapsed="false">
      <c r="A63" s="40"/>
      <c r="B63" s="41"/>
      <c r="C63" s="41"/>
      <c r="D63" s="41"/>
      <c r="E63" s="41"/>
      <c r="F63" s="41"/>
      <c r="G63" s="41"/>
      <c r="H63" s="41"/>
      <c r="I63" s="41"/>
      <c r="J63" s="41"/>
    </row>
    <row r="64" customFormat="false" ht="12.75" hidden="false" customHeight="true" outlineLevel="0" collapsed="false">
      <c r="A64" s="51"/>
    </row>
    <row r="65" customFormat="false" ht="12.75" hidden="false" customHeight="true" outlineLevel="0" collapsed="false">
      <c r="A65" s="42"/>
    </row>
  </sheetData>
  <mergeCells count="2">
    <mergeCell ref="C1:I3"/>
    <mergeCell ref="C4:I4"/>
  </mergeCells>
  <printOptions headings="false" gridLines="false" gridLinesSet="true" horizontalCentered="true" verticalCentered="false"/>
  <pageMargins left="0.39375" right="0.39375" top="0.39375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H6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8" activeCellId="0" sqref="D38"/>
    </sheetView>
  </sheetViews>
  <sheetFormatPr defaultColWidth="11.00390625" defaultRowHeight="12.75" zeroHeight="false" outlineLevelRow="0" outlineLevelCol="0"/>
  <cols>
    <col collapsed="false" customWidth="true" hidden="false" outlineLevel="0" max="1" min="1" style="16" width="37"/>
    <col collapsed="false" customWidth="true" hidden="false" outlineLevel="0" max="5" min="2" style="16" width="20.71"/>
    <col collapsed="false" customWidth="true" hidden="false" outlineLevel="0" max="6" min="6" style="17" width="20.71"/>
    <col collapsed="false" customWidth="false" hidden="false" outlineLevel="0" max="16384" min="7" style="16" width="11"/>
  </cols>
  <sheetData>
    <row r="1" customFormat="false" ht="12.75" hidden="false" customHeight="true" outlineLevel="0" collapsed="false">
      <c r="C1" s="8" t="s">
        <v>0</v>
      </c>
      <c r="D1" s="8"/>
      <c r="E1" s="8"/>
      <c r="F1" s="8"/>
      <c r="G1" s="6"/>
      <c r="H1" s="6"/>
      <c r="I1" s="6"/>
    </row>
    <row r="2" customFormat="false" ht="12.75" hidden="false" customHeight="true" outlineLevel="0" collapsed="false">
      <c r="C2" s="8"/>
      <c r="D2" s="8"/>
      <c r="E2" s="8"/>
      <c r="F2" s="8"/>
      <c r="G2" s="6"/>
      <c r="H2" s="6"/>
      <c r="I2" s="6"/>
    </row>
    <row r="3" customFormat="false" ht="12.75" hidden="false" customHeight="true" outlineLevel="0" collapsed="false">
      <c r="C3" s="8"/>
      <c r="D3" s="8"/>
      <c r="E3" s="8"/>
      <c r="F3" s="8"/>
      <c r="G3" s="6"/>
      <c r="H3" s="6"/>
      <c r="I3" s="6"/>
    </row>
    <row r="4" customFormat="false" ht="12.75" hidden="false" customHeight="true" outlineLevel="0" collapsed="false">
      <c r="C4" s="9" t="str">
        <f aca="false">INDICE!$E$4</f>
        <v>Año 2022. DATOS PROVISIONALES</v>
      </c>
      <c r="D4" s="9"/>
      <c r="E4" s="9"/>
      <c r="F4" s="9"/>
      <c r="G4" s="4"/>
      <c r="H4" s="4"/>
      <c r="I4" s="4"/>
    </row>
    <row r="5" s="16" customFormat="true" ht="20.25" hidden="false" customHeight="true" outlineLevel="0" collapsed="false">
      <c r="A5" s="43"/>
      <c r="B5" s="44"/>
      <c r="C5" s="44"/>
      <c r="D5" s="44"/>
      <c r="J5" s="17"/>
    </row>
    <row r="6" s="16" customFormat="true" ht="12.75" hidden="false" customHeight="true" outlineLevel="0" collapsed="false">
      <c r="A6" s="45"/>
      <c r="B6" s="44"/>
      <c r="C6" s="44"/>
      <c r="D6" s="44"/>
      <c r="E6" s="19"/>
      <c r="J6" s="24"/>
    </row>
    <row r="7" s="46" customFormat="true" ht="11.25" hidden="false" customHeight="true" outlineLevel="0" collapsed="false">
      <c r="A7" s="18"/>
      <c r="B7" s="16"/>
      <c r="C7" s="16"/>
      <c r="D7" s="16"/>
      <c r="E7" s="19"/>
      <c r="F7" s="16"/>
      <c r="G7" s="20"/>
      <c r="H7" s="16"/>
      <c r="I7" s="16"/>
      <c r="J7" s="21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</row>
    <row r="8" s="16" customFormat="true" ht="11.25" hidden="false" customHeight="true" outlineLevel="0" collapsed="false">
      <c r="A8" s="18"/>
      <c r="E8" s="19"/>
      <c r="G8" s="20"/>
      <c r="J8" s="21"/>
    </row>
    <row r="9" s="16" customFormat="true" ht="14.25" hidden="false" customHeight="true" outlineLevel="0" collapsed="false">
      <c r="A9" s="22" t="s">
        <v>2</v>
      </c>
      <c r="J9" s="21"/>
    </row>
    <row r="10" s="16" customFormat="true" ht="12.75" hidden="false" customHeight="true" outlineLevel="0" collapsed="false">
      <c r="A10" s="23"/>
      <c r="J10" s="24"/>
    </row>
    <row r="11" s="16" customFormat="true" ht="17.25" hidden="false" customHeight="true" outlineLevel="0" collapsed="false">
      <c r="A11" s="60" t="s">
        <v>115</v>
      </c>
      <c r="J11" s="24"/>
    </row>
    <row r="12" s="16" customFormat="true" ht="15" hidden="false" customHeight="true" outlineLevel="0" collapsed="false">
      <c r="A12" s="25" t="s">
        <v>116</v>
      </c>
      <c r="J12" s="17"/>
    </row>
    <row r="13" customFormat="false" ht="13.5" hidden="false" customHeight="true" outlineLevel="0" collapsed="false"/>
    <row r="14" customFormat="false" ht="24.75" hidden="false" customHeight="true" outlineLevel="0" collapsed="false">
      <c r="A14" s="27"/>
      <c r="B14" s="28" t="s">
        <v>117</v>
      </c>
      <c r="C14" s="28" t="s">
        <v>118</v>
      </c>
      <c r="D14" s="28" t="s">
        <v>119</v>
      </c>
      <c r="E14" s="28" t="s">
        <v>120</v>
      </c>
      <c r="F14" s="29" t="s">
        <v>121</v>
      </c>
    </row>
    <row r="15" customFormat="false" ht="12.75" hidden="false" customHeight="true" outlineLevel="0" collapsed="false">
      <c r="A15" s="24"/>
      <c r="B15" s="24"/>
      <c r="C15" s="24"/>
      <c r="D15" s="24"/>
      <c r="E15" s="24"/>
    </row>
    <row r="16" customFormat="false" ht="12.75" hidden="false" customHeight="true" outlineLevel="0" collapsed="false">
      <c r="A16" s="24"/>
      <c r="B16" s="24"/>
      <c r="C16" s="24"/>
      <c r="D16" s="24"/>
      <c r="E16" s="24"/>
    </row>
    <row r="17" customFormat="false" ht="15" hidden="false" customHeight="true" outlineLevel="0" collapsed="false">
      <c r="A17" s="30" t="s">
        <v>69</v>
      </c>
    </row>
    <row r="18" customFormat="false" ht="12.75" hidden="false" customHeight="true" outlineLevel="0" collapsed="false">
      <c r="A18" s="24"/>
    </row>
    <row r="19" customFormat="false" ht="12.75" hidden="false" customHeight="true" outlineLevel="0" collapsed="false">
      <c r="A19" s="19" t="s">
        <v>70</v>
      </c>
      <c r="B19" s="31" t="n">
        <f aca="false">'C.1'!B21</f>
        <v>86896.97771</v>
      </c>
      <c r="C19" s="31" t="n">
        <f aca="false">'C.2'!B21</f>
        <v>116445.24923</v>
      </c>
      <c r="D19" s="31" t="n">
        <f aca="false">'C.3'!B21</f>
        <v>87525.15141</v>
      </c>
      <c r="E19" s="31" t="n">
        <f aca="false">'C.4'!B21</f>
        <v>311239.92099</v>
      </c>
      <c r="F19" s="31" t="n">
        <f aca="false">SUM(F20:F23)</f>
        <v>602107.29934</v>
      </c>
    </row>
    <row r="20" customFormat="false" ht="12.75" hidden="false" customHeight="true" outlineLevel="0" collapsed="false">
      <c r="A20" s="16" t="s">
        <v>71</v>
      </c>
      <c r="B20" s="32" t="n">
        <f aca="false">'C.1'!B22</f>
        <v>37838.7562</v>
      </c>
      <c r="C20" s="32" t="n">
        <f aca="false">'C.2'!B22</f>
        <v>57463.63224</v>
      </c>
      <c r="D20" s="32" t="n">
        <f aca="false">'C.3'!B22</f>
        <v>35426.31874</v>
      </c>
      <c r="E20" s="32" t="n">
        <f aca="false">'C.4'!B22</f>
        <v>119881.56654</v>
      </c>
      <c r="F20" s="31" t="n">
        <f aca="false">SUM(B20:E20)</f>
        <v>250610.27372</v>
      </c>
    </row>
    <row r="21" customFormat="false" ht="12.75" hidden="false" customHeight="true" outlineLevel="0" collapsed="false">
      <c r="A21" s="16" t="s">
        <v>72</v>
      </c>
      <c r="B21" s="32" t="n">
        <f aca="false">'C.1'!B23</f>
        <v>42805.55895</v>
      </c>
      <c r="C21" s="32" t="n">
        <f aca="false">'C.2'!B23</f>
        <v>51491.70056</v>
      </c>
      <c r="D21" s="32" t="n">
        <f aca="false">'C.3'!B23</f>
        <v>46237.78988</v>
      </c>
      <c r="E21" s="32" t="n">
        <f aca="false">'C.4'!B23</f>
        <v>159449.08824</v>
      </c>
      <c r="F21" s="31" t="n">
        <f aca="false">SUM(B21:E21)</f>
        <v>299984.13763</v>
      </c>
    </row>
    <row r="22" customFormat="false" ht="12.75" hidden="false" customHeight="true" outlineLevel="0" collapsed="false">
      <c r="A22" s="16" t="s">
        <v>73</v>
      </c>
      <c r="B22" s="32" t="n">
        <f aca="false">'C.1'!B24</f>
        <v>333.23365</v>
      </c>
      <c r="C22" s="32" t="n">
        <f aca="false">'C.2'!B24</f>
        <v>562.15743</v>
      </c>
      <c r="D22" s="32" t="n">
        <f aca="false">'C.3'!B24</f>
        <v>498.54429</v>
      </c>
      <c r="E22" s="32" t="n">
        <f aca="false">'C.4'!B24</f>
        <v>1409.46995</v>
      </c>
      <c r="F22" s="31" t="n">
        <f aca="false">SUM(B22:E22)</f>
        <v>2803.40532</v>
      </c>
    </row>
    <row r="23" customFormat="false" ht="12.75" hidden="false" customHeight="true" outlineLevel="0" collapsed="false">
      <c r="A23" s="16" t="s">
        <v>74</v>
      </c>
      <c r="B23" s="32" t="n">
        <f aca="false">'C.1'!B25</f>
        <v>5919.42891</v>
      </c>
      <c r="C23" s="32" t="n">
        <f aca="false">'C.2'!B25</f>
        <v>6927.759</v>
      </c>
      <c r="D23" s="32" t="n">
        <f aca="false">'C.3'!B25</f>
        <v>5362.4985</v>
      </c>
      <c r="E23" s="32" t="n">
        <f aca="false">'C.4'!B25</f>
        <v>30499.79626</v>
      </c>
      <c r="F23" s="31" t="n">
        <f aca="false">SUM(B23:E23)</f>
        <v>48709.48267</v>
      </c>
    </row>
    <row r="24" customFormat="false" ht="12.75" hidden="false" customHeight="true" outlineLevel="0" collapsed="false">
      <c r="B24" s="32"/>
      <c r="C24" s="32"/>
      <c r="D24" s="32"/>
      <c r="E24" s="32"/>
      <c r="F24" s="31"/>
    </row>
    <row r="25" customFormat="false" ht="12.75" hidden="false" customHeight="true" outlineLevel="0" collapsed="false">
      <c r="A25" s="19" t="s">
        <v>75</v>
      </c>
      <c r="B25" s="31" t="n">
        <f aca="false">'C.1'!B27</f>
        <v>30050.86158</v>
      </c>
      <c r="C25" s="31" t="n">
        <f aca="false">'C.2'!B27</f>
        <v>22645.17184</v>
      </c>
      <c r="D25" s="31" t="n">
        <f aca="false">'C.3'!B27</f>
        <v>10822.74247</v>
      </c>
      <c r="E25" s="31" t="n">
        <f aca="false">'C.4'!B27</f>
        <v>73251.05818</v>
      </c>
      <c r="F25" s="31" t="n">
        <f aca="false">SUM(F26:F27)</f>
        <v>136769.83407</v>
      </c>
    </row>
    <row r="26" customFormat="false" ht="12.75" hidden="false" customHeight="true" outlineLevel="0" collapsed="false">
      <c r="A26" s="16" t="s">
        <v>76</v>
      </c>
      <c r="B26" s="32" t="n">
        <f aca="false">'C.1'!B28</f>
        <v>27770.58596</v>
      </c>
      <c r="C26" s="32" t="n">
        <f aca="false">'C.2'!B28</f>
        <v>21076.09923</v>
      </c>
      <c r="D26" s="32" t="n">
        <f aca="false">'C.3'!B28</f>
        <v>10617.52758</v>
      </c>
      <c r="E26" s="32" t="n">
        <f aca="false">'C.4'!B28</f>
        <v>57526.32904</v>
      </c>
      <c r="F26" s="31" t="n">
        <f aca="false">SUM(B26:E26)</f>
        <v>116990.54181</v>
      </c>
    </row>
    <row r="27" customFormat="false" ht="12.75" hidden="false" customHeight="true" outlineLevel="0" collapsed="false">
      <c r="A27" s="16" t="s">
        <v>77</v>
      </c>
      <c r="B27" s="32" t="n">
        <f aca="false">'C.1'!B29</f>
        <v>2280.27562</v>
      </c>
      <c r="C27" s="32" t="n">
        <f aca="false">'C.2'!B29</f>
        <v>1569.07261</v>
      </c>
      <c r="D27" s="32" t="n">
        <f aca="false">'C.3'!B29</f>
        <v>205.21489</v>
      </c>
      <c r="E27" s="32" t="n">
        <f aca="false">'C.4'!B29</f>
        <v>15724.72914</v>
      </c>
      <c r="F27" s="31" t="n">
        <f aca="false">SUM(B27:E27)</f>
        <v>19779.29226</v>
      </c>
    </row>
    <row r="28" customFormat="false" ht="12.75" hidden="false" customHeight="true" outlineLevel="0" collapsed="false">
      <c r="B28" s="32"/>
      <c r="C28" s="32"/>
      <c r="D28" s="32"/>
      <c r="E28" s="32"/>
      <c r="F28" s="31"/>
    </row>
    <row r="29" customFormat="false" ht="12.75" hidden="false" customHeight="true" outlineLevel="0" collapsed="false">
      <c r="A29" s="19" t="s">
        <v>78</v>
      </c>
      <c r="B29" s="31" t="n">
        <f aca="false">'C.1'!B31</f>
        <v>3168.15746</v>
      </c>
      <c r="C29" s="31" t="n">
        <f aca="false">'C.2'!B31</f>
        <v>8244.39791</v>
      </c>
      <c r="D29" s="31" t="n">
        <f aca="false">'C.3'!B31</f>
        <v>7759.73625</v>
      </c>
      <c r="E29" s="31" t="n">
        <f aca="false">'C.4'!B31</f>
        <v>25688.48028</v>
      </c>
      <c r="F29" s="31" t="n">
        <f aca="false">SUM(F30:F31)</f>
        <v>44860.7719</v>
      </c>
    </row>
    <row r="30" customFormat="false" ht="12.75" hidden="false" customHeight="true" outlineLevel="0" collapsed="false">
      <c r="A30" s="16" t="s">
        <v>79</v>
      </c>
      <c r="B30" s="32" t="n">
        <f aca="false">'C.1'!B32</f>
        <v>10.8009</v>
      </c>
      <c r="C30" s="32" t="n">
        <f aca="false">'C.2'!B32</f>
        <v>72.76367</v>
      </c>
      <c r="D30" s="32" t="n">
        <f aca="false">'C.3'!B32</f>
        <v>125.61468</v>
      </c>
      <c r="E30" s="32" t="n">
        <f aca="false">'C.4'!B32</f>
        <v>238.81768</v>
      </c>
      <c r="F30" s="31" t="n">
        <f aca="false">SUM(B30:E30)</f>
        <v>447.99693</v>
      </c>
    </row>
    <row r="31" customFormat="false" ht="12.75" hidden="false" customHeight="true" outlineLevel="0" collapsed="false">
      <c r="A31" s="16" t="s">
        <v>80</v>
      </c>
      <c r="B31" s="32" t="n">
        <f aca="false">'C.1'!B33</f>
        <v>3157.35656</v>
      </c>
      <c r="C31" s="32" t="n">
        <f aca="false">'C.2'!B33</f>
        <v>8171.63424</v>
      </c>
      <c r="D31" s="32" t="n">
        <f aca="false">'C.3'!B33</f>
        <v>7634.12157</v>
      </c>
      <c r="E31" s="32" t="n">
        <f aca="false">'C.4'!B33</f>
        <v>25449.6626</v>
      </c>
      <c r="F31" s="31" t="n">
        <f aca="false">SUM(B31:E31)</f>
        <v>44412.77497</v>
      </c>
    </row>
    <row r="32" customFormat="false" ht="12.75" hidden="false" customHeight="true" outlineLevel="0" collapsed="false">
      <c r="B32" s="32"/>
      <c r="C32" s="32"/>
      <c r="D32" s="32"/>
      <c r="E32" s="32"/>
      <c r="F32" s="31"/>
    </row>
    <row r="33" customFormat="false" ht="12.75" hidden="false" customHeight="true" outlineLevel="0" collapsed="false">
      <c r="A33" s="19" t="s">
        <v>81</v>
      </c>
      <c r="B33" s="31" t="n">
        <f aca="false">'C.1'!B35</f>
        <v>120115.99675</v>
      </c>
      <c r="C33" s="31" t="n">
        <f aca="false">'C.2'!B35</f>
        <v>147334.81898</v>
      </c>
      <c r="D33" s="31" t="n">
        <f aca="false">'C.3'!B35</f>
        <v>106107.63013</v>
      </c>
      <c r="E33" s="31" t="n">
        <f aca="false">'C.4'!B35</f>
        <v>410179.45945</v>
      </c>
      <c r="F33" s="31" t="n">
        <f aca="false">+F19+F25+F29</f>
        <v>783737.90531</v>
      </c>
    </row>
    <row r="34" customFormat="false" ht="12.75" hidden="false" customHeight="true" outlineLevel="0" collapsed="false">
      <c r="A34" s="24"/>
      <c r="B34" s="47"/>
      <c r="C34" s="47"/>
      <c r="D34" s="47"/>
      <c r="E34" s="47"/>
      <c r="F34" s="47"/>
    </row>
    <row r="35" customFormat="false" ht="12.75" hidden="false" customHeight="true" outlineLevel="0" collapsed="false">
      <c r="A35" s="24"/>
      <c r="B35" s="47"/>
      <c r="C35" s="47"/>
      <c r="D35" s="47"/>
      <c r="E35" s="47"/>
      <c r="F35" s="47"/>
    </row>
    <row r="36" customFormat="false" ht="15" hidden="false" customHeight="true" outlineLevel="0" collapsed="false">
      <c r="A36" s="30" t="s">
        <v>82</v>
      </c>
      <c r="B36" s="47"/>
      <c r="C36" s="47"/>
      <c r="D36" s="47"/>
      <c r="E36" s="47"/>
      <c r="F36" s="47"/>
    </row>
    <row r="37" customFormat="false" ht="12.75" hidden="false" customHeight="true" outlineLevel="0" collapsed="false">
      <c r="A37" s="24"/>
      <c r="B37" s="47"/>
      <c r="C37" s="47"/>
      <c r="D37" s="47"/>
      <c r="E37" s="47"/>
      <c r="F37" s="47"/>
    </row>
    <row r="38" customFormat="false" ht="12.75" hidden="false" customHeight="true" outlineLevel="0" collapsed="false">
      <c r="A38" s="19" t="s">
        <v>70</v>
      </c>
      <c r="B38" s="31" t="n">
        <f aca="false">'C.1'!B40</f>
        <v>107180.13743</v>
      </c>
      <c r="C38" s="31" t="n">
        <f aca="false">'C.2'!B40</f>
        <v>135807.83073</v>
      </c>
      <c r="D38" s="31" t="n">
        <f aca="false">'C.3'!B40</f>
        <v>98271.46263</v>
      </c>
      <c r="E38" s="31" t="n">
        <f aca="false">'C.4'!B40</f>
        <v>390440.17005</v>
      </c>
      <c r="F38" s="31" t="n">
        <f aca="false">SUM(F39:F43)</f>
        <v>731699.60084</v>
      </c>
    </row>
    <row r="39" customFormat="false" ht="12.75" hidden="false" customHeight="true" outlineLevel="0" collapsed="false">
      <c r="A39" s="16" t="s">
        <v>83</v>
      </c>
      <c r="B39" s="32" t="n">
        <f aca="false">'C.1'!B41</f>
        <v>30298.83873</v>
      </c>
      <c r="C39" s="32" t="n">
        <f aca="false">'C.2'!B41</f>
        <v>59945.72659</v>
      </c>
      <c r="D39" s="32" t="n">
        <f aca="false">'C.3'!B41</f>
        <v>34597.41928</v>
      </c>
      <c r="E39" s="32" t="n">
        <f aca="false">'C.4'!B41</f>
        <v>156808.91277</v>
      </c>
      <c r="F39" s="31" t="n">
        <f aca="false">SUM(B39:E39)</f>
        <v>281650.89737</v>
      </c>
    </row>
    <row r="40" customFormat="false" ht="12.75" hidden="false" customHeight="true" outlineLevel="0" collapsed="false">
      <c r="A40" s="16" t="s">
        <v>84</v>
      </c>
      <c r="B40" s="32" t="n">
        <f aca="false">'C.1'!B42</f>
        <v>3433.7221</v>
      </c>
      <c r="C40" s="32" t="n">
        <f aca="false">'C.2'!B42</f>
        <v>3303.78267</v>
      </c>
      <c r="D40" s="32" t="n">
        <f aca="false">'C.3'!B42</f>
        <v>1151.96065</v>
      </c>
      <c r="E40" s="32" t="n">
        <f aca="false">'C.4'!B42</f>
        <v>15868.18278</v>
      </c>
      <c r="F40" s="31" t="n">
        <f aca="false">SUM(B40:E40)</f>
        <v>23757.6482</v>
      </c>
    </row>
    <row r="41" customFormat="false" ht="12.75" hidden="false" customHeight="true" outlineLevel="0" collapsed="false">
      <c r="A41" s="16" t="s">
        <v>85</v>
      </c>
      <c r="B41" s="32" t="n">
        <f aca="false">'C.1'!B43</f>
        <v>18481.42678</v>
      </c>
      <c r="C41" s="32" t="n">
        <f aca="false">'C.2'!B43</f>
        <v>14720.67849</v>
      </c>
      <c r="D41" s="32" t="n">
        <f aca="false">'C.3'!B43</f>
        <v>16661.17157</v>
      </c>
      <c r="E41" s="32" t="n">
        <f aca="false">'C.4'!B43</f>
        <v>70803.05192</v>
      </c>
      <c r="F41" s="31" t="n">
        <f aca="false">SUM(B41:E41)</f>
        <v>120666.32876</v>
      </c>
    </row>
    <row r="42" customFormat="false" ht="12.75" hidden="false" customHeight="true" outlineLevel="0" collapsed="false">
      <c r="A42" s="16" t="s">
        <v>74</v>
      </c>
      <c r="B42" s="32" t="n">
        <f aca="false">'C.1'!B44</f>
        <v>53466.02577</v>
      </c>
      <c r="C42" s="32" t="n">
        <f aca="false">'C.2'!B44</f>
        <v>51900.07355</v>
      </c>
      <c r="D42" s="32" t="n">
        <f aca="false">'C.3'!B44</f>
        <v>45635.83693</v>
      </c>
      <c r="E42" s="32" t="n">
        <f aca="false">'C.4'!B44</f>
        <v>143578.00373</v>
      </c>
      <c r="F42" s="31" t="n">
        <f aca="false">SUM(B42:E42)</f>
        <v>294579.93998</v>
      </c>
    </row>
    <row r="43" customFormat="false" ht="12.75" hidden="false" customHeight="true" outlineLevel="0" collapsed="false">
      <c r="A43" s="16" t="s">
        <v>86</v>
      </c>
      <c r="B43" s="32" t="n">
        <f aca="false">'C.1'!B45</f>
        <v>1500.12405</v>
      </c>
      <c r="C43" s="32" t="n">
        <f aca="false">'C.2'!B45</f>
        <v>5937.56943</v>
      </c>
      <c r="D43" s="32" t="n">
        <f aca="false">'C.3'!B45</f>
        <v>225.0742</v>
      </c>
      <c r="E43" s="32" t="n">
        <f aca="false">'C.4'!B45</f>
        <v>3382.01885</v>
      </c>
      <c r="F43" s="31" t="n">
        <f aca="false">SUM(B43:E43)</f>
        <v>11044.78653</v>
      </c>
    </row>
    <row r="44" customFormat="false" ht="12.75" hidden="false" customHeight="true" outlineLevel="0" collapsed="false">
      <c r="F44" s="48"/>
    </row>
    <row r="45" customFormat="false" ht="12.75" hidden="false" customHeight="true" outlineLevel="0" collapsed="false">
      <c r="A45" s="19" t="s">
        <v>75</v>
      </c>
      <c r="B45" s="31" t="n">
        <f aca="false">'C.1'!B47</f>
        <v>8011.76186</v>
      </c>
      <c r="C45" s="31" t="n">
        <f aca="false">'C.2'!B47</f>
        <v>6446.81562</v>
      </c>
      <c r="D45" s="31" t="n">
        <f aca="false">'C.3'!B47</f>
        <v>9218.13888</v>
      </c>
      <c r="E45" s="31" t="n">
        <f aca="false">'C.4'!B47</f>
        <v>26773.71533</v>
      </c>
      <c r="F45" s="31" t="n">
        <f aca="false">SUM(F46:F47)</f>
        <v>50450.43169</v>
      </c>
    </row>
    <row r="46" customFormat="false" ht="12.75" hidden="false" customHeight="true" outlineLevel="0" collapsed="false">
      <c r="A46" s="16" t="s">
        <v>87</v>
      </c>
      <c r="B46" s="32" t="n">
        <f aca="false">'C.1'!B48</f>
        <v>96.60414</v>
      </c>
      <c r="C46" s="32" t="n">
        <f aca="false">'C.2'!B48</f>
        <v>230.33126</v>
      </c>
      <c r="D46" s="32" t="n">
        <f aca="false">'C.3'!B48</f>
        <v>0</v>
      </c>
      <c r="E46" s="32" t="n">
        <f aca="false">'C.4'!B48</f>
        <v>3357.88802</v>
      </c>
      <c r="F46" s="31" t="n">
        <f aca="false">SUM(B46:E46)</f>
        <v>3684.82342</v>
      </c>
    </row>
    <row r="47" customFormat="false" ht="12.75" hidden="false" customHeight="true" outlineLevel="0" collapsed="false">
      <c r="A47" s="16" t="s">
        <v>77</v>
      </c>
      <c r="B47" s="32" t="n">
        <f aca="false">'C.1'!B49</f>
        <v>7915.15772</v>
      </c>
      <c r="C47" s="32" t="n">
        <f aca="false">'C.2'!B49</f>
        <v>6216.48436</v>
      </c>
      <c r="D47" s="32" t="n">
        <f aca="false">'C.3'!B49</f>
        <v>9218.13888</v>
      </c>
      <c r="E47" s="32" t="n">
        <f aca="false">'C.4'!B49</f>
        <v>23415.82731</v>
      </c>
      <c r="F47" s="31" t="n">
        <f aca="false">SUM(B47:E47)</f>
        <v>46765.60827</v>
      </c>
    </row>
    <row r="48" customFormat="false" ht="12.75" hidden="false" customHeight="true" outlineLevel="0" collapsed="false">
      <c r="F48" s="48"/>
    </row>
    <row r="49" customFormat="false" ht="12.75" hidden="false" customHeight="true" outlineLevel="0" collapsed="false">
      <c r="A49" s="19" t="s">
        <v>78</v>
      </c>
      <c r="B49" s="31" t="n">
        <f aca="false">'C.1'!B51</f>
        <v>1362.21699</v>
      </c>
      <c r="C49" s="31" t="n">
        <f aca="false">'C.2'!B51</f>
        <v>7926.38601</v>
      </c>
      <c r="D49" s="31" t="n">
        <f aca="false">'C.3'!B51</f>
        <v>5062.23774</v>
      </c>
      <c r="E49" s="31" t="n">
        <f aca="false">'C.4'!B51</f>
        <v>8353.2377</v>
      </c>
      <c r="F49" s="31" t="n">
        <f aca="false">SUM(F50:F51)</f>
        <v>22704.07844</v>
      </c>
    </row>
    <row r="50" customFormat="false" ht="12.75" hidden="false" customHeight="true" outlineLevel="0" collapsed="false">
      <c r="A50" s="16" t="s">
        <v>79</v>
      </c>
      <c r="B50" s="32" t="n">
        <f aca="false">'C.1'!B52</f>
        <v>10.8009</v>
      </c>
      <c r="C50" s="32" t="n">
        <f aca="false">'C.2'!B52</f>
        <v>91.48465</v>
      </c>
      <c r="D50" s="32" t="n">
        <f aca="false">'C.3'!B52</f>
        <v>126.60202</v>
      </c>
      <c r="E50" s="32" t="n">
        <f aca="false">'C.4'!B52</f>
        <v>249.89768</v>
      </c>
      <c r="F50" s="31" t="n">
        <f aca="false">SUM(B50:E50)</f>
        <v>478.78525</v>
      </c>
    </row>
    <row r="51" customFormat="false" ht="12.75" hidden="false" customHeight="true" outlineLevel="0" collapsed="false">
      <c r="A51" s="16" t="s">
        <v>80</v>
      </c>
      <c r="B51" s="32" t="n">
        <f aca="false">'C.1'!B53</f>
        <v>1351.41609</v>
      </c>
      <c r="C51" s="32" t="n">
        <f aca="false">'C.2'!B53</f>
        <v>7834.90136</v>
      </c>
      <c r="D51" s="32" t="n">
        <f aca="false">'C.3'!B53</f>
        <v>4935.63572</v>
      </c>
      <c r="E51" s="32" t="n">
        <f aca="false">'C.4'!B53</f>
        <v>8103.34002</v>
      </c>
      <c r="F51" s="31" t="n">
        <f aca="false">SUM(B51:E51)</f>
        <v>22225.29319</v>
      </c>
    </row>
    <row r="52" customFormat="false" ht="12.75" hidden="false" customHeight="true" outlineLevel="0" collapsed="false">
      <c r="B52" s="31"/>
      <c r="C52" s="31"/>
      <c r="D52" s="31"/>
      <c r="E52" s="31"/>
      <c r="F52" s="31"/>
    </row>
    <row r="53" customFormat="false" ht="12.75" hidden="false" customHeight="true" outlineLevel="0" collapsed="false">
      <c r="A53" s="19" t="s">
        <v>88</v>
      </c>
      <c r="B53" s="31" t="n">
        <f aca="false">'C.1'!B55</f>
        <v>116554.11628</v>
      </c>
      <c r="C53" s="31" t="n">
        <f aca="false">'C.2'!B55</f>
        <v>150181.03236</v>
      </c>
      <c r="D53" s="31" t="n">
        <f aca="false">'C.3'!B55</f>
        <v>112551.83925</v>
      </c>
      <c r="E53" s="31" t="n">
        <f aca="false">'C.4'!B55</f>
        <v>425567.12308</v>
      </c>
      <c r="F53" s="31" t="n">
        <f aca="false">+F38+F45+F49</f>
        <v>804854.11097</v>
      </c>
    </row>
    <row r="54" customFormat="false" ht="12.75" hidden="false" customHeight="true" outlineLevel="0" collapsed="false">
      <c r="F54" s="48"/>
    </row>
    <row r="55" customFormat="false" ht="25.5" hidden="false" customHeight="true" outlineLevel="0" collapsed="false">
      <c r="A55" s="36" t="s">
        <v>89</v>
      </c>
      <c r="B55" s="16" t="n">
        <f aca="false">'C.1'!B57</f>
        <v>71</v>
      </c>
      <c r="C55" s="16" t="n">
        <f aca="false">'C.2'!B57</f>
        <v>13</v>
      </c>
      <c r="D55" s="16" t="n">
        <f aca="false">'C.3'!B57</f>
        <v>4</v>
      </c>
      <c r="E55" s="16" t="n">
        <f aca="false">'C.4'!B57</f>
        <v>3</v>
      </c>
      <c r="F55" s="31" t="n">
        <f aca="false">SUM(B55:E55)</f>
        <v>91</v>
      </c>
    </row>
    <row r="56" customFormat="false" ht="25.5" hidden="false" customHeight="true" outlineLevel="0" collapsed="false">
      <c r="A56" s="36" t="s">
        <v>90</v>
      </c>
      <c r="B56" s="16" t="n">
        <f aca="false">'C.1'!B58</f>
        <v>82</v>
      </c>
      <c r="C56" s="16" t="n">
        <f aca="false">'C.2'!B58</f>
        <v>14</v>
      </c>
      <c r="D56" s="16" t="n">
        <f aca="false">'C.3'!B58</f>
        <v>4</v>
      </c>
      <c r="E56" s="16" t="n">
        <f aca="false">'C.4'!B58</f>
        <v>3</v>
      </c>
      <c r="F56" s="31" t="n">
        <f aca="false">SUM(B56:E56)</f>
        <v>103</v>
      </c>
    </row>
    <row r="57" customFormat="false" ht="12.75" hidden="false" customHeight="true" outlineLevel="0" collapsed="false">
      <c r="F57" s="31"/>
    </row>
    <row r="58" customFormat="false" ht="38.25" hidden="false" customHeight="true" outlineLevel="0" collapsed="false">
      <c r="A58" s="36" t="s">
        <v>91</v>
      </c>
      <c r="B58" s="32" t="n">
        <f aca="false">'C.1'!B60</f>
        <v>90073</v>
      </c>
      <c r="C58" s="32" t="n">
        <f aca="false">'C.2'!B60</f>
        <v>136795</v>
      </c>
      <c r="D58" s="32" t="n">
        <f aca="false">'C.3'!B60</f>
        <v>104840</v>
      </c>
      <c r="E58" s="32" t="n">
        <f aca="false">'C.4'!B60</f>
        <v>389618</v>
      </c>
      <c r="F58" s="31" t="n">
        <f aca="false">SUM(B58:E58)</f>
        <v>721326</v>
      </c>
    </row>
    <row r="59" customFormat="false" ht="12.75" hidden="false" customHeight="true" outlineLevel="0" collapsed="false">
      <c r="A59" s="16" t="s">
        <v>92</v>
      </c>
      <c r="B59" s="32" t="n">
        <f aca="false">'C.1'!B61</f>
        <v>100457</v>
      </c>
      <c r="C59" s="32" t="n">
        <f aca="false">'C.2'!B61</f>
        <v>145619</v>
      </c>
      <c r="D59" s="32" t="n">
        <f aca="false">'C.3'!B61</f>
        <v>104840</v>
      </c>
      <c r="E59" s="32" t="n">
        <f aca="false">'C.4'!B61</f>
        <v>389618</v>
      </c>
      <c r="F59" s="31" t="n">
        <f aca="false">SUM(B59:E59)</f>
        <v>740534</v>
      </c>
    </row>
    <row r="60" customFormat="false" ht="13.5" hidden="false" customHeight="true" outlineLevel="0" collapsed="false">
      <c r="A60" s="37"/>
      <c r="B60" s="37"/>
      <c r="C60" s="37"/>
      <c r="D60" s="37"/>
      <c r="E60" s="37"/>
      <c r="F60" s="38"/>
    </row>
    <row r="61" customFormat="false" ht="12.75" hidden="false" customHeight="true" outlineLevel="0" collapsed="false">
      <c r="A61" s="39" t="str">
        <f aca="false">'A.1'!A59</f>
        <v>FUENTE: Ministerio de Hacienda y Función Pública</v>
      </c>
    </row>
    <row r="62" customFormat="false" ht="12.75" hidden="false" customHeight="true" outlineLevel="0" collapsed="false">
      <c r="A62" s="39" t="s">
        <v>94</v>
      </c>
    </row>
    <row r="63" customFormat="false" ht="12.75" hidden="false" customHeight="true" outlineLevel="0" collapsed="false">
      <c r="A63" s="40"/>
      <c r="B63" s="41"/>
      <c r="C63" s="41"/>
      <c r="D63" s="41"/>
      <c r="E63" s="41"/>
      <c r="F63" s="41"/>
    </row>
    <row r="64" customFormat="false" ht="12.75" hidden="false" customHeight="true" outlineLevel="0" collapsed="false">
      <c r="A64" s="51"/>
    </row>
    <row r="65" customFormat="false" ht="12.75" hidden="false" customHeight="true" outlineLevel="0" collapsed="false">
      <c r="A65" s="42"/>
    </row>
  </sheetData>
  <mergeCells count="2">
    <mergeCell ref="C1:F3"/>
    <mergeCell ref="C4:F4"/>
  </mergeCells>
  <printOptions headings="false" gridLines="false" gridLinesSet="true" horizontalCentered="true" verticalCentered="false"/>
  <pageMargins left="0.39375" right="0.39375" top="0.39375" bottom="0.393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H6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11.00390625" defaultRowHeight="12.75" zeroHeight="false" outlineLevelRow="0" outlineLevelCol="0"/>
  <cols>
    <col collapsed="false" customWidth="true" hidden="false" outlineLevel="0" max="1" min="1" style="16" width="37"/>
    <col collapsed="false" customWidth="true" hidden="false" outlineLevel="0" max="5" min="2" style="16" width="20.71"/>
    <col collapsed="false" customWidth="true" hidden="false" outlineLevel="0" max="6" min="6" style="17" width="20.71"/>
    <col collapsed="false" customWidth="false" hidden="false" outlineLevel="0" max="16384" min="7" style="16" width="11"/>
  </cols>
  <sheetData>
    <row r="1" customFormat="false" ht="12.75" hidden="false" customHeight="true" outlineLevel="0" collapsed="false">
      <c r="C1" s="8" t="s">
        <v>0</v>
      </c>
      <c r="D1" s="8"/>
      <c r="E1" s="8"/>
      <c r="F1" s="8"/>
    </row>
    <row r="2" customFormat="false" ht="12.75" hidden="false" customHeight="true" outlineLevel="0" collapsed="false">
      <c r="C2" s="8"/>
      <c r="D2" s="8"/>
      <c r="E2" s="8"/>
      <c r="F2" s="8"/>
    </row>
    <row r="3" customFormat="false" ht="12.75" hidden="false" customHeight="true" outlineLevel="0" collapsed="false">
      <c r="C3" s="8"/>
      <c r="D3" s="8"/>
      <c r="E3" s="8"/>
      <c r="F3" s="8"/>
    </row>
    <row r="4" customFormat="false" ht="12.75" hidden="false" customHeight="true" outlineLevel="0" collapsed="false">
      <c r="C4" s="9" t="str">
        <f aca="false">INDICE!$E$4</f>
        <v>Año 2022. DATOS PROVISIONALES</v>
      </c>
      <c r="D4" s="9"/>
      <c r="E4" s="9"/>
      <c r="F4" s="9"/>
    </row>
    <row r="5" s="16" customFormat="true" ht="20.25" hidden="false" customHeight="true" outlineLevel="0" collapsed="false">
      <c r="A5" s="43"/>
      <c r="B5" s="44"/>
      <c r="C5" s="44"/>
      <c r="D5" s="44"/>
      <c r="J5" s="17"/>
    </row>
    <row r="6" s="16" customFormat="true" ht="12.75" hidden="false" customHeight="true" outlineLevel="0" collapsed="false">
      <c r="A6" s="45"/>
      <c r="B6" s="44"/>
      <c r="C6" s="44"/>
      <c r="D6" s="44"/>
      <c r="E6" s="19"/>
      <c r="J6" s="24"/>
    </row>
    <row r="7" s="46" customFormat="true" ht="11.25" hidden="false" customHeight="true" outlineLevel="0" collapsed="false">
      <c r="A7" s="18"/>
      <c r="B7" s="16"/>
      <c r="C7" s="16"/>
      <c r="D7" s="16"/>
      <c r="E7" s="19"/>
      <c r="F7" s="16"/>
      <c r="G7" s="20"/>
      <c r="H7" s="16"/>
      <c r="I7" s="16"/>
      <c r="J7" s="21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</row>
    <row r="8" s="16" customFormat="true" ht="11.25" hidden="false" customHeight="true" outlineLevel="0" collapsed="false">
      <c r="A8" s="18"/>
      <c r="E8" s="19"/>
      <c r="G8" s="20"/>
      <c r="J8" s="21"/>
    </row>
    <row r="9" s="16" customFormat="true" ht="14.25" hidden="false" customHeight="true" outlineLevel="0" collapsed="false">
      <c r="A9" s="22" t="s">
        <v>108</v>
      </c>
      <c r="J9" s="21"/>
    </row>
    <row r="10" s="16" customFormat="true" ht="12.75" hidden="false" customHeight="true" outlineLevel="0" collapsed="false">
      <c r="A10" s="23"/>
      <c r="J10" s="24"/>
    </row>
    <row r="11" s="16" customFormat="true" ht="19.5" hidden="false" customHeight="true" outlineLevel="0" collapsed="false">
      <c r="A11" s="60" t="s">
        <v>122</v>
      </c>
      <c r="J11" s="24"/>
    </row>
    <row r="12" s="16" customFormat="true" ht="15" hidden="false" customHeight="true" outlineLevel="0" collapsed="false">
      <c r="A12" s="25" t="s">
        <v>116</v>
      </c>
      <c r="J12" s="17"/>
    </row>
    <row r="13" customFormat="false" ht="13.5" hidden="false" customHeight="true" outlineLevel="0" collapsed="false"/>
    <row r="14" customFormat="false" ht="24.75" hidden="false" customHeight="true" outlineLevel="0" collapsed="false">
      <c r="A14" s="27"/>
      <c r="B14" s="28" t="s">
        <v>117</v>
      </c>
      <c r="C14" s="28" t="s">
        <v>118</v>
      </c>
      <c r="D14" s="28" t="s">
        <v>119</v>
      </c>
      <c r="E14" s="28" t="s">
        <v>120</v>
      </c>
      <c r="F14" s="29" t="s">
        <v>121</v>
      </c>
    </row>
    <row r="15" customFormat="false" ht="12.75" hidden="false" customHeight="true" outlineLevel="0" collapsed="false">
      <c r="A15" s="24"/>
      <c r="B15" s="24"/>
      <c r="C15" s="24"/>
      <c r="D15" s="24"/>
      <c r="E15" s="24"/>
    </row>
    <row r="16" customFormat="false" ht="12.75" hidden="false" customHeight="true" outlineLevel="0" collapsed="false">
      <c r="A16" s="24"/>
      <c r="B16" s="24"/>
      <c r="C16" s="24"/>
      <c r="D16" s="24"/>
      <c r="E16" s="24"/>
    </row>
    <row r="17" customFormat="false" ht="15" hidden="false" customHeight="true" outlineLevel="0" collapsed="false">
      <c r="A17" s="30" t="s">
        <v>69</v>
      </c>
    </row>
    <row r="18" customFormat="false" ht="12.75" hidden="false" customHeight="true" outlineLevel="0" collapsed="false">
      <c r="A18" s="24"/>
    </row>
    <row r="19" customFormat="false" ht="12.75" hidden="false" customHeight="true" outlineLevel="0" collapsed="false">
      <c r="A19" s="19" t="s">
        <v>70</v>
      </c>
      <c r="B19" s="31" t="n">
        <f aca="false">'C.1'!C21</f>
        <v>25237.41534</v>
      </c>
      <c r="C19" s="31" t="n">
        <f aca="false">'C.2'!C21</f>
        <v>97456.46619</v>
      </c>
      <c r="D19" s="31" t="n">
        <f aca="false">'C.3'!C21</f>
        <v>197210.93662</v>
      </c>
      <c r="E19" s="31" t="n">
        <f aca="false">'C.4'!C21</f>
        <v>703439.91467</v>
      </c>
      <c r="F19" s="31" t="n">
        <f aca="false">SUM(F20:F23)</f>
        <v>1023344.73282</v>
      </c>
    </row>
    <row r="20" customFormat="false" ht="12.75" hidden="false" customHeight="true" outlineLevel="0" collapsed="false">
      <c r="A20" s="16" t="s">
        <v>71</v>
      </c>
      <c r="B20" s="32" t="n">
        <f aca="false">'C.1'!C22</f>
        <v>15977.4459</v>
      </c>
      <c r="C20" s="32" t="n">
        <f aca="false">'C.2'!C22</f>
        <v>58598.20416</v>
      </c>
      <c r="D20" s="32" t="n">
        <f aca="false">'C.3'!C22</f>
        <v>79407.12965</v>
      </c>
      <c r="E20" s="32" t="n">
        <f aca="false">'C.4'!C22</f>
        <v>281452.60923</v>
      </c>
      <c r="F20" s="31" t="n">
        <f aca="false">SUM(B20:E20)</f>
        <v>435435.38894</v>
      </c>
    </row>
    <row r="21" customFormat="false" ht="12.75" hidden="false" customHeight="true" outlineLevel="0" collapsed="false">
      <c r="A21" s="16" t="s">
        <v>72</v>
      </c>
      <c r="B21" s="32" t="n">
        <f aca="false">'C.1'!C23</f>
        <v>7946.11741</v>
      </c>
      <c r="C21" s="32" t="n">
        <f aca="false">'C.2'!C23</f>
        <v>32946.632</v>
      </c>
      <c r="D21" s="32" t="n">
        <f aca="false">'C.3'!C23</f>
        <v>87279.96626</v>
      </c>
      <c r="E21" s="32" t="n">
        <f aca="false">'C.4'!C23</f>
        <v>260671.35661</v>
      </c>
      <c r="F21" s="31" t="n">
        <f aca="false">SUM(B21:E21)</f>
        <v>388844.07228</v>
      </c>
    </row>
    <row r="22" customFormat="false" ht="12.75" hidden="false" customHeight="true" outlineLevel="0" collapsed="false">
      <c r="A22" s="16" t="s">
        <v>73</v>
      </c>
      <c r="B22" s="32" t="n">
        <f aca="false">'C.1'!C24</f>
        <v>97.72451</v>
      </c>
      <c r="C22" s="32" t="n">
        <f aca="false">'C.2'!C24</f>
        <v>591.574</v>
      </c>
      <c r="D22" s="32" t="n">
        <f aca="false">'C.3'!C24</f>
        <v>2528.73029</v>
      </c>
      <c r="E22" s="32" t="n">
        <f aca="false">'C.4'!C24</f>
        <v>14884.52589</v>
      </c>
      <c r="F22" s="31" t="n">
        <f aca="false">SUM(B22:E22)</f>
        <v>18102.55469</v>
      </c>
    </row>
    <row r="23" customFormat="false" ht="12.75" hidden="false" customHeight="true" outlineLevel="0" collapsed="false">
      <c r="A23" s="16" t="s">
        <v>74</v>
      </c>
      <c r="B23" s="32" t="n">
        <f aca="false">'C.1'!C25</f>
        <v>1216.12752</v>
      </c>
      <c r="C23" s="32" t="n">
        <f aca="false">'C.2'!C25</f>
        <v>5320.05603</v>
      </c>
      <c r="D23" s="32" t="n">
        <f aca="false">'C.3'!C25</f>
        <v>27995.11042</v>
      </c>
      <c r="E23" s="32" t="n">
        <f aca="false">'C.4'!C25</f>
        <v>146431.42294</v>
      </c>
      <c r="F23" s="31" t="n">
        <f aca="false">SUM(B23:E23)</f>
        <v>180962.71691</v>
      </c>
    </row>
    <row r="24" customFormat="false" ht="12.75" hidden="false" customHeight="true" outlineLevel="0" collapsed="false">
      <c r="B24" s="32"/>
      <c r="C24" s="32"/>
      <c r="D24" s="32"/>
      <c r="E24" s="32"/>
      <c r="F24" s="31"/>
    </row>
    <row r="25" customFormat="false" ht="12.75" hidden="false" customHeight="true" outlineLevel="0" collapsed="false">
      <c r="A25" s="19" t="s">
        <v>75</v>
      </c>
      <c r="B25" s="31" t="n">
        <f aca="false">'C.1'!C27</f>
        <v>10151.41258</v>
      </c>
      <c r="C25" s="31" t="n">
        <f aca="false">'C.2'!C27</f>
        <v>15180.12306</v>
      </c>
      <c r="D25" s="31" t="n">
        <f aca="false">'C.3'!C27</f>
        <v>18910.96751</v>
      </c>
      <c r="E25" s="31" t="n">
        <f aca="false">'C.4'!C27</f>
        <v>61733.57639</v>
      </c>
      <c r="F25" s="31" t="n">
        <f aca="false">SUM(F26:F27)</f>
        <v>105976.07954</v>
      </c>
    </row>
    <row r="26" customFormat="false" ht="12.75" hidden="false" customHeight="true" outlineLevel="0" collapsed="false">
      <c r="A26" s="16" t="s">
        <v>76</v>
      </c>
      <c r="B26" s="32" t="n">
        <f aca="false">'C.1'!C28</f>
        <v>10115.01534</v>
      </c>
      <c r="C26" s="32" t="n">
        <f aca="false">'C.2'!C28</f>
        <v>14926.73245</v>
      </c>
      <c r="D26" s="32" t="n">
        <f aca="false">'C.3'!C28</f>
        <v>16962.00901</v>
      </c>
      <c r="E26" s="32" t="n">
        <f aca="false">'C.4'!C28</f>
        <v>53588.10035</v>
      </c>
      <c r="F26" s="31" t="n">
        <f aca="false">SUM(B26:E26)</f>
        <v>95591.85715</v>
      </c>
    </row>
    <row r="27" customFormat="false" ht="12.75" hidden="false" customHeight="true" outlineLevel="0" collapsed="false">
      <c r="A27" s="16" t="s">
        <v>77</v>
      </c>
      <c r="B27" s="32" t="n">
        <f aca="false">'C.1'!C29</f>
        <v>36.39724</v>
      </c>
      <c r="C27" s="32" t="n">
        <f aca="false">'C.2'!C29</f>
        <v>253.39061</v>
      </c>
      <c r="D27" s="32" t="n">
        <f aca="false">'C.3'!C29</f>
        <v>1948.9585</v>
      </c>
      <c r="E27" s="32" t="n">
        <f aca="false">'C.4'!C29</f>
        <v>8145.47604</v>
      </c>
      <c r="F27" s="31" t="n">
        <f aca="false">SUM(B27:E27)</f>
        <v>10384.22239</v>
      </c>
    </row>
    <row r="28" customFormat="false" ht="12.75" hidden="false" customHeight="true" outlineLevel="0" collapsed="false">
      <c r="B28" s="32"/>
      <c r="C28" s="32"/>
      <c r="D28" s="32"/>
      <c r="E28" s="32"/>
      <c r="F28" s="31"/>
    </row>
    <row r="29" customFormat="false" ht="12.75" hidden="false" customHeight="true" outlineLevel="0" collapsed="false">
      <c r="A29" s="19" t="s">
        <v>78</v>
      </c>
      <c r="B29" s="31" t="n">
        <f aca="false">'C.1'!C31</f>
        <v>306.03289</v>
      </c>
      <c r="C29" s="31" t="n">
        <f aca="false">'C.2'!C31</f>
        <v>8474.72065</v>
      </c>
      <c r="D29" s="31" t="n">
        <f aca="false">'C.3'!C31</f>
        <v>12422.97967</v>
      </c>
      <c r="E29" s="31" t="n">
        <f aca="false">'C.4'!C31</f>
        <v>63754.50775</v>
      </c>
      <c r="F29" s="31" t="n">
        <f aca="false">SUM(F30:F31)</f>
        <v>84958.24096</v>
      </c>
    </row>
    <row r="30" customFormat="false" ht="12.75" hidden="false" customHeight="true" outlineLevel="0" collapsed="false">
      <c r="A30" s="16" t="s">
        <v>79</v>
      </c>
      <c r="B30" s="32" t="n">
        <f aca="false">'C.1'!C32</f>
        <v>7.8</v>
      </c>
      <c r="C30" s="32" t="n">
        <f aca="false">'C.2'!C32</f>
        <v>105.84751</v>
      </c>
      <c r="D30" s="32" t="n">
        <f aca="false">'C.3'!C32</f>
        <v>227.85415</v>
      </c>
      <c r="E30" s="32" t="n">
        <f aca="false">'C.4'!C32</f>
        <v>6189.45994</v>
      </c>
      <c r="F30" s="31" t="n">
        <f aca="false">SUM(B30:E30)</f>
        <v>6530.9616</v>
      </c>
    </row>
    <row r="31" customFormat="false" ht="12.75" hidden="false" customHeight="true" outlineLevel="0" collapsed="false">
      <c r="A31" s="16" t="s">
        <v>80</v>
      </c>
      <c r="B31" s="32" t="n">
        <f aca="false">'C.1'!C33</f>
        <v>298.23289</v>
      </c>
      <c r="C31" s="32" t="n">
        <f aca="false">'C.2'!C33</f>
        <v>8368.87314</v>
      </c>
      <c r="D31" s="32" t="n">
        <f aca="false">'C.3'!C33</f>
        <v>12195.12552</v>
      </c>
      <c r="E31" s="32" t="n">
        <f aca="false">'C.4'!C33</f>
        <v>57565.04781</v>
      </c>
      <c r="F31" s="31" t="n">
        <f aca="false">SUM(B31:E31)</f>
        <v>78427.27936</v>
      </c>
    </row>
    <row r="32" customFormat="false" ht="12.75" hidden="false" customHeight="true" outlineLevel="0" collapsed="false">
      <c r="B32" s="32"/>
      <c r="C32" s="32"/>
      <c r="D32" s="32"/>
      <c r="E32" s="32"/>
      <c r="F32" s="31"/>
    </row>
    <row r="33" customFormat="false" ht="12.75" hidden="false" customHeight="true" outlineLevel="0" collapsed="false">
      <c r="A33" s="19" t="s">
        <v>81</v>
      </c>
      <c r="B33" s="31" t="n">
        <f aca="false">'C.1'!C35</f>
        <v>35694.86081</v>
      </c>
      <c r="C33" s="31" t="n">
        <f aca="false">'C.2'!C35</f>
        <v>121111.3099</v>
      </c>
      <c r="D33" s="31" t="n">
        <f aca="false">'C.3'!C35</f>
        <v>228544.8838</v>
      </c>
      <c r="E33" s="31" t="n">
        <f aca="false">'C.4'!C35</f>
        <v>828927.99881</v>
      </c>
      <c r="F33" s="31" t="n">
        <f aca="false">+F19+F25+F29</f>
        <v>1214279.05332</v>
      </c>
    </row>
    <row r="34" customFormat="false" ht="12.75" hidden="false" customHeight="true" outlineLevel="0" collapsed="false">
      <c r="A34" s="24"/>
      <c r="B34" s="47"/>
      <c r="C34" s="47"/>
      <c r="D34" s="47"/>
      <c r="E34" s="47"/>
      <c r="F34" s="47"/>
    </row>
    <row r="35" customFormat="false" ht="12.75" hidden="false" customHeight="true" outlineLevel="0" collapsed="false">
      <c r="A35" s="24"/>
      <c r="B35" s="47"/>
      <c r="C35" s="47"/>
      <c r="D35" s="47"/>
      <c r="E35" s="47"/>
      <c r="F35" s="47"/>
    </row>
    <row r="36" customFormat="false" ht="15" hidden="false" customHeight="true" outlineLevel="0" collapsed="false">
      <c r="A36" s="30" t="s">
        <v>82</v>
      </c>
      <c r="B36" s="47"/>
      <c r="C36" s="47"/>
      <c r="D36" s="47"/>
      <c r="E36" s="47"/>
      <c r="F36" s="47"/>
    </row>
    <row r="37" customFormat="false" ht="12.75" hidden="false" customHeight="true" outlineLevel="0" collapsed="false">
      <c r="A37" s="24"/>
      <c r="B37" s="47"/>
      <c r="C37" s="47"/>
      <c r="D37" s="47"/>
      <c r="E37" s="47"/>
      <c r="F37" s="47"/>
    </row>
    <row r="38" customFormat="false" ht="12.75" hidden="false" customHeight="true" outlineLevel="0" collapsed="false">
      <c r="A38" s="19" t="s">
        <v>70</v>
      </c>
      <c r="B38" s="31" t="n">
        <f aca="false">'C.1'!C40</f>
        <v>28483.32117</v>
      </c>
      <c r="C38" s="31" t="n">
        <f aca="false">'C.2'!C40</f>
        <v>115499.71571</v>
      </c>
      <c r="D38" s="31" t="n">
        <f aca="false">'C.3'!C40</f>
        <v>194898.05225</v>
      </c>
      <c r="E38" s="31" t="n">
        <f aca="false">'C.4'!C40</f>
        <v>800201.00469</v>
      </c>
      <c r="F38" s="31" t="n">
        <f aca="false">SUM(F39:F43)</f>
        <v>1139082.09382</v>
      </c>
    </row>
    <row r="39" customFormat="false" ht="12.75" hidden="false" customHeight="true" outlineLevel="0" collapsed="false">
      <c r="A39" s="16" t="s">
        <v>83</v>
      </c>
      <c r="B39" s="32" t="n">
        <f aca="false">'C.1'!C41</f>
        <v>7833.98661</v>
      </c>
      <c r="C39" s="32" t="n">
        <f aca="false">'C.2'!C41</f>
        <v>40868.37969</v>
      </c>
      <c r="D39" s="32" t="n">
        <f aca="false">'C.3'!C41</f>
        <v>93953.66028</v>
      </c>
      <c r="E39" s="32" t="n">
        <f aca="false">'C.4'!C41</f>
        <v>284689.37469</v>
      </c>
      <c r="F39" s="31" t="n">
        <f aca="false">SUM(B39:E39)</f>
        <v>427345.40127</v>
      </c>
    </row>
    <row r="40" customFormat="false" ht="12.75" hidden="false" customHeight="true" outlineLevel="0" collapsed="false">
      <c r="A40" s="16" t="s">
        <v>84</v>
      </c>
      <c r="B40" s="32" t="n">
        <f aca="false">'C.1'!C42</f>
        <v>722.99774</v>
      </c>
      <c r="C40" s="32" t="n">
        <f aca="false">'C.2'!C42</f>
        <v>4470.57999</v>
      </c>
      <c r="D40" s="32" t="n">
        <f aca="false">'C.3'!C42</f>
        <v>7021.80531</v>
      </c>
      <c r="E40" s="32" t="n">
        <f aca="false">'C.4'!C42</f>
        <v>30886.57825</v>
      </c>
      <c r="F40" s="31" t="n">
        <f aca="false">SUM(B40:E40)</f>
        <v>43101.96129</v>
      </c>
    </row>
    <row r="41" customFormat="false" ht="12.75" hidden="false" customHeight="true" outlineLevel="0" collapsed="false">
      <c r="A41" s="16" t="s">
        <v>85</v>
      </c>
      <c r="B41" s="32" t="n">
        <f aca="false">'C.1'!C43</f>
        <v>2597.65926</v>
      </c>
      <c r="C41" s="32" t="n">
        <f aca="false">'C.2'!C43</f>
        <v>16924.71373</v>
      </c>
      <c r="D41" s="32" t="n">
        <f aca="false">'C.3'!C43</f>
        <v>25153.83072</v>
      </c>
      <c r="E41" s="32" t="n">
        <f aca="false">'C.4'!C43</f>
        <v>119320.38212</v>
      </c>
      <c r="F41" s="31" t="n">
        <f aca="false">SUM(B41:E41)</f>
        <v>163996.58583</v>
      </c>
    </row>
    <row r="42" customFormat="false" ht="12.75" hidden="false" customHeight="true" outlineLevel="0" collapsed="false">
      <c r="A42" s="16" t="s">
        <v>74</v>
      </c>
      <c r="B42" s="32" t="n">
        <f aca="false">'C.1'!C44</f>
        <v>16821.67897</v>
      </c>
      <c r="C42" s="32" t="n">
        <f aca="false">'C.2'!C44</f>
        <v>49924.23914</v>
      </c>
      <c r="D42" s="32" t="n">
        <f aca="false">'C.3'!C44</f>
        <v>65973.03472</v>
      </c>
      <c r="E42" s="32" t="n">
        <f aca="false">'C.4'!C44</f>
        <v>342381.6478</v>
      </c>
      <c r="F42" s="31" t="n">
        <f aca="false">SUM(B42:E42)</f>
        <v>475100.60063</v>
      </c>
    </row>
    <row r="43" customFormat="false" ht="12.75" hidden="false" customHeight="true" outlineLevel="0" collapsed="false">
      <c r="A43" s="16" t="s">
        <v>86</v>
      </c>
      <c r="B43" s="32" t="n">
        <f aca="false">'C.1'!C45</f>
        <v>506.99859</v>
      </c>
      <c r="C43" s="32" t="n">
        <f aca="false">'C.2'!C45</f>
        <v>3311.80316</v>
      </c>
      <c r="D43" s="32" t="n">
        <f aca="false">'C.3'!C45</f>
        <v>2795.72122</v>
      </c>
      <c r="E43" s="32" t="n">
        <f aca="false">'C.4'!C45</f>
        <v>22923.02183</v>
      </c>
      <c r="F43" s="31" t="n">
        <f aca="false">SUM(B43:E43)</f>
        <v>29537.5448</v>
      </c>
    </row>
    <row r="44" customFormat="false" ht="12.75" hidden="false" customHeight="true" outlineLevel="0" collapsed="false">
      <c r="F44" s="48"/>
    </row>
    <row r="45" customFormat="false" ht="12.75" hidden="false" customHeight="true" outlineLevel="0" collapsed="false">
      <c r="A45" s="19" t="s">
        <v>75</v>
      </c>
      <c r="B45" s="31" t="n">
        <f aca="false">'C.1'!C47</f>
        <v>9840.55119</v>
      </c>
      <c r="C45" s="31" t="n">
        <f aca="false">'C.2'!C47</f>
        <v>14461.16289</v>
      </c>
      <c r="D45" s="31" t="n">
        <f aca="false">'C.3'!C47</f>
        <v>11471.12152</v>
      </c>
      <c r="E45" s="31" t="n">
        <f aca="false">'C.4'!C47</f>
        <v>62116.2847</v>
      </c>
      <c r="F45" s="31" t="n">
        <f aca="false">SUM(F46:F47)</f>
        <v>97889.1203</v>
      </c>
    </row>
    <row r="46" customFormat="false" ht="12.75" hidden="false" customHeight="true" outlineLevel="0" collapsed="false">
      <c r="A46" s="16" t="s">
        <v>87</v>
      </c>
      <c r="B46" s="32" t="n">
        <f aca="false">'C.1'!C48</f>
        <v>0</v>
      </c>
      <c r="C46" s="32" t="n">
        <f aca="false">'C.2'!C48</f>
        <v>618.37415</v>
      </c>
      <c r="D46" s="32" t="n">
        <f aca="false">'C.3'!C48</f>
        <v>0.51801</v>
      </c>
      <c r="E46" s="32" t="n">
        <f aca="false">'C.4'!C48</f>
        <v>10878.1945</v>
      </c>
      <c r="F46" s="31" t="n">
        <f aca="false">SUM(B46:E46)</f>
        <v>11497.08666</v>
      </c>
    </row>
    <row r="47" customFormat="false" ht="12.75" hidden="false" customHeight="true" outlineLevel="0" collapsed="false">
      <c r="A47" s="16" t="s">
        <v>77</v>
      </c>
      <c r="B47" s="32" t="n">
        <f aca="false">'C.1'!C49</f>
        <v>9840.55119</v>
      </c>
      <c r="C47" s="32" t="n">
        <f aca="false">'C.2'!C49</f>
        <v>13842.78874</v>
      </c>
      <c r="D47" s="32" t="n">
        <f aca="false">'C.3'!C49</f>
        <v>11470.60351</v>
      </c>
      <c r="E47" s="32" t="n">
        <f aca="false">'C.4'!C49</f>
        <v>51238.0902</v>
      </c>
      <c r="F47" s="31" t="n">
        <f aca="false">SUM(B47:E47)</f>
        <v>86392.03364</v>
      </c>
    </row>
    <row r="48" customFormat="false" ht="12.75" hidden="false" customHeight="true" outlineLevel="0" collapsed="false">
      <c r="F48" s="48"/>
    </row>
    <row r="49" customFormat="false" ht="12.75" hidden="false" customHeight="true" outlineLevel="0" collapsed="false">
      <c r="A49" s="19" t="s">
        <v>78</v>
      </c>
      <c r="B49" s="31" t="n">
        <f aca="false">'C.1'!C51</f>
        <v>248.71024</v>
      </c>
      <c r="C49" s="31" t="n">
        <f aca="false">'C.2'!C51</f>
        <v>5390.5109</v>
      </c>
      <c r="D49" s="31" t="n">
        <f aca="false">'C.3'!C51</f>
        <v>37722.51859</v>
      </c>
      <c r="E49" s="31" t="n">
        <f aca="false">'C.4'!C51</f>
        <v>61562.06941</v>
      </c>
      <c r="F49" s="31" t="n">
        <f aca="false">SUM(F50:F51)</f>
        <v>104923.80914</v>
      </c>
    </row>
    <row r="50" customFormat="false" ht="12.75" hidden="false" customHeight="true" outlineLevel="0" collapsed="false">
      <c r="A50" s="16" t="s">
        <v>79</v>
      </c>
      <c r="B50" s="32" t="n">
        <f aca="false">'C.1'!C52</f>
        <v>9.5</v>
      </c>
      <c r="C50" s="32" t="n">
        <f aca="false">'C.2'!C52</f>
        <v>76.28624</v>
      </c>
      <c r="D50" s="32" t="n">
        <f aca="false">'C.3'!C52</f>
        <v>224.04895</v>
      </c>
      <c r="E50" s="32" t="n">
        <f aca="false">'C.4'!C52</f>
        <v>1421.57764</v>
      </c>
      <c r="F50" s="31" t="n">
        <f aca="false">SUM(B50:E50)</f>
        <v>1731.41283</v>
      </c>
    </row>
    <row r="51" customFormat="false" ht="12.75" hidden="false" customHeight="true" outlineLevel="0" collapsed="false">
      <c r="A51" s="16" t="s">
        <v>80</v>
      </c>
      <c r="B51" s="32" t="n">
        <f aca="false">'C.1'!C53</f>
        <v>239.21024</v>
      </c>
      <c r="C51" s="32" t="n">
        <f aca="false">'C.2'!C53</f>
        <v>5314.22466</v>
      </c>
      <c r="D51" s="32" t="n">
        <f aca="false">'C.3'!C53</f>
        <v>37498.46964</v>
      </c>
      <c r="E51" s="32" t="n">
        <f aca="false">'C.4'!C53</f>
        <v>60140.49177</v>
      </c>
      <c r="F51" s="31" t="n">
        <f aca="false">SUM(B51:E51)</f>
        <v>103192.39631</v>
      </c>
    </row>
    <row r="52" customFormat="false" ht="12.75" hidden="false" customHeight="true" outlineLevel="0" collapsed="false">
      <c r="B52" s="31"/>
      <c r="C52" s="31"/>
      <c r="D52" s="31"/>
      <c r="E52" s="31"/>
      <c r="F52" s="31"/>
    </row>
    <row r="53" customFormat="false" ht="12.75" hidden="false" customHeight="true" outlineLevel="0" collapsed="false">
      <c r="A53" s="19" t="s">
        <v>88</v>
      </c>
      <c r="B53" s="31" t="n">
        <f aca="false">'C.1'!C55</f>
        <v>38572.5826</v>
      </c>
      <c r="C53" s="31" t="n">
        <f aca="false">'C.2'!C55</f>
        <v>135351.3895</v>
      </c>
      <c r="D53" s="31" t="n">
        <f aca="false">'C.3'!C55</f>
        <v>244091.69236</v>
      </c>
      <c r="E53" s="31" t="n">
        <f aca="false">'C.4'!C55</f>
        <v>923879.3588</v>
      </c>
      <c r="F53" s="31" t="n">
        <f aca="false">+F38+F45+F49</f>
        <v>1341895.02326</v>
      </c>
    </row>
    <row r="54" customFormat="false" ht="12.75" hidden="false" customHeight="true" outlineLevel="0" collapsed="false">
      <c r="F54" s="48"/>
    </row>
    <row r="55" customFormat="false" ht="25.5" hidden="false" customHeight="true" outlineLevel="0" collapsed="false">
      <c r="A55" s="36" t="s">
        <v>89</v>
      </c>
      <c r="B55" s="16" t="n">
        <f aca="false">'C.1'!C57</f>
        <v>10</v>
      </c>
      <c r="C55" s="16" t="n">
        <f aca="false">'C.2'!C57</f>
        <v>12</v>
      </c>
      <c r="D55" s="16" t="n">
        <f aca="false">'C.3'!C57</f>
        <v>5</v>
      </c>
      <c r="E55" s="16" t="n">
        <f aca="false">'C.4'!C57</f>
        <v>7</v>
      </c>
      <c r="F55" s="31" t="n">
        <f aca="false">SUM(B55:E55)</f>
        <v>34</v>
      </c>
    </row>
    <row r="56" customFormat="false" ht="25.5" hidden="false" customHeight="true" outlineLevel="0" collapsed="false">
      <c r="A56" s="36" t="s">
        <v>90</v>
      </c>
      <c r="B56" s="16" t="n">
        <f aca="false">'C.1'!C58</f>
        <v>14</v>
      </c>
      <c r="C56" s="16" t="n">
        <f aca="false">'C.2'!C58</f>
        <v>16</v>
      </c>
      <c r="D56" s="16" t="n">
        <f aca="false">'C.3'!C58</f>
        <v>7</v>
      </c>
      <c r="E56" s="16" t="n">
        <f aca="false">'C.4'!C58</f>
        <v>8</v>
      </c>
      <c r="F56" s="31" t="n">
        <f aca="false">SUM(B56:E56)</f>
        <v>45</v>
      </c>
    </row>
    <row r="57" customFormat="false" ht="12.75" hidden="false" customHeight="true" outlineLevel="0" collapsed="false">
      <c r="F57" s="31"/>
    </row>
    <row r="58" customFormat="false" ht="38.25" hidden="false" customHeight="true" outlineLevel="0" collapsed="false">
      <c r="A58" s="36" t="s">
        <v>91</v>
      </c>
      <c r="B58" s="32" t="n">
        <f aca="false">'C.1'!C60</f>
        <v>24391</v>
      </c>
      <c r="C58" s="32" t="n">
        <f aca="false">'C.2'!C60</f>
        <v>109246</v>
      </c>
      <c r="D58" s="32" t="n">
        <f aca="false">'C.3'!C60</f>
        <v>153500</v>
      </c>
      <c r="E58" s="32" t="n">
        <f aca="false">'C.4'!C60</f>
        <v>762775</v>
      </c>
      <c r="F58" s="31" t="n">
        <f aca="false">SUM(B58:E58)</f>
        <v>1049912</v>
      </c>
    </row>
    <row r="59" customFormat="false" ht="12.75" hidden="false" customHeight="true" outlineLevel="0" collapsed="false">
      <c r="A59" s="16" t="s">
        <v>92</v>
      </c>
      <c r="B59" s="32" t="n">
        <f aca="false">'C.1'!C61</f>
        <v>32447</v>
      </c>
      <c r="C59" s="32" t="n">
        <f aca="false">'C.2'!C61</f>
        <v>156261</v>
      </c>
      <c r="D59" s="32" t="n">
        <f aca="false">'C.3'!C61</f>
        <v>205863</v>
      </c>
      <c r="E59" s="32" t="n">
        <f aca="false">'C.4'!C61</f>
        <v>852210</v>
      </c>
      <c r="F59" s="31" t="n">
        <f aca="false">SUM(B59:E59)</f>
        <v>1246781</v>
      </c>
    </row>
    <row r="60" customFormat="false" ht="13.5" hidden="false" customHeight="true" outlineLevel="0" collapsed="false">
      <c r="A60" s="37"/>
      <c r="B60" s="37"/>
      <c r="C60" s="37"/>
      <c r="D60" s="37"/>
      <c r="E60" s="37"/>
      <c r="F60" s="38"/>
    </row>
    <row r="61" customFormat="false" ht="12.75" hidden="false" customHeight="true" outlineLevel="0" collapsed="false">
      <c r="A61" s="39" t="str">
        <f aca="false">'A.1'!A59</f>
        <v>FUENTE: Ministerio de Hacienda y Función Pública</v>
      </c>
    </row>
    <row r="62" customFormat="false" ht="12.75" hidden="false" customHeight="true" outlineLevel="0" collapsed="false">
      <c r="A62" s="39" t="s">
        <v>94</v>
      </c>
    </row>
    <row r="63" customFormat="false" ht="12.75" hidden="false" customHeight="true" outlineLevel="0" collapsed="false">
      <c r="A63" s="40"/>
      <c r="B63" s="41"/>
      <c r="C63" s="41"/>
      <c r="D63" s="41"/>
      <c r="E63" s="41"/>
      <c r="F63" s="41"/>
    </row>
    <row r="64" customFormat="false" ht="12.75" hidden="false" customHeight="true" outlineLevel="0" collapsed="false">
      <c r="A64" s="51"/>
    </row>
    <row r="65" customFormat="false" ht="12.75" hidden="false" customHeight="true" outlineLevel="0" collapsed="false">
      <c r="A65" s="42"/>
    </row>
  </sheetData>
  <mergeCells count="2">
    <mergeCell ref="C1:F3"/>
    <mergeCell ref="C4:F4"/>
  </mergeCell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H65"/>
  <sheetViews>
    <sheetView showFormulas="false" showGridLines="fals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A8" activeCellId="0" sqref="A8"/>
    </sheetView>
  </sheetViews>
  <sheetFormatPr defaultColWidth="11.00390625" defaultRowHeight="12.75" zeroHeight="false" outlineLevelRow="0" outlineLevelCol="0"/>
  <cols>
    <col collapsed="false" customWidth="true" hidden="false" outlineLevel="0" max="1" min="1" style="16" width="37"/>
    <col collapsed="false" customWidth="true" hidden="false" outlineLevel="0" max="5" min="2" style="16" width="20.71"/>
    <col collapsed="false" customWidth="true" hidden="false" outlineLevel="0" max="6" min="6" style="17" width="20.71"/>
    <col collapsed="false" customWidth="false" hidden="false" outlineLevel="0" max="16384" min="7" style="16" width="11"/>
  </cols>
  <sheetData>
    <row r="1" customFormat="false" ht="12.75" hidden="false" customHeight="true" outlineLevel="0" collapsed="false">
      <c r="C1" s="8" t="s">
        <v>0</v>
      </c>
      <c r="D1" s="8"/>
      <c r="E1" s="8"/>
      <c r="F1" s="8"/>
    </row>
    <row r="2" customFormat="false" ht="12.75" hidden="false" customHeight="true" outlineLevel="0" collapsed="false">
      <c r="C2" s="8"/>
      <c r="D2" s="8"/>
      <c r="E2" s="8"/>
      <c r="F2" s="8"/>
    </row>
    <row r="3" customFormat="false" ht="12.75" hidden="false" customHeight="true" outlineLevel="0" collapsed="false">
      <c r="C3" s="8"/>
      <c r="D3" s="8"/>
      <c r="E3" s="8"/>
      <c r="F3" s="8"/>
    </row>
    <row r="4" customFormat="false" ht="12.75" hidden="false" customHeight="true" outlineLevel="0" collapsed="false">
      <c r="C4" s="9" t="str">
        <f aca="false">INDICE!$E$4</f>
        <v>Año 2022. DATOS PROVISIONALES</v>
      </c>
      <c r="D4" s="9"/>
      <c r="E4" s="9"/>
      <c r="F4" s="9"/>
    </row>
    <row r="5" s="16" customFormat="true" ht="20.25" hidden="false" customHeight="true" outlineLevel="0" collapsed="false">
      <c r="A5" s="43"/>
      <c r="B5" s="44"/>
      <c r="C5" s="44"/>
      <c r="D5" s="44"/>
      <c r="J5" s="17"/>
    </row>
    <row r="6" s="16" customFormat="true" ht="12.75" hidden="false" customHeight="true" outlineLevel="0" collapsed="false">
      <c r="A6" s="45"/>
      <c r="B6" s="44"/>
      <c r="C6" s="44"/>
      <c r="D6" s="44"/>
      <c r="E6" s="19"/>
      <c r="J6" s="24"/>
    </row>
    <row r="7" s="46" customFormat="true" ht="11.25" hidden="false" customHeight="true" outlineLevel="0" collapsed="false">
      <c r="A7" s="18"/>
      <c r="B7" s="16"/>
      <c r="C7" s="16"/>
      <c r="D7" s="16"/>
      <c r="E7" s="19"/>
      <c r="F7" s="16"/>
      <c r="G7" s="20"/>
      <c r="H7" s="16"/>
      <c r="I7" s="16"/>
      <c r="J7" s="21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</row>
    <row r="8" s="16" customFormat="true" ht="11.25" hidden="false" customHeight="true" outlineLevel="0" collapsed="false">
      <c r="A8" s="18"/>
      <c r="E8" s="19"/>
      <c r="G8" s="20"/>
      <c r="J8" s="21"/>
    </row>
    <row r="9" s="16" customFormat="true" ht="14.25" hidden="false" customHeight="true" outlineLevel="0" collapsed="false">
      <c r="A9" s="22" t="s">
        <v>2</v>
      </c>
      <c r="J9" s="21"/>
    </row>
    <row r="10" s="16" customFormat="true" ht="12.75" hidden="false" customHeight="true" outlineLevel="0" collapsed="false">
      <c r="A10" s="23"/>
      <c r="J10" s="24"/>
    </row>
    <row r="11" s="16" customFormat="true" ht="20.25" hidden="false" customHeight="true" outlineLevel="0" collapsed="false">
      <c r="A11" s="60" t="s">
        <v>123</v>
      </c>
      <c r="J11" s="24"/>
    </row>
    <row r="12" s="16" customFormat="true" ht="15" hidden="false" customHeight="true" outlineLevel="0" collapsed="false">
      <c r="A12" s="25" t="s">
        <v>116</v>
      </c>
      <c r="J12" s="17"/>
    </row>
    <row r="13" customFormat="false" ht="13.5" hidden="false" customHeight="true" outlineLevel="0" collapsed="false"/>
    <row r="14" customFormat="false" ht="24.75" hidden="false" customHeight="true" outlineLevel="0" collapsed="false">
      <c r="A14" s="27"/>
      <c r="B14" s="28" t="s">
        <v>117</v>
      </c>
      <c r="C14" s="28" t="s">
        <v>118</v>
      </c>
      <c r="D14" s="28" t="s">
        <v>119</v>
      </c>
      <c r="E14" s="28" t="s">
        <v>120</v>
      </c>
      <c r="F14" s="29" t="s">
        <v>121</v>
      </c>
    </row>
    <row r="15" customFormat="false" ht="12.75" hidden="false" customHeight="true" outlineLevel="0" collapsed="false">
      <c r="A15" s="24"/>
      <c r="B15" s="24"/>
      <c r="C15" s="24"/>
      <c r="D15" s="24"/>
      <c r="E15" s="24"/>
    </row>
    <row r="16" customFormat="false" ht="12.75" hidden="false" customHeight="true" outlineLevel="0" collapsed="false">
      <c r="A16" s="24"/>
      <c r="B16" s="24"/>
      <c r="C16" s="24"/>
      <c r="D16" s="24"/>
      <c r="E16" s="24"/>
    </row>
    <row r="17" customFormat="false" ht="15" hidden="false" customHeight="true" outlineLevel="0" collapsed="false">
      <c r="A17" s="30" t="s">
        <v>69</v>
      </c>
    </row>
    <row r="18" customFormat="false" ht="12.75" hidden="false" customHeight="true" outlineLevel="0" collapsed="false">
      <c r="A18" s="24"/>
    </row>
    <row r="19" customFormat="false" ht="12.75" hidden="false" customHeight="true" outlineLevel="0" collapsed="false">
      <c r="A19" s="19" t="s">
        <v>70</v>
      </c>
      <c r="B19" s="31" t="n">
        <f aca="false">'C.1'!D21</f>
        <v>106156.19741</v>
      </c>
      <c r="C19" s="31" t="n">
        <f aca="false">'C.2'!D21</f>
        <v>148842.88355</v>
      </c>
      <c r="D19" s="31" t="n">
        <f aca="false">'C.3'!D21</f>
        <v>142300.58359</v>
      </c>
      <c r="E19" s="31" t="n">
        <f aca="false">'C.4'!D21</f>
        <v>250400.79279</v>
      </c>
      <c r="F19" s="31" t="n">
        <f aca="false">SUM(F20:F23)</f>
        <v>647700.45734</v>
      </c>
    </row>
    <row r="20" customFormat="false" ht="12.75" hidden="false" customHeight="true" outlineLevel="0" collapsed="false">
      <c r="A20" s="16" t="s">
        <v>71</v>
      </c>
      <c r="B20" s="32" t="n">
        <f aca="false">'C.1'!D22</f>
        <v>49797.58718</v>
      </c>
      <c r="C20" s="32" t="n">
        <f aca="false">'C.2'!D22</f>
        <v>64841.9886</v>
      </c>
      <c r="D20" s="32" t="n">
        <f aca="false">'C.3'!D22</f>
        <v>59588.5533</v>
      </c>
      <c r="E20" s="32" t="n">
        <f aca="false">'C.4'!D22</f>
        <v>115668.45536</v>
      </c>
      <c r="F20" s="31" t="n">
        <f aca="false">SUM(B20:E20)</f>
        <v>289896.58444</v>
      </c>
    </row>
    <row r="21" customFormat="false" ht="12.75" hidden="false" customHeight="true" outlineLevel="0" collapsed="false">
      <c r="A21" s="16" t="s">
        <v>72</v>
      </c>
      <c r="B21" s="32" t="n">
        <f aca="false">'C.1'!D23</f>
        <v>50427.31844</v>
      </c>
      <c r="C21" s="32" t="n">
        <f aca="false">'C.2'!D23</f>
        <v>74387.03458</v>
      </c>
      <c r="D21" s="32" t="n">
        <f aca="false">'C.3'!D23</f>
        <v>62513.51134</v>
      </c>
      <c r="E21" s="32" t="n">
        <f aca="false">'C.4'!D23</f>
        <v>63549.64937</v>
      </c>
      <c r="F21" s="31" t="n">
        <f aca="false">SUM(B21:E21)</f>
        <v>250877.51373</v>
      </c>
    </row>
    <row r="22" customFormat="false" ht="12.75" hidden="false" customHeight="true" outlineLevel="0" collapsed="false">
      <c r="A22" s="16" t="s">
        <v>73</v>
      </c>
      <c r="B22" s="32" t="n">
        <f aca="false">'C.1'!D24</f>
        <v>367.59152</v>
      </c>
      <c r="C22" s="32" t="n">
        <f aca="false">'C.2'!D24</f>
        <v>577.5509</v>
      </c>
      <c r="D22" s="32" t="n">
        <f aca="false">'C.3'!D24</f>
        <v>543.39269</v>
      </c>
      <c r="E22" s="32" t="n">
        <f aca="false">'C.4'!D24</f>
        <v>3506.6602</v>
      </c>
      <c r="F22" s="31" t="n">
        <f aca="false">SUM(B22:E22)</f>
        <v>4995.19531</v>
      </c>
    </row>
    <row r="23" customFormat="false" ht="12.75" hidden="false" customHeight="true" outlineLevel="0" collapsed="false">
      <c r="A23" s="16" t="s">
        <v>74</v>
      </c>
      <c r="B23" s="32" t="n">
        <f aca="false">'C.1'!D25</f>
        <v>5563.70027</v>
      </c>
      <c r="C23" s="32" t="n">
        <f aca="false">'C.2'!D25</f>
        <v>9036.30947</v>
      </c>
      <c r="D23" s="32" t="n">
        <f aca="false">'C.3'!D25</f>
        <v>19655.12626</v>
      </c>
      <c r="E23" s="32" t="n">
        <f aca="false">'C.4'!D25</f>
        <v>67676.02786</v>
      </c>
      <c r="F23" s="31" t="n">
        <f aca="false">SUM(B23:E23)</f>
        <v>101931.16386</v>
      </c>
    </row>
    <row r="24" customFormat="false" ht="12.75" hidden="false" customHeight="true" outlineLevel="0" collapsed="false">
      <c r="B24" s="32"/>
      <c r="C24" s="32"/>
      <c r="D24" s="32"/>
      <c r="E24" s="32"/>
      <c r="F24" s="31"/>
    </row>
    <row r="25" customFormat="false" ht="12.75" hidden="false" customHeight="true" outlineLevel="0" collapsed="false">
      <c r="A25" s="19" t="s">
        <v>75</v>
      </c>
      <c r="B25" s="31" t="n">
        <f aca="false">'C.1'!D27</f>
        <v>34711.83871</v>
      </c>
      <c r="C25" s="31" t="n">
        <f aca="false">'C.2'!D27</f>
        <v>31600.41657</v>
      </c>
      <c r="D25" s="31" t="n">
        <f aca="false">'C.3'!D27</f>
        <v>30047.59345</v>
      </c>
      <c r="E25" s="31" t="n">
        <f aca="false">'C.4'!D27</f>
        <v>17205.5923</v>
      </c>
      <c r="F25" s="31" t="n">
        <f aca="false">SUM(F26:F27)</f>
        <v>113565.44103</v>
      </c>
    </row>
    <row r="26" customFormat="false" ht="12.75" hidden="false" customHeight="true" outlineLevel="0" collapsed="false">
      <c r="A26" s="16" t="s">
        <v>76</v>
      </c>
      <c r="B26" s="32" t="n">
        <f aca="false">'C.1'!D28</f>
        <v>33300.94419</v>
      </c>
      <c r="C26" s="32" t="n">
        <f aca="false">'C.2'!D28</f>
        <v>29003.04695</v>
      </c>
      <c r="D26" s="32" t="n">
        <f aca="false">'C.3'!D28</f>
        <v>29386.90368</v>
      </c>
      <c r="E26" s="32" t="n">
        <f aca="false">'C.4'!D28</f>
        <v>14474.7524</v>
      </c>
      <c r="F26" s="31" t="n">
        <f aca="false">SUM(B26:E26)</f>
        <v>106165.64722</v>
      </c>
    </row>
    <row r="27" customFormat="false" ht="12.75" hidden="false" customHeight="true" outlineLevel="0" collapsed="false">
      <c r="A27" s="16" t="s">
        <v>77</v>
      </c>
      <c r="B27" s="32" t="n">
        <f aca="false">'C.1'!D29</f>
        <v>1410.89452</v>
      </c>
      <c r="C27" s="32" t="n">
        <f aca="false">'C.2'!D29</f>
        <v>2597.36962</v>
      </c>
      <c r="D27" s="32" t="n">
        <f aca="false">'C.3'!D29</f>
        <v>660.68977</v>
      </c>
      <c r="E27" s="32" t="n">
        <f aca="false">'C.4'!D29</f>
        <v>2730.8399</v>
      </c>
      <c r="F27" s="31" t="n">
        <f aca="false">SUM(B27:E27)</f>
        <v>7399.79381</v>
      </c>
    </row>
    <row r="28" customFormat="false" ht="12.75" hidden="false" customHeight="true" outlineLevel="0" collapsed="false">
      <c r="B28" s="32"/>
      <c r="C28" s="32"/>
      <c r="D28" s="32"/>
      <c r="E28" s="32"/>
      <c r="F28" s="31"/>
    </row>
    <row r="29" customFormat="false" ht="12.75" hidden="false" customHeight="true" outlineLevel="0" collapsed="false">
      <c r="A29" s="19" t="s">
        <v>78</v>
      </c>
      <c r="B29" s="31" t="n">
        <f aca="false">'C.1'!D31</f>
        <v>1635.28198</v>
      </c>
      <c r="C29" s="31" t="n">
        <f aca="false">'C.2'!D31</f>
        <v>4039.74353</v>
      </c>
      <c r="D29" s="31" t="n">
        <f aca="false">'C.3'!D31</f>
        <v>9342.66522</v>
      </c>
      <c r="E29" s="31" t="n">
        <f aca="false">'C.4'!D31</f>
        <v>29149.93703</v>
      </c>
      <c r="F29" s="31" t="n">
        <f aca="false">SUM(F30:F31)</f>
        <v>44167.62776</v>
      </c>
    </row>
    <row r="30" customFormat="false" ht="12.75" hidden="false" customHeight="true" outlineLevel="0" collapsed="false">
      <c r="A30" s="16" t="s">
        <v>79</v>
      </c>
      <c r="B30" s="32" t="n">
        <f aca="false">'C.1'!D32</f>
        <v>52.52013</v>
      </c>
      <c r="C30" s="32" t="n">
        <f aca="false">'C.2'!D32</f>
        <v>131.62898</v>
      </c>
      <c r="D30" s="32" t="n">
        <f aca="false">'C.3'!D32</f>
        <v>3056.38519</v>
      </c>
      <c r="E30" s="32" t="n">
        <f aca="false">'C.4'!D32</f>
        <v>8143.06929</v>
      </c>
      <c r="F30" s="31" t="n">
        <f aca="false">SUM(B30:E30)</f>
        <v>11383.60359</v>
      </c>
    </row>
    <row r="31" customFormat="false" ht="12.75" hidden="false" customHeight="true" outlineLevel="0" collapsed="false">
      <c r="A31" s="16" t="s">
        <v>80</v>
      </c>
      <c r="B31" s="32" t="n">
        <f aca="false">'C.1'!D33</f>
        <v>1582.76185</v>
      </c>
      <c r="C31" s="32" t="n">
        <f aca="false">'C.2'!D33</f>
        <v>3908.11455</v>
      </c>
      <c r="D31" s="32" t="n">
        <f aca="false">'C.3'!D33</f>
        <v>6286.28003</v>
      </c>
      <c r="E31" s="32" t="n">
        <f aca="false">'C.4'!D33</f>
        <v>21006.86774</v>
      </c>
      <c r="F31" s="31" t="n">
        <f aca="false">SUM(B31:E31)</f>
        <v>32784.02417</v>
      </c>
    </row>
    <row r="32" customFormat="false" ht="12.75" hidden="false" customHeight="true" outlineLevel="0" collapsed="false">
      <c r="B32" s="32"/>
      <c r="C32" s="32"/>
      <c r="D32" s="32"/>
      <c r="E32" s="32"/>
      <c r="F32" s="31"/>
    </row>
    <row r="33" customFormat="false" ht="12.75" hidden="false" customHeight="true" outlineLevel="0" collapsed="false">
      <c r="A33" s="19" t="s">
        <v>81</v>
      </c>
      <c r="B33" s="31" t="n">
        <f aca="false">'C.1'!D35</f>
        <v>142503.3181</v>
      </c>
      <c r="C33" s="31" t="n">
        <f aca="false">'C.2'!D35</f>
        <v>184483.04365</v>
      </c>
      <c r="D33" s="31" t="n">
        <f aca="false">'C.3'!D35</f>
        <v>181690.84226</v>
      </c>
      <c r="E33" s="31" t="n">
        <f aca="false">'C.4'!D35</f>
        <v>296756.32212</v>
      </c>
      <c r="F33" s="31" t="n">
        <f aca="false">+F19+F25+F29</f>
        <v>805433.52613</v>
      </c>
    </row>
    <row r="34" customFormat="false" ht="12.75" hidden="false" customHeight="true" outlineLevel="0" collapsed="false">
      <c r="A34" s="24"/>
      <c r="B34" s="47"/>
      <c r="C34" s="47"/>
      <c r="D34" s="47"/>
      <c r="E34" s="47"/>
      <c r="F34" s="47"/>
    </row>
    <row r="35" customFormat="false" ht="12.75" hidden="false" customHeight="true" outlineLevel="0" collapsed="false">
      <c r="A35" s="24"/>
      <c r="B35" s="47"/>
      <c r="C35" s="47"/>
      <c r="D35" s="47"/>
      <c r="E35" s="47"/>
      <c r="F35" s="47"/>
    </row>
    <row r="36" customFormat="false" ht="15" hidden="false" customHeight="true" outlineLevel="0" collapsed="false">
      <c r="A36" s="30" t="s">
        <v>82</v>
      </c>
      <c r="B36" s="47"/>
      <c r="C36" s="47"/>
      <c r="D36" s="47"/>
      <c r="E36" s="47"/>
      <c r="F36" s="47"/>
    </row>
    <row r="37" customFormat="false" ht="12.75" hidden="false" customHeight="true" outlineLevel="0" collapsed="false">
      <c r="A37" s="24"/>
      <c r="B37" s="47"/>
      <c r="C37" s="47"/>
      <c r="D37" s="47"/>
      <c r="E37" s="47"/>
      <c r="F37" s="47"/>
    </row>
    <row r="38" customFormat="false" ht="12.75" hidden="false" customHeight="true" outlineLevel="0" collapsed="false">
      <c r="A38" s="19" t="s">
        <v>70</v>
      </c>
      <c r="B38" s="31" t="n">
        <f aca="false">'C.1'!D40</f>
        <v>120842.0903</v>
      </c>
      <c r="C38" s="31" t="n">
        <f aca="false">'C.2'!D40</f>
        <v>171251.71067</v>
      </c>
      <c r="D38" s="31" t="n">
        <f aca="false">'C.3'!D40</f>
        <v>164813.63007</v>
      </c>
      <c r="E38" s="31" t="n">
        <f aca="false">'C.4'!D40</f>
        <v>292598.33223</v>
      </c>
      <c r="F38" s="31" t="n">
        <f aca="false">SUM(F39:F43)</f>
        <v>749505.76327</v>
      </c>
    </row>
    <row r="39" customFormat="false" ht="12.75" hidden="false" customHeight="true" outlineLevel="0" collapsed="false">
      <c r="A39" s="16" t="s">
        <v>83</v>
      </c>
      <c r="B39" s="32" t="n">
        <f aca="false">'C.1'!D41</f>
        <v>28791.53039</v>
      </c>
      <c r="C39" s="32" t="n">
        <f aca="false">'C.2'!D41</f>
        <v>52188.88129</v>
      </c>
      <c r="D39" s="32" t="n">
        <f aca="false">'C.3'!D41</f>
        <v>55605.43636</v>
      </c>
      <c r="E39" s="32" t="n">
        <f aca="false">'C.4'!D41</f>
        <v>111027.93887</v>
      </c>
      <c r="F39" s="31" t="n">
        <f aca="false">SUM(B39:E39)</f>
        <v>247613.78691</v>
      </c>
    </row>
    <row r="40" customFormat="false" ht="12.75" hidden="false" customHeight="true" outlineLevel="0" collapsed="false">
      <c r="A40" s="16" t="s">
        <v>84</v>
      </c>
      <c r="B40" s="32" t="n">
        <f aca="false">'C.1'!D42</f>
        <v>893.98953</v>
      </c>
      <c r="C40" s="32" t="n">
        <f aca="false">'C.2'!D42</f>
        <v>1650.72276</v>
      </c>
      <c r="D40" s="32" t="n">
        <f aca="false">'C.3'!D42</f>
        <v>1439.74664</v>
      </c>
      <c r="E40" s="32" t="n">
        <f aca="false">'C.4'!D42</f>
        <v>12250.85421</v>
      </c>
      <c r="F40" s="31" t="n">
        <f aca="false">SUM(B40:E40)</f>
        <v>16235.31314</v>
      </c>
    </row>
    <row r="41" customFormat="false" ht="12.75" hidden="false" customHeight="true" outlineLevel="0" collapsed="false">
      <c r="A41" s="16" t="s">
        <v>85</v>
      </c>
      <c r="B41" s="32" t="n">
        <f aca="false">'C.1'!D43</f>
        <v>9104.2055</v>
      </c>
      <c r="C41" s="32" t="n">
        <f aca="false">'C.2'!D43</f>
        <v>15233.45021</v>
      </c>
      <c r="D41" s="32" t="n">
        <f aca="false">'C.3'!D43</f>
        <v>23967.32067</v>
      </c>
      <c r="E41" s="32" t="n">
        <f aca="false">'C.4'!D43</f>
        <v>30793.67711</v>
      </c>
      <c r="F41" s="31" t="n">
        <f aca="false">SUM(B41:E41)</f>
        <v>79098.65349</v>
      </c>
    </row>
    <row r="42" customFormat="false" ht="12.75" hidden="false" customHeight="true" outlineLevel="0" collapsed="false">
      <c r="A42" s="16" t="s">
        <v>74</v>
      </c>
      <c r="B42" s="32" t="n">
        <f aca="false">'C.1'!D44</f>
        <v>80226.28222</v>
      </c>
      <c r="C42" s="32" t="n">
        <f aca="false">'C.2'!D44</f>
        <v>100531.82269</v>
      </c>
      <c r="D42" s="32" t="n">
        <f aca="false">'C.3'!D44</f>
        <v>82820.24533</v>
      </c>
      <c r="E42" s="32" t="n">
        <f aca="false">'C.4'!D44</f>
        <v>134838.12318</v>
      </c>
      <c r="F42" s="31" t="n">
        <f aca="false">SUM(B42:E42)</f>
        <v>398416.47342</v>
      </c>
    </row>
    <row r="43" customFormat="false" ht="12.75" hidden="false" customHeight="true" outlineLevel="0" collapsed="false">
      <c r="A43" s="16" t="s">
        <v>86</v>
      </c>
      <c r="B43" s="32" t="n">
        <f aca="false">'C.1'!D45</f>
        <v>1826.08266</v>
      </c>
      <c r="C43" s="32" t="n">
        <f aca="false">'C.2'!D45</f>
        <v>1646.83372</v>
      </c>
      <c r="D43" s="32" t="n">
        <f aca="false">'C.3'!D45</f>
        <v>980.88107</v>
      </c>
      <c r="E43" s="32" t="n">
        <f aca="false">'C.4'!D45</f>
        <v>3687.73886</v>
      </c>
      <c r="F43" s="31" t="n">
        <f aca="false">SUM(B43:E43)</f>
        <v>8141.53631</v>
      </c>
    </row>
    <row r="44" customFormat="false" ht="12.75" hidden="false" customHeight="true" outlineLevel="0" collapsed="false">
      <c r="F44" s="48"/>
    </row>
    <row r="45" customFormat="false" ht="12.75" hidden="false" customHeight="true" outlineLevel="0" collapsed="false">
      <c r="A45" s="19" t="s">
        <v>75</v>
      </c>
      <c r="B45" s="31" t="n">
        <f aca="false">'C.1'!D47</f>
        <v>22374.85153</v>
      </c>
      <c r="C45" s="31" t="n">
        <f aca="false">'C.2'!D47</f>
        <v>17191.38067</v>
      </c>
      <c r="D45" s="31" t="n">
        <f aca="false">'C.3'!D47</f>
        <v>23761.18541</v>
      </c>
      <c r="E45" s="31" t="n">
        <f aca="false">'C.4'!D47</f>
        <v>15949.41341</v>
      </c>
      <c r="F45" s="31" t="n">
        <f aca="false">SUM(F46:F47)</f>
        <v>79276.83102</v>
      </c>
    </row>
    <row r="46" customFormat="false" ht="12.75" hidden="false" customHeight="true" outlineLevel="0" collapsed="false">
      <c r="A46" s="16" t="s">
        <v>87</v>
      </c>
      <c r="B46" s="32" t="n">
        <f aca="false">'C.1'!D48</f>
        <v>113.7476</v>
      </c>
      <c r="C46" s="32" t="n">
        <f aca="false">'C.2'!D48</f>
        <v>102.2363</v>
      </c>
      <c r="D46" s="32" t="n">
        <f aca="false">'C.3'!D48</f>
        <v>208.53423</v>
      </c>
      <c r="E46" s="32" t="n">
        <f aca="false">'C.4'!D48</f>
        <v>2526.9378</v>
      </c>
      <c r="F46" s="31" t="n">
        <f aca="false">SUM(B46:E46)</f>
        <v>2951.45593</v>
      </c>
    </row>
    <row r="47" customFormat="false" ht="12.75" hidden="false" customHeight="true" outlineLevel="0" collapsed="false">
      <c r="A47" s="16" t="s">
        <v>77</v>
      </c>
      <c r="B47" s="32" t="n">
        <f aca="false">'C.1'!D49</f>
        <v>22261.10393</v>
      </c>
      <c r="C47" s="32" t="n">
        <f aca="false">'C.2'!D49</f>
        <v>17089.14437</v>
      </c>
      <c r="D47" s="32" t="n">
        <f aca="false">'C.3'!D49</f>
        <v>23552.65118</v>
      </c>
      <c r="E47" s="32" t="n">
        <f aca="false">'C.4'!D49</f>
        <v>13422.47561</v>
      </c>
      <c r="F47" s="31" t="n">
        <f aca="false">SUM(B47:E47)</f>
        <v>76325.37509</v>
      </c>
    </row>
    <row r="48" customFormat="false" ht="12.75" hidden="false" customHeight="true" outlineLevel="0" collapsed="false">
      <c r="F48" s="48"/>
    </row>
    <row r="49" customFormat="false" ht="12.75" hidden="false" customHeight="true" outlineLevel="0" collapsed="false">
      <c r="A49" s="19" t="s">
        <v>78</v>
      </c>
      <c r="B49" s="31" t="n">
        <f aca="false">'C.1'!D51</f>
        <v>1657.97329</v>
      </c>
      <c r="C49" s="31" t="n">
        <f aca="false">'C.2'!D51</f>
        <v>1315.05004</v>
      </c>
      <c r="D49" s="31" t="n">
        <f aca="false">'C.3'!D51</f>
        <v>13233.21874</v>
      </c>
      <c r="E49" s="31" t="n">
        <f aca="false">'C.4'!D51</f>
        <v>25755.65548</v>
      </c>
      <c r="F49" s="31" t="n">
        <f aca="false">SUM(F50:F51)</f>
        <v>41961.89755</v>
      </c>
    </row>
    <row r="50" customFormat="false" ht="12.75" hidden="false" customHeight="true" outlineLevel="0" collapsed="false">
      <c r="A50" s="16" t="s">
        <v>79</v>
      </c>
      <c r="B50" s="32" t="n">
        <f aca="false">'C.1'!D52</f>
        <v>15.94863</v>
      </c>
      <c r="C50" s="32" t="n">
        <f aca="false">'C.2'!D52</f>
        <v>177.6749</v>
      </c>
      <c r="D50" s="32" t="n">
        <f aca="false">'C.3'!D52</f>
        <v>42.63566</v>
      </c>
      <c r="E50" s="32" t="n">
        <f aca="false">'C.4'!D52</f>
        <v>676.56166</v>
      </c>
      <c r="F50" s="31" t="n">
        <f aca="false">SUM(B50:E50)</f>
        <v>912.82085</v>
      </c>
    </row>
    <row r="51" customFormat="false" ht="12.75" hidden="false" customHeight="true" outlineLevel="0" collapsed="false">
      <c r="A51" s="16" t="s">
        <v>80</v>
      </c>
      <c r="B51" s="32" t="n">
        <f aca="false">'C.1'!D53</f>
        <v>1642.02466</v>
      </c>
      <c r="C51" s="32" t="n">
        <f aca="false">'C.2'!D53</f>
        <v>1137.37514</v>
      </c>
      <c r="D51" s="32" t="n">
        <f aca="false">'C.3'!D53</f>
        <v>13190.58308</v>
      </c>
      <c r="E51" s="32" t="n">
        <f aca="false">'C.4'!D53</f>
        <v>25079.09382</v>
      </c>
      <c r="F51" s="31" t="n">
        <f aca="false">SUM(B51:E51)</f>
        <v>41049.0767</v>
      </c>
    </row>
    <row r="52" customFormat="false" ht="12.75" hidden="false" customHeight="true" outlineLevel="0" collapsed="false">
      <c r="B52" s="31"/>
      <c r="C52" s="31"/>
      <c r="D52" s="31"/>
      <c r="E52" s="31"/>
      <c r="F52" s="31"/>
    </row>
    <row r="53" customFormat="false" ht="12.75" hidden="false" customHeight="true" outlineLevel="0" collapsed="false">
      <c r="A53" s="19" t="s">
        <v>88</v>
      </c>
      <c r="B53" s="31" t="n">
        <f aca="false">'C.1'!D55</f>
        <v>144874.91512</v>
      </c>
      <c r="C53" s="31" t="n">
        <f aca="false">'C.2'!D55</f>
        <v>189758.14138</v>
      </c>
      <c r="D53" s="31" t="n">
        <f aca="false">'C.3'!D55</f>
        <v>201808.03422</v>
      </c>
      <c r="E53" s="31" t="n">
        <f aca="false">'C.4'!D55</f>
        <v>334303.40112</v>
      </c>
      <c r="F53" s="31" t="n">
        <f aca="false">+F38+F45+F49</f>
        <v>870744.49184</v>
      </c>
    </row>
    <row r="54" customFormat="false" ht="12.75" hidden="false" customHeight="true" outlineLevel="0" collapsed="false">
      <c r="F54" s="48"/>
    </row>
    <row r="55" customFormat="false" ht="25.5" hidden="false" customHeight="true" outlineLevel="0" collapsed="false">
      <c r="A55" s="36" t="s">
        <v>89</v>
      </c>
      <c r="B55" s="16" t="n">
        <f aca="false">'C.1'!D57</f>
        <v>39</v>
      </c>
      <c r="C55" s="16" t="n">
        <f aca="false">'C.2'!D57</f>
        <v>17</v>
      </c>
      <c r="D55" s="16" t="n">
        <f aca="false">'C.3'!D57</f>
        <v>6</v>
      </c>
      <c r="E55" s="16" t="n">
        <f aca="false">'C.4'!D57</f>
        <v>1</v>
      </c>
      <c r="F55" s="31" t="n">
        <f aca="false">SUM(B55:E55)</f>
        <v>63</v>
      </c>
    </row>
    <row r="56" customFormat="false" ht="25.5" hidden="false" customHeight="true" outlineLevel="0" collapsed="false">
      <c r="A56" s="36" t="s">
        <v>90</v>
      </c>
      <c r="B56" s="16" t="n">
        <f aca="false">'C.1'!D58</f>
        <v>52</v>
      </c>
      <c r="C56" s="16" t="n">
        <f aca="false">'C.2'!D58</f>
        <v>18</v>
      </c>
      <c r="D56" s="16" t="n">
        <f aca="false">'C.3'!D58</f>
        <v>6</v>
      </c>
      <c r="E56" s="16" t="n">
        <f aca="false">'C.4'!D58</f>
        <v>1</v>
      </c>
      <c r="F56" s="31" t="n">
        <f aca="false">SUM(B56:E56)</f>
        <v>77</v>
      </c>
    </row>
    <row r="57" customFormat="false" ht="12.75" hidden="false" customHeight="true" outlineLevel="0" collapsed="false">
      <c r="F57" s="31"/>
    </row>
    <row r="58" customFormat="false" ht="38.25" hidden="false" customHeight="true" outlineLevel="0" collapsed="false">
      <c r="A58" s="36" t="s">
        <v>91</v>
      </c>
      <c r="B58" s="32" t="n">
        <f aca="false">'C.1'!D60</f>
        <v>93026</v>
      </c>
      <c r="C58" s="32" t="n">
        <f aca="false">'C.2'!D60</f>
        <v>170165</v>
      </c>
      <c r="D58" s="32" t="n">
        <f aca="false">'C.3'!D60</f>
        <v>157882</v>
      </c>
      <c r="E58" s="32" t="n">
        <f aca="false">'C.4'!D60</f>
        <v>319515</v>
      </c>
      <c r="F58" s="31" t="n">
        <f aca="false">SUM(B58:E58)</f>
        <v>740588</v>
      </c>
    </row>
    <row r="59" customFormat="false" ht="12.75" hidden="false" customHeight="true" outlineLevel="0" collapsed="false">
      <c r="A59" s="16" t="s">
        <v>92</v>
      </c>
      <c r="B59" s="32" t="n">
        <f aca="false">'C.1'!D61</f>
        <v>117191</v>
      </c>
      <c r="C59" s="32" t="n">
        <f aca="false">'C.2'!D61</f>
        <v>177876</v>
      </c>
      <c r="D59" s="32" t="n">
        <f aca="false">'C.3'!D61</f>
        <v>157882</v>
      </c>
      <c r="E59" s="32" t="n">
        <f aca="false">'C.4'!D61</f>
        <v>319515</v>
      </c>
      <c r="F59" s="31" t="n">
        <f aca="false">SUM(B59:E59)</f>
        <v>772464</v>
      </c>
    </row>
    <row r="60" customFormat="false" ht="13.5" hidden="false" customHeight="true" outlineLevel="0" collapsed="false">
      <c r="A60" s="37"/>
      <c r="B60" s="37"/>
      <c r="C60" s="37"/>
      <c r="D60" s="37"/>
      <c r="E60" s="37"/>
      <c r="F60" s="38"/>
    </row>
    <row r="61" customFormat="false" ht="12.75" hidden="false" customHeight="true" outlineLevel="0" collapsed="false">
      <c r="A61" s="39" t="str">
        <f aca="false">'A.1'!A59</f>
        <v>FUENTE: Ministerio de Hacienda y Función Pública</v>
      </c>
    </row>
    <row r="62" customFormat="false" ht="12.75" hidden="false" customHeight="true" outlineLevel="0" collapsed="false">
      <c r="A62" s="39" t="s">
        <v>94</v>
      </c>
    </row>
    <row r="63" customFormat="false" ht="12.75" hidden="false" customHeight="true" outlineLevel="0" collapsed="false">
      <c r="A63" s="40"/>
      <c r="B63" s="41"/>
      <c r="C63" s="41"/>
      <c r="D63" s="41"/>
      <c r="E63" s="41"/>
      <c r="F63" s="41"/>
    </row>
    <row r="64" customFormat="false" ht="12.75" hidden="false" customHeight="true" outlineLevel="0" collapsed="false">
      <c r="A64" s="51"/>
    </row>
    <row r="65" customFormat="false" ht="12.75" hidden="false" customHeight="true" outlineLevel="0" collapsed="false">
      <c r="A65" s="42"/>
    </row>
  </sheetData>
  <mergeCells count="2">
    <mergeCell ref="C1:F3"/>
    <mergeCell ref="C4:F4"/>
  </mergeCell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H6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11.00390625" defaultRowHeight="12.75" zeroHeight="false" outlineLevelRow="0" outlineLevelCol="0"/>
  <cols>
    <col collapsed="false" customWidth="true" hidden="false" outlineLevel="0" max="1" min="1" style="16" width="37"/>
    <col collapsed="false" customWidth="true" hidden="false" outlineLevel="0" max="5" min="2" style="16" width="20.71"/>
    <col collapsed="false" customWidth="true" hidden="false" outlineLevel="0" max="6" min="6" style="17" width="20.71"/>
    <col collapsed="false" customWidth="false" hidden="false" outlineLevel="0" max="16384" min="7" style="16" width="11"/>
  </cols>
  <sheetData>
    <row r="1" customFormat="false" ht="12.75" hidden="false" customHeight="true" outlineLevel="0" collapsed="false">
      <c r="C1" s="8" t="s">
        <v>0</v>
      </c>
      <c r="D1" s="8"/>
      <c r="E1" s="8"/>
      <c r="F1" s="8"/>
    </row>
    <row r="2" customFormat="false" ht="12.75" hidden="false" customHeight="true" outlineLevel="0" collapsed="false">
      <c r="C2" s="8"/>
      <c r="D2" s="8"/>
      <c r="E2" s="8"/>
      <c r="F2" s="8"/>
    </row>
    <row r="3" customFormat="false" ht="12.75" hidden="false" customHeight="true" outlineLevel="0" collapsed="false">
      <c r="C3" s="8"/>
      <c r="D3" s="8"/>
      <c r="E3" s="8"/>
      <c r="F3" s="8"/>
    </row>
    <row r="4" customFormat="false" ht="12.75" hidden="false" customHeight="true" outlineLevel="0" collapsed="false">
      <c r="C4" s="9" t="str">
        <f aca="false">Co!$C$4</f>
        <v>Año 2022. DATOS PROVISIONALES</v>
      </c>
      <c r="D4" s="9"/>
      <c r="E4" s="9"/>
      <c r="F4" s="9"/>
    </row>
    <row r="5" s="16" customFormat="true" ht="20.25" hidden="false" customHeight="true" outlineLevel="0" collapsed="false">
      <c r="A5" s="43"/>
      <c r="B5" s="44"/>
      <c r="C5" s="44"/>
      <c r="D5" s="44"/>
      <c r="J5" s="17"/>
    </row>
    <row r="6" s="16" customFormat="true" ht="12.75" hidden="false" customHeight="true" outlineLevel="0" collapsed="false">
      <c r="A6" s="45"/>
      <c r="B6" s="44"/>
      <c r="C6" s="44"/>
      <c r="D6" s="44"/>
      <c r="E6" s="19"/>
      <c r="J6" s="24"/>
    </row>
    <row r="7" s="46" customFormat="true" ht="11.25" hidden="false" customHeight="true" outlineLevel="0" collapsed="false">
      <c r="A7" s="18"/>
      <c r="B7" s="16"/>
      <c r="C7" s="16"/>
      <c r="D7" s="16"/>
      <c r="E7" s="19"/>
      <c r="F7" s="16"/>
      <c r="G7" s="20"/>
      <c r="H7" s="16"/>
      <c r="I7" s="16"/>
      <c r="J7" s="21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</row>
    <row r="8" s="16" customFormat="true" ht="11.25" hidden="false" customHeight="true" outlineLevel="0" collapsed="false">
      <c r="A8" s="18"/>
      <c r="E8" s="19"/>
      <c r="G8" s="20"/>
      <c r="J8" s="21"/>
    </row>
    <row r="9" s="16" customFormat="true" ht="14.25" hidden="false" customHeight="true" outlineLevel="0" collapsed="false">
      <c r="A9" s="22" t="s">
        <v>2</v>
      </c>
      <c r="J9" s="21"/>
    </row>
    <row r="10" s="16" customFormat="true" ht="12.75" hidden="false" customHeight="true" outlineLevel="0" collapsed="false">
      <c r="A10" s="23"/>
      <c r="J10" s="24"/>
    </row>
    <row r="11" s="16" customFormat="true" ht="19.5" hidden="false" customHeight="true" outlineLevel="0" collapsed="false">
      <c r="A11" s="60" t="s">
        <v>124</v>
      </c>
      <c r="J11" s="24"/>
    </row>
    <row r="12" s="16" customFormat="true" ht="15" hidden="false" customHeight="true" outlineLevel="0" collapsed="false">
      <c r="A12" s="25" t="s">
        <v>116</v>
      </c>
      <c r="J12" s="17"/>
    </row>
    <row r="13" customFormat="false" ht="13.5" hidden="false" customHeight="true" outlineLevel="0" collapsed="false"/>
    <row r="14" customFormat="false" ht="24.75" hidden="false" customHeight="true" outlineLevel="0" collapsed="false">
      <c r="A14" s="27"/>
      <c r="B14" s="28" t="s">
        <v>117</v>
      </c>
      <c r="C14" s="28" t="s">
        <v>118</v>
      </c>
      <c r="D14" s="28" t="s">
        <v>119</v>
      </c>
      <c r="E14" s="28" t="s">
        <v>120</v>
      </c>
      <c r="F14" s="29" t="s">
        <v>121</v>
      </c>
    </row>
    <row r="15" customFormat="false" ht="12.75" hidden="false" customHeight="true" outlineLevel="0" collapsed="false">
      <c r="A15" s="24"/>
      <c r="B15" s="24"/>
      <c r="C15" s="24"/>
      <c r="D15" s="24"/>
      <c r="E15" s="24"/>
    </row>
    <row r="16" customFormat="false" ht="12.75" hidden="false" customHeight="true" outlineLevel="0" collapsed="false">
      <c r="A16" s="24"/>
      <c r="B16" s="24"/>
      <c r="C16" s="24"/>
      <c r="D16" s="24"/>
      <c r="E16" s="24"/>
    </row>
    <row r="17" customFormat="false" ht="15" hidden="false" customHeight="true" outlineLevel="0" collapsed="false">
      <c r="A17" s="30" t="s">
        <v>69</v>
      </c>
    </row>
    <row r="18" customFormat="false" ht="12.75" hidden="false" customHeight="true" outlineLevel="0" collapsed="false">
      <c r="A18" s="24"/>
    </row>
    <row r="19" customFormat="false" ht="12.75" hidden="false" customHeight="true" outlineLevel="0" collapsed="false">
      <c r="A19" s="19" t="s">
        <v>70</v>
      </c>
      <c r="B19" s="31" t="n">
        <f aca="false">'C.1'!E21</f>
        <v>147408.34192</v>
      </c>
      <c r="C19" s="31" t="n">
        <f aca="false">'C.2'!E21</f>
        <v>203974.40727</v>
      </c>
      <c r="D19" s="31" t="n">
        <f aca="false">'C.3'!E21</f>
        <v>108294.06308</v>
      </c>
      <c r="E19" s="31" t="n">
        <f aca="false">'C.4'!E21</f>
        <v>322356.78227</v>
      </c>
      <c r="F19" s="31" t="n">
        <f aca="false">SUM(F20:F23)</f>
        <v>782033.59454</v>
      </c>
    </row>
    <row r="20" customFormat="false" ht="12.75" hidden="false" customHeight="true" outlineLevel="0" collapsed="false">
      <c r="A20" s="16" t="s">
        <v>71</v>
      </c>
      <c r="B20" s="32" t="n">
        <f aca="false">'C.1'!E22</f>
        <v>71711.5654</v>
      </c>
      <c r="C20" s="32" t="n">
        <f aca="false">'C.2'!E22</f>
        <v>100177.51893</v>
      </c>
      <c r="D20" s="32" t="n">
        <f aca="false">'C.3'!E22</f>
        <v>44318.07993</v>
      </c>
      <c r="E20" s="32" t="n">
        <f aca="false">'C.4'!E22</f>
        <v>151312.01927</v>
      </c>
      <c r="F20" s="31" t="n">
        <f aca="false">SUM(B20:E20)</f>
        <v>367519.18353</v>
      </c>
    </row>
    <row r="21" customFormat="false" ht="12.75" hidden="false" customHeight="true" outlineLevel="0" collapsed="false">
      <c r="A21" s="16" t="s">
        <v>72</v>
      </c>
      <c r="B21" s="32" t="n">
        <f aca="false">'C.1'!E23</f>
        <v>65657.76664</v>
      </c>
      <c r="C21" s="32" t="n">
        <f aca="false">'C.2'!E23</f>
        <v>89921.41504</v>
      </c>
      <c r="D21" s="32" t="n">
        <f aca="false">'C.3'!E23</f>
        <v>58049.6277</v>
      </c>
      <c r="E21" s="32" t="n">
        <f aca="false">'C.4'!E23</f>
        <v>125889.07747</v>
      </c>
      <c r="F21" s="31" t="n">
        <f aca="false">SUM(B21:E21)</f>
        <v>339517.88685</v>
      </c>
    </row>
    <row r="22" customFormat="false" ht="12.75" hidden="false" customHeight="true" outlineLevel="0" collapsed="false">
      <c r="A22" s="16" t="s">
        <v>73</v>
      </c>
      <c r="B22" s="32" t="n">
        <f aca="false">'C.1'!E24</f>
        <v>561.33989</v>
      </c>
      <c r="C22" s="32" t="n">
        <f aca="false">'C.2'!E24</f>
        <v>805.3671</v>
      </c>
      <c r="D22" s="32" t="n">
        <f aca="false">'C.3'!E24</f>
        <v>1201.79589</v>
      </c>
      <c r="E22" s="32" t="n">
        <f aca="false">'C.4'!E24</f>
        <v>3679.91059</v>
      </c>
      <c r="F22" s="31" t="n">
        <f aca="false">SUM(B22:E22)</f>
        <v>6248.41347</v>
      </c>
    </row>
    <row r="23" customFormat="false" ht="12.75" hidden="false" customHeight="true" outlineLevel="0" collapsed="false">
      <c r="A23" s="16" t="s">
        <v>74</v>
      </c>
      <c r="B23" s="32" t="n">
        <f aca="false">'C.1'!E25</f>
        <v>9477.66999000001</v>
      </c>
      <c r="C23" s="32" t="n">
        <f aca="false">'C.2'!E25</f>
        <v>13070.1062</v>
      </c>
      <c r="D23" s="32" t="n">
        <f aca="false">'C.3'!E25</f>
        <v>4724.55956</v>
      </c>
      <c r="E23" s="32" t="n">
        <f aca="false">'C.4'!E25</f>
        <v>41475.77494</v>
      </c>
      <c r="F23" s="31" t="n">
        <f aca="false">SUM(B23:E23)</f>
        <v>68748.11069</v>
      </c>
    </row>
    <row r="24" customFormat="false" ht="12.75" hidden="false" customHeight="true" outlineLevel="0" collapsed="false">
      <c r="B24" s="32"/>
      <c r="C24" s="32"/>
      <c r="D24" s="32"/>
      <c r="E24" s="32"/>
      <c r="F24" s="31"/>
    </row>
    <row r="25" customFormat="false" ht="12.75" hidden="false" customHeight="true" outlineLevel="0" collapsed="false">
      <c r="A25" s="19" t="s">
        <v>75</v>
      </c>
      <c r="B25" s="31" t="n">
        <f aca="false">'C.1'!E27</f>
        <v>56692.88467</v>
      </c>
      <c r="C25" s="31" t="n">
        <f aca="false">'C.2'!E27</f>
        <v>45124.52753</v>
      </c>
      <c r="D25" s="31" t="n">
        <f aca="false">'C.3'!E27</f>
        <v>9986.82587</v>
      </c>
      <c r="E25" s="31" t="n">
        <f aca="false">'C.4'!E27</f>
        <v>16641.79159</v>
      </c>
      <c r="F25" s="31" t="n">
        <f aca="false">SUM(F26:F27)</f>
        <v>128446.02966</v>
      </c>
    </row>
    <row r="26" customFormat="false" ht="12.75" hidden="false" customHeight="true" outlineLevel="0" collapsed="false">
      <c r="A26" s="16" t="s">
        <v>76</v>
      </c>
      <c r="B26" s="32" t="n">
        <f aca="false">'C.1'!E28</f>
        <v>55215.09185</v>
      </c>
      <c r="C26" s="32" t="n">
        <f aca="false">'C.2'!E28</f>
        <v>44327.19045</v>
      </c>
      <c r="D26" s="32" t="n">
        <f aca="false">'C.3'!E28</f>
        <v>9930.67589</v>
      </c>
      <c r="E26" s="32" t="n">
        <f aca="false">'C.4'!E28</f>
        <v>15412.8311</v>
      </c>
      <c r="F26" s="31" t="n">
        <f aca="false">SUM(B26:E26)</f>
        <v>124885.78929</v>
      </c>
    </row>
    <row r="27" customFormat="false" ht="12.75" hidden="false" customHeight="true" outlineLevel="0" collapsed="false">
      <c r="A27" s="16" t="s">
        <v>77</v>
      </c>
      <c r="B27" s="32" t="n">
        <f aca="false">'C.1'!E29</f>
        <v>1477.79282</v>
      </c>
      <c r="C27" s="32" t="n">
        <f aca="false">'C.2'!E29</f>
        <v>797.33708</v>
      </c>
      <c r="D27" s="32" t="n">
        <f aca="false">'C.3'!E29</f>
        <v>56.14998</v>
      </c>
      <c r="E27" s="32" t="n">
        <f aca="false">'C.4'!E29</f>
        <v>1228.96049</v>
      </c>
      <c r="F27" s="31" t="n">
        <f aca="false">SUM(B27:E27)</f>
        <v>3560.24037</v>
      </c>
    </row>
    <row r="28" customFormat="false" ht="12.75" hidden="false" customHeight="true" outlineLevel="0" collapsed="false">
      <c r="B28" s="32"/>
      <c r="C28" s="32"/>
      <c r="D28" s="32"/>
      <c r="E28" s="32"/>
      <c r="F28" s="31"/>
    </row>
    <row r="29" customFormat="false" ht="12.75" hidden="false" customHeight="true" outlineLevel="0" collapsed="false">
      <c r="A29" s="19" t="s">
        <v>78</v>
      </c>
      <c r="B29" s="31" t="n">
        <f aca="false">'C.1'!E31</f>
        <v>3903.89126</v>
      </c>
      <c r="C29" s="31" t="n">
        <f aca="false">'C.2'!E31</f>
        <v>7450.22663</v>
      </c>
      <c r="D29" s="31" t="n">
        <f aca="false">'C.3'!E31</f>
        <v>9455.88698</v>
      </c>
      <c r="E29" s="31" t="n">
        <f aca="false">'C.4'!E31</f>
        <v>22596.49353</v>
      </c>
      <c r="F29" s="31" t="n">
        <f aca="false">SUM(F30:F31)</f>
        <v>43406.4984</v>
      </c>
    </row>
    <row r="30" customFormat="false" ht="12.75" hidden="false" customHeight="true" outlineLevel="0" collapsed="false">
      <c r="A30" s="16" t="s">
        <v>79</v>
      </c>
      <c r="B30" s="32" t="n">
        <f aca="false">'C.1'!E32</f>
        <v>5.4</v>
      </c>
      <c r="C30" s="32" t="n">
        <f aca="false">'C.2'!E32</f>
        <v>142.94546</v>
      </c>
      <c r="D30" s="32" t="n">
        <f aca="false">'C.3'!E32</f>
        <v>309.07</v>
      </c>
      <c r="E30" s="32" t="n">
        <f aca="false">'C.4'!E32</f>
        <v>385.6</v>
      </c>
      <c r="F30" s="31" t="n">
        <f aca="false">SUM(B30:E30)</f>
        <v>843.01546</v>
      </c>
    </row>
    <row r="31" customFormat="false" ht="12.75" hidden="false" customHeight="true" outlineLevel="0" collapsed="false">
      <c r="A31" s="16" t="s">
        <v>80</v>
      </c>
      <c r="B31" s="32" t="n">
        <f aca="false">'C.1'!E33</f>
        <v>3898.49126</v>
      </c>
      <c r="C31" s="32" t="n">
        <f aca="false">'C.2'!E33</f>
        <v>7307.28117</v>
      </c>
      <c r="D31" s="32" t="n">
        <f aca="false">'C.3'!E33</f>
        <v>9146.81698</v>
      </c>
      <c r="E31" s="32" t="n">
        <f aca="false">'C.4'!E33</f>
        <v>22210.89353</v>
      </c>
      <c r="F31" s="31" t="n">
        <f aca="false">SUM(B31:E31)</f>
        <v>42563.48294</v>
      </c>
    </row>
    <row r="32" customFormat="false" ht="12.75" hidden="false" customHeight="true" outlineLevel="0" collapsed="false">
      <c r="B32" s="32"/>
      <c r="C32" s="32"/>
      <c r="D32" s="32"/>
      <c r="E32" s="32"/>
      <c r="F32" s="31"/>
    </row>
    <row r="33" customFormat="false" ht="12.75" hidden="false" customHeight="true" outlineLevel="0" collapsed="false">
      <c r="A33" s="19" t="s">
        <v>81</v>
      </c>
      <c r="B33" s="31" t="n">
        <f aca="false">'C.1'!E35</f>
        <v>208005.11785</v>
      </c>
      <c r="C33" s="31" t="n">
        <f aca="false">'C.2'!E35</f>
        <v>256549.16143</v>
      </c>
      <c r="D33" s="31" t="n">
        <f aca="false">'C.3'!E35</f>
        <v>127736.77593</v>
      </c>
      <c r="E33" s="31" t="n">
        <f aca="false">'C.4'!E35</f>
        <v>361595.06739</v>
      </c>
      <c r="F33" s="31" t="n">
        <f aca="false">+F19+F25+F29</f>
        <v>953886.1226</v>
      </c>
    </row>
    <row r="34" customFormat="false" ht="12.75" hidden="false" customHeight="true" outlineLevel="0" collapsed="false">
      <c r="A34" s="24"/>
      <c r="B34" s="47"/>
      <c r="C34" s="47"/>
      <c r="D34" s="47"/>
      <c r="E34" s="47"/>
      <c r="F34" s="47"/>
    </row>
    <row r="35" customFormat="false" ht="12.75" hidden="false" customHeight="true" outlineLevel="0" collapsed="false">
      <c r="A35" s="24"/>
      <c r="B35" s="47"/>
      <c r="C35" s="47"/>
      <c r="D35" s="47"/>
      <c r="E35" s="47"/>
      <c r="F35" s="47"/>
    </row>
    <row r="36" customFormat="false" ht="15" hidden="false" customHeight="true" outlineLevel="0" collapsed="false">
      <c r="A36" s="30" t="s">
        <v>82</v>
      </c>
      <c r="B36" s="47"/>
      <c r="C36" s="47"/>
      <c r="D36" s="47"/>
      <c r="E36" s="47"/>
      <c r="F36" s="47"/>
    </row>
    <row r="37" customFormat="false" ht="12.75" hidden="false" customHeight="true" outlineLevel="0" collapsed="false">
      <c r="A37" s="24"/>
      <c r="B37" s="47"/>
      <c r="C37" s="47"/>
      <c r="D37" s="47"/>
      <c r="E37" s="47"/>
      <c r="F37" s="47"/>
    </row>
    <row r="38" customFormat="false" ht="12.75" hidden="false" customHeight="true" outlineLevel="0" collapsed="false">
      <c r="A38" s="19" t="s">
        <v>70</v>
      </c>
      <c r="B38" s="31" t="n">
        <f aca="false">'C.1'!E40</f>
        <v>164223.88853</v>
      </c>
      <c r="C38" s="31" t="n">
        <f aca="false">'C.2'!E40</f>
        <v>252003.61394</v>
      </c>
      <c r="D38" s="31" t="n">
        <f aca="false">'C.3'!E40</f>
        <v>130270.06386</v>
      </c>
      <c r="E38" s="31" t="n">
        <f aca="false">'C.4'!E40</f>
        <v>359372.68346</v>
      </c>
      <c r="F38" s="31" t="n">
        <f aca="false">SUM(F39:F43)</f>
        <v>905870.24979</v>
      </c>
    </row>
    <row r="39" customFormat="false" ht="12.75" hidden="false" customHeight="true" outlineLevel="0" collapsed="false">
      <c r="A39" s="16" t="s">
        <v>83</v>
      </c>
      <c r="B39" s="32" t="n">
        <f aca="false">'C.1'!E41</f>
        <v>41157.78829</v>
      </c>
      <c r="C39" s="32" t="n">
        <f aca="false">'C.2'!E41</f>
        <v>80824.13451</v>
      </c>
      <c r="D39" s="32" t="n">
        <f aca="false">'C.3'!E41</f>
        <v>47961.162</v>
      </c>
      <c r="E39" s="32" t="n">
        <f aca="false">'C.4'!E41</f>
        <v>127097.14793</v>
      </c>
      <c r="F39" s="31" t="n">
        <f aca="false">SUM(B39:E39)</f>
        <v>297040.23273</v>
      </c>
    </row>
    <row r="40" customFormat="false" ht="12.75" hidden="false" customHeight="true" outlineLevel="0" collapsed="false">
      <c r="A40" s="16" t="s">
        <v>84</v>
      </c>
      <c r="B40" s="32" t="n">
        <f aca="false">'C.1'!E42</f>
        <v>1519.36662</v>
      </c>
      <c r="C40" s="32" t="n">
        <f aca="false">'C.2'!E42</f>
        <v>7601.08249</v>
      </c>
      <c r="D40" s="32" t="n">
        <f aca="false">'C.3'!E42</f>
        <v>1471.04383</v>
      </c>
      <c r="E40" s="32" t="n">
        <f aca="false">'C.4'!E42</f>
        <v>15589.99141</v>
      </c>
      <c r="F40" s="31" t="n">
        <f aca="false">SUM(B40:E40)</f>
        <v>26181.48435</v>
      </c>
    </row>
    <row r="41" customFormat="false" ht="12.75" hidden="false" customHeight="true" outlineLevel="0" collapsed="false">
      <c r="A41" s="16" t="s">
        <v>85</v>
      </c>
      <c r="B41" s="32" t="n">
        <f aca="false">'C.1'!E43</f>
        <v>20807.62661</v>
      </c>
      <c r="C41" s="32" t="n">
        <f aca="false">'C.2'!E43</f>
        <v>36518.54189</v>
      </c>
      <c r="D41" s="32" t="n">
        <f aca="false">'C.3'!E43</f>
        <v>17174.95197</v>
      </c>
      <c r="E41" s="32" t="n">
        <f aca="false">'C.4'!E43</f>
        <v>69494.64072</v>
      </c>
      <c r="F41" s="31" t="n">
        <f aca="false">SUM(B41:E41)</f>
        <v>143995.76119</v>
      </c>
    </row>
    <row r="42" customFormat="false" ht="12.75" hidden="false" customHeight="true" outlineLevel="0" collapsed="false">
      <c r="A42" s="16" t="s">
        <v>74</v>
      </c>
      <c r="B42" s="32" t="n">
        <f aca="false">'C.1'!E44</f>
        <v>98629.13128</v>
      </c>
      <c r="C42" s="32" t="n">
        <f aca="false">'C.2'!E44</f>
        <v>125161.27905</v>
      </c>
      <c r="D42" s="32" t="n">
        <f aca="false">'C.3'!E44</f>
        <v>61642.48967</v>
      </c>
      <c r="E42" s="32" t="n">
        <f aca="false">'C.4'!E44</f>
        <v>137502.79166</v>
      </c>
      <c r="F42" s="31" t="n">
        <f aca="false">SUM(B42:E42)</f>
        <v>422935.69166</v>
      </c>
    </row>
    <row r="43" customFormat="false" ht="12.75" hidden="false" customHeight="true" outlineLevel="0" collapsed="false">
      <c r="A43" s="16" t="s">
        <v>86</v>
      </c>
      <c r="B43" s="32" t="n">
        <f aca="false">'C.1'!E45</f>
        <v>2109.97573</v>
      </c>
      <c r="C43" s="32" t="n">
        <f aca="false">'C.2'!E45</f>
        <v>1898.576</v>
      </c>
      <c r="D43" s="32" t="n">
        <f aca="false">'C.3'!E45</f>
        <v>2020.41639</v>
      </c>
      <c r="E43" s="32" t="n">
        <f aca="false">'C.4'!E45</f>
        <v>9688.11174</v>
      </c>
      <c r="F43" s="31" t="n">
        <f aca="false">SUM(B43:E43)</f>
        <v>15717.07986</v>
      </c>
    </row>
    <row r="44" customFormat="false" ht="12.75" hidden="false" customHeight="true" outlineLevel="0" collapsed="false">
      <c r="F44" s="48"/>
    </row>
    <row r="45" customFormat="false" ht="12.75" hidden="false" customHeight="true" outlineLevel="0" collapsed="false">
      <c r="A45" s="19" t="s">
        <v>75</v>
      </c>
      <c r="B45" s="31" t="n">
        <f aca="false">'C.1'!E47</f>
        <v>41204.23455</v>
      </c>
      <c r="C45" s="31" t="n">
        <f aca="false">'C.2'!E47</f>
        <v>17851.50649</v>
      </c>
      <c r="D45" s="31" t="n">
        <f aca="false">'C.3'!E47</f>
        <v>10365.39751</v>
      </c>
      <c r="E45" s="31" t="n">
        <f aca="false">'C.4'!E47</f>
        <v>13714.19619</v>
      </c>
      <c r="F45" s="31" t="n">
        <f aca="false">SUM(F46:F47)</f>
        <v>83135.33474</v>
      </c>
    </row>
    <row r="46" customFormat="false" ht="12.75" hidden="false" customHeight="true" outlineLevel="0" collapsed="false">
      <c r="A46" s="16" t="s">
        <v>87</v>
      </c>
      <c r="B46" s="32" t="n">
        <f aca="false">'C.1'!E48</f>
        <v>144.73692</v>
      </c>
      <c r="C46" s="32" t="n">
        <f aca="false">'C.2'!E48</f>
        <v>-200.58126</v>
      </c>
      <c r="D46" s="32" t="n">
        <f aca="false">'C.3'!E48</f>
        <v>317.08971</v>
      </c>
      <c r="E46" s="32" t="n">
        <f aca="false">'C.4'!E48</f>
        <v>1818.38727</v>
      </c>
      <c r="F46" s="31" t="n">
        <f aca="false">SUM(B46:E46)</f>
        <v>2079.63264</v>
      </c>
    </row>
    <row r="47" customFormat="false" ht="12.75" hidden="false" customHeight="true" outlineLevel="0" collapsed="false">
      <c r="A47" s="16" t="s">
        <v>77</v>
      </c>
      <c r="B47" s="32" t="n">
        <f aca="false">'C.1'!E49</f>
        <v>41059.49763</v>
      </c>
      <c r="C47" s="32" t="n">
        <f aca="false">'C.2'!E49</f>
        <v>18052.08775</v>
      </c>
      <c r="D47" s="32" t="n">
        <f aca="false">'C.3'!E49</f>
        <v>10048.3078</v>
      </c>
      <c r="E47" s="32" t="n">
        <f aca="false">'C.4'!E49</f>
        <v>11895.80892</v>
      </c>
      <c r="F47" s="31" t="n">
        <f aca="false">SUM(B47:E47)</f>
        <v>81055.7021</v>
      </c>
    </row>
    <row r="48" customFormat="false" ht="12.75" hidden="false" customHeight="true" outlineLevel="0" collapsed="false">
      <c r="F48" s="48"/>
    </row>
    <row r="49" customFormat="false" ht="12.75" hidden="false" customHeight="true" outlineLevel="0" collapsed="false">
      <c r="A49" s="19" t="s">
        <v>78</v>
      </c>
      <c r="B49" s="31" t="n">
        <f aca="false">'C.1'!E51</f>
        <v>3159.3737</v>
      </c>
      <c r="C49" s="31" t="n">
        <f aca="false">'C.2'!E51</f>
        <v>9359.72873</v>
      </c>
      <c r="D49" s="31" t="n">
        <f aca="false">'C.3'!E51</f>
        <v>6344.06798</v>
      </c>
      <c r="E49" s="31" t="n">
        <f aca="false">'C.4'!E51</f>
        <v>393.616</v>
      </c>
      <c r="F49" s="31" t="n">
        <f aca="false">SUM(F50:F51)</f>
        <v>19256.78641</v>
      </c>
    </row>
    <row r="50" customFormat="false" ht="12.75" hidden="false" customHeight="true" outlineLevel="0" collapsed="false">
      <c r="A50" s="16" t="s">
        <v>79</v>
      </c>
      <c r="B50" s="32" t="n">
        <f aca="false">'C.1'!E52</f>
        <v>7.52785</v>
      </c>
      <c r="C50" s="32" t="n">
        <f aca="false">'C.2'!E52</f>
        <v>184.41321</v>
      </c>
      <c r="D50" s="32" t="n">
        <f aca="false">'C.3'!E52</f>
        <v>121.065</v>
      </c>
      <c r="E50" s="32" t="n">
        <f aca="false">'C.4'!E52</f>
        <v>393.616</v>
      </c>
      <c r="F50" s="31" t="n">
        <f aca="false">SUM(B50:E50)</f>
        <v>706.62206</v>
      </c>
    </row>
    <row r="51" customFormat="false" ht="12.75" hidden="false" customHeight="true" outlineLevel="0" collapsed="false">
      <c r="A51" s="16" t="s">
        <v>80</v>
      </c>
      <c r="B51" s="32" t="n">
        <f aca="false">'C.1'!E53</f>
        <v>3151.84585</v>
      </c>
      <c r="C51" s="32" t="n">
        <f aca="false">'C.2'!E53</f>
        <v>9175.31552</v>
      </c>
      <c r="D51" s="32" t="n">
        <f aca="false">'C.3'!E53</f>
        <v>6223.00298</v>
      </c>
      <c r="E51" s="32" t="n">
        <f aca="false">'C.4'!E53</f>
        <v>0</v>
      </c>
      <c r="F51" s="31" t="n">
        <f aca="false">SUM(B51:E51)</f>
        <v>18550.16435</v>
      </c>
    </row>
    <row r="52" customFormat="false" ht="12.75" hidden="false" customHeight="true" outlineLevel="0" collapsed="false">
      <c r="B52" s="31"/>
      <c r="C52" s="31"/>
      <c r="D52" s="31"/>
      <c r="E52" s="31"/>
      <c r="F52" s="31"/>
    </row>
    <row r="53" customFormat="false" ht="12.75" hidden="false" customHeight="true" outlineLevel="0" collapsed="false">
      <c r="A53" s="19" t="s">
        <v>88</v>
      </c>
      <c r="B53" s="31" t="n">
        <f aca="false">'C.1'!E55</f>
        <v>208587.49678</v>
      </c>
      <c r="C53" s="31" t="n">
        <f aca="false">'C.2'!E55</f>
        <v>279214.84916</v>
      </c>
      <c r="D53" s="31" t="n">
        <f aca="false">'C.3'!E55</f>
        <v>146979.52935</v>
      </c>
      <c r="E53" s="31" t="n">
        <f aca="false">'C.4'!E55</f>
        <v>373480.49565</v>
      </c>
      <c r="F53" s="31" t="n">
        <f aca="false">+F38+F45+F49</f>
        <v>1008262.37094</v>
      </c>
    </row>
    <row r="54" customFormat="false" ht="12.75" hidden="false" customHeight="true" outlineLevel="0" collapsed="false">
      <c r="F54" s="48"/>
    </row>
    <row r="55" customFormat="false" ht="25.5" hidden="false" customHeight="true" outlineLevel="0" collapsed="false">
      <c r="A55" s="36" t="s">
        <v>89</v>
      </c>
      <c r="B55" s="16" t="n">
        <f aca="false">'C.1'!E57</f>
        <v>107</v>
      </c>
      <c r="C55" s="16" t="n">
        <f aca="false">'C.2'!E57</f>
        <v>27</v>
      </c>
      <c r="D55" s="16" t="n">
        <f aca="false">'C.3'!E57</f>
        <v>5</v>
      </c>
      <c r="E55" s="16" t="n">
        <f aca="false">'C.4'!E57</f>
        <v>2</v>
      </c>
      <c r="F55" s="31" t="n">
        <f aca="false">SUM(B55:E55)</f>
        <v>141</v>
      </c>
    </row>
    <row r="56" customFormat="false" ht="25.5" hidden="false" customHeight="true" outlineLevel="0" collapsed="false">
      <c r="A56" s="36" t="s">
        <v>90</v>
      </c>
      <c r="B56" s="16" t="n">
        <f aca="false">'C.1'!E58</f>
        <v>133</v>
      </c>
      <c r="C56" s="16" t="n">
        <f aca="false">'C.2'!E58</f>
        <v>33</v>
      </c>
      <c r="D56" s="16" t="n">
        <f aca="false">'C.3'!E58</f>
        <v>6</v>
      </c>
      <c r="E56" s="16" t="n">
        <f aca="false">'C.4'!E58</f>
        <v>2</v>
      </c>
      <c r="F56" s="31" t="n">
        <f aca="false">SUM(B56:E56)</f>
        <v>174</v>
      </c>
    </row>
    <row r="57" customFormat="false" ht="12.75" hidden="false" customHeight="true" outlineLevel="0" collapsed="false">
      <c r="F57" s="31"/>
    </row>
    <row r="58" customFormat="false" ht="38.25" hidden="false" customHeight="true" outlineLevel="0" collapsed="false">
      <c r="A58" s="36" t="s">
        <v>91</v>
      </c>
      <c r="B58" s="32" t="n">
        <f aca="false">'C.1'!E60</f>
        <v>136247</v>
      </c>
      <c r="C58" s="32" t="n">
        <f aca="false">'C.2'!E60</f>
        <v>255334</v>
      </c>
      <c r="D58" s="32" t="n">
        <f aca="false">'C.3'!E60</f>
        <v>114620</v>
      </c>
      <c r="E58" s="32" t="n">
        <f aca="false">'C.4'!E60</f>
        <v>287480</v>
      </c>
      <c r="F58" s="31" t="n">
        <f aca="false">SUM(B58:E58)</f>
        <v>793681</v>
      </c>
    </row>
    <row r="59" customFormat="false" ht="12.75" hidden="false" customHeight="true" outlineLevel="0" collapsed="false">
      <c r="A59" s="16" t="s">
        <v>92</v>
      </c>
      <c r="B59" s="32" t="n">
        <f aca="false">'C.1'!E61</f>
        <v>168838</v>
      </c>
      <c r="C59" s="32" t="n">
        <f aca="false">'C.2'!E61</f>
        <v>328756</v>
      </c>
      <c r="D59" s="32" t="n">
        <f aca="false">'C.3'!E61</f>
        <v>136913</v>
      </c>
      <c r="E59" s="32" t="n">
        <f aca="false">'C.4'!E61</f>
        <v>287480</v>
      </c>
      <c r="F59" s="31" t="n">
        <f aca="false">SUM(B59:E59)</f>
        <v>921987</v>
      </c>
    </row>
    <row r="60" customFormat="false" ht="13.5" hidden="false" customHeight="true" outlineLevel="0" collapsed="false">
      <c r="A60" s="37"/>
      <c r="B60" s="37"/>
      <c r="C60" s="37"/>
      <c r="D60" s="37"/>
      <c r="E60" s="37"/>
      <c r="F60" s="38"/>
    </row>
    <row r="61" customFormat="false" ht="12.75" hidden="false" customHeight="true" outlineLevel="0" collapsed="false">
      <c r="A61" s="39" t="str">
        <f aca="false">'A.1'!A59</f>
        <v>FUENTE: Ministerio de Hacienda y Función Pública</v>
      </c>
    </row>
    <row r="62" customFormat="false" ht="12.75" hidden="false" customHeight="true" outlineLevel="0" collapsed="false">
      <c r="A62" s="39" t="s">
        <v>94</v>
      </c>
    </row>
    <row r="63" customFormat="false" ht="12.75" hidden="false" customHeight="true" outlineLevel="0" collapsed="false">
      <c r="A63" s="40"/>
      <c r="B63" s="41"/>
      <c r="C63" s="41"/>
      <c r="D63" s="41"/>
      <c r="E63" s="41"/>
      <c r="F63" s="41"/>
    </row>
    <row r="64" customFormat="false" ht="12.75" hidden="false" customHeight="true" outlineLevel="0" collapsed="false">
      <c r="A64" s="51"/>
    </row>
    <row r="65" customFormat="false" ht="12.75" hidden="false" customHeight="true" outlineLevel="0" collapsed="false">
      <c r="A65" s="42"/>
    </row>
  </sheetData>
  <mergeCells count="2">
    <mergeCell ref="C1:F3"/>
    <mergeCell ref="C4:F4"/>
  </mergeCell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D2:K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11.00390625" defaultRowHeight="12.75" zeroHeight="false" outlineLevelRow="0" outlineLevelCol="0"/>
  <cols>
    <col collapsed="false" customWidth="true" hidden="false" outlineLevel="0" max="3" min="3" style="0" width="20.14"/>
  </cols>
  <sheetData>
    <row r="2" customFormat="false" ht="12.75" hidden="false" customHeight="true" outlineLevel="0" collapsed="false">
      <c r="D2" s="1" t="s">
        <v>0</v>
      </c>
      <c r="E2" s="1"/>
      <c r="F2" s="1"/>
      <c r="G2" s="1"/>
      <c r="H2" s="1"/>
      <c r="I2" s="1"/>
      <c r="J2" s="6"/>
      <c r="K2" s="6"/>
    </row>
    <row r="3" customFormat="false" ht="12.75" hidden="false" customHeight="true" outlineLevel="0" collapsed="false">
      <c r="D3" s="1"/>
      <c r="E3" s="1"/>
      <c r="F3" s="1"/>
      <c r="G3" s="1"/>
      <c r="H3" s="1"/>
      <c r="I3" s="1"/>
      <c r="J3" s="6"/>
      <c r="K3" s="6"/>
    </row>
    <row r="4" customFormat="false" ht="12.75" hidden="false" customHeight="true" outlineLevel="0" collapsed="false">
      <c r="D4" s="1"/>
      <c r="E4" s="1"/>
      <c r="F4" s="1"/>
      <c r="G4" s="1"/>
      <c r="H4" s="1"/>
      <c r="I4" s="1"/>
      <c r="J4" s="6"/>
      <c r="K4" s="6"/>
    </row>
    <row r="5" customFormat="false" ht="12.75" hidden="false" customHeight="true" outlineLevel="0" collapsed="false">
      <c r="D5" s="3" t="str">
        <f aca="false">PORTADA!$E$5</f>
        <v>Año 2022. DATOS PROVISIONALES</v>
      </c>
      <c r="E5" s="3"/>
      <c r="F5" s="3"/>
      <c r="G5" s="3"/>
      <c r="H5" s="3"/>
      <c r="I5" s="3"/>
      <c r="J5" s="4"/>
      <c r="K5" s="4"/>
    </row>
    <row r="12" customFormat="false" ht="12.75" hidden="false" customHeight="true" outlineLevel="0" collapsed="false">
      <c r="J12" s="7"/>
    </row>
  </sheetData>
  <mergeCells count="2">
    <mergeCell ref="D2:I4"/>
    <mergeCell ref="D5:I5"/>
  </mergeCells>
  <printOptions headings="false" gridLines="false" gridLinesSet="true" horizontalCentered="true" verticalCentered="false"/>
  <pageMargins left="0.354166666666667" right="0.354166666666667" top="0.984027777777778" bottom="0.984027777777778" header="0.511811023622047" footer="0.511811023622047"/>
  <pageSetup paperSize="1" scale="7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H6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11.00390625" defaultRowHeight="12.75" zeroHeight="false" outlineLevelRow="0" outlineLevelCol="0"/>
  <cols>
    <col collapsed="false" customWidth="true" hidden="false" outlineLevel="0" max="1" min="1" style="16" width="37"/>
    <col collapsed="false" customWidth="true" hidden="false" outlineLevel="0" max="5" min="2" style="16" width="20.71"/>
    <col collapsed="false" customWidth="true" hidden="false" outlineLevel="0" max="6" min="6" style="17" width="20.71"/>
    <col collapsed="false" customWidth="false" hidden="false" outlineLevel="0" max="16384" min="7" style="16" width="11"/>
  </cols>
  <sheetData>
    <row r="1" customFormat="false" ht="12.75" hidden="false" customHeight="true" outlineLevel="0" collapsed="false">
      <c r="C1" s="8" t="s">
        <v>0</v>
      </c>
      <c r="D1" s="8"/>
      <c r="E1" s="8"/>
      <c r="F1" s="8"/>
    </row>
    <row r="2" customFormat="false" ht="12.75" hidden="false" customHeight="true" outlineLevel="0" collapsed="false">
      <c r="C2" s="8"/>
      <c r="D2" s="8"/>
      <c r="E2" s="8"/>
      <c r="F2" s="8"/>
    </row>
    <row r="3" customFormat="false" ht="12.75" hidden="false" customHeight="true" outlineLevel="0" collapsed="false">
      <c r="C3" s="8"/>
      <c r="D3" s="8"/>
      <c r="E3" s="8"/>
      <c r="F3" s="8"/>
    </row>
    <row r="4" customFormat="false" ht="12.75" hidden="false" customHeight="true" outlineLevel="0" collapsed="false">
      <c r="C4" s="9" t="str">
        <f aca="false">Gr!$C$4</f>
        <v>Año 2022. DATOS PROVISIONALES</v>
      </c>
      <c r="D4" s="9"/>
      <c r="E4" s="9"/>
      <c r="F4" s="9"/>
    </row>
    <row r="5" s="16" customFormat="true" ht="20.25" hidden="false" customHeight="true" outlineLevel="0" collapsed="false">
      <c r="A5" s="43"/>
      <c r="B5" s="44"/>
      <c r="C5" s="44"/>
      <c r="D5" s="44"/>
      <c r="J5" s="17"/>
    </row>
    <row r="6" s="16" customFormat="true" ht="12.75" hidden="false" customHeight="true" outlineLevel="0" collapsed="false">
      <c r="A6" s="45"/>
      <c r="B6" s="44"/>
      <c r="C6" s="44"/>
      <c r="D6" s="44"/>
      <c r="E6" s="19"/>
      <c r="J6" s="24"/>
    </row>
    <row r="7" s="46" customFormat="true" ht="11.25" hidden="false" customHeight="true" outlineLevel="0" collapsed="false">
      <c r="A7" s="18"/>
      <c r="B7" s="16"/>
      <c r="C7" s="16"/>
      <c r="D7" s="16"/>
      <c r="E7" s="19"/>
      <c r="F7" s="16"/>
      <c r="G7" s="20"/>
      <c r="H7" s="16"/>
      <c r="I7" s="16"/>
      <c r="J7" s="21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</row>
    <row r="8" s="16" customFormat="true" ht="11.25" hidden="false" customHeight="true" outlineLevel="0" collapsed="false">
      <c r="A8" s="18"/>
      <c r="E8" s="19"/>
      <c r="G8" s="20"/>
      <c r="J8" s="21"/>
    </row>
    <row r="9" s="16" customFormat="true" ht="14.25" hidden="false" customHeight="true" outlineLevel="0" collapsed="false">
      <c r="A9" s="22" t="s">
        <v>2</v>
      </c>
      <c r="J9" s="21"/>
    </row>
    <row r="10" s="16" customFormat="true" ht="12.75" hidden="false" customHeight="true" outlineLevel="0" collapsed="false">
      <c r="A10" s="23"/>
      <c r="J10" s="24"/>
    </row>
    <row r="11" s="16" customFormat="true" ht="17.25" hidden="false" customHeight="true" outlineLevel="0" collapsed="false">
      <c r="A11" s="60" t="s">
        <v>125</v>
      </c>
      <c r="J11" s="24"/>
    </row>
    <row r="12" s="16" customFormat="true" ht="15" hidden="false" customHeight="true" outlineLevel="0" collapsed="false">
      <c r="A12" s="25" t="s">
        <v>116</v>
      </c>
      <c r="J12" s="17"/>
    </row>
    <row r="13" customFormat="false" ht="13.5" hidden="false" customHeight="true" outlineLevel="0" collapsed="false"/>
    <row r="14" customFormat="false" ht="24.75" hidden="false" customHeight="true" outlineLevel="0" collapsed="false">
      <c r="A14" s="27"/>
      <c r="B14" s="28" t="s">
        <v>117</v>
      </c>
      <c r="C14" s="28" t="s">
        <v>118</v>
      </c>
      <c r="D14" s="28" t="s">
        <v>119</v>
      </c>
      <c r="E14" s="28" t="s">
        <v>120</v>
      </c>
      <c r="F14" s="29" t="s">
        <v>121</v>
      </c>
    </row>
    <row r="15" customFormat="false" ht="12.75" hidden="false" customHeight="true" outlineLevel="0" collapsed="false">
      <c r="A15" s="24"/>
      <c r="B15" s="24"/>
      <c r="C15" s="24"/>
      <c r="D15" s="24"/>
      <c r="E15" s="24"/>
    </row>
    <row r="16" customFormat="false" ht="12.75" hidden="false" customHeight="true" outlineLevel="0" collapsed="false">
      <c r="A16" s="24"/>
      <c r="B16" s="24"/>
      <c r="C16" s="24"/>
      <c r="D16" s="24"/>
      <c r="E16" s="24"/>
    </row>
    <row r="17" customFormat="false" ht="15" hidden="false" customHeight="true" outlineLevel="0" collapsed="false">
      <c r="A17" s="30" t="s">
        <v>69</v>
      </c>
    </row>
    <row r="18" customFormat="false" ht="12.75" hidden="false" customHeight="true" outlineLevel="0" collapsed="false">
      <c r="A18" s="24"/>
    </row>
    <row r="19" customFormat="false" ht="12.75" hidden="false" customHeight="true" outlineLevel="0" collapsed="false">
      <c r="A19" s="19" t="s">
        <v>70</v>
      </c>
      <c r="B19" s="31" t="n">
        <f aca="false">'C.1'!F21</f>
        <v>75237.69855</v>
      </c>
      <c r="C19" s="31" t="n">
        <f aca="false">'C.2'!F21</f>
        <v>100977.34175</v>
      </c>
      <c r="D19" s="31" t="n">
        <f aca="false">'C.3'!F21</f>
        <v>133289.63029</v>
      </c>
      <c r="E19" s="31" t="n">
        <f aca="false">'C.4'!F21</f>
        <v>122483.72669</v>
      </c>
      <c r="F19" s="31" t="n">
        <f aca="false">SUM(F20:F23)</f>
        <v>431988.39728</v>
      </c>
    </row>
    <row r="20" customFormat="false" ht="12.75" hidden="false" customHeight="true" outlineLevel="0" collapsed="false">
      <c r="A20" s="16" t="s">
        <v>71</v>
      </c>
      <c r="B20" s="32" t="n">
        <f aca="false">'C.1'!F22</f>
        <v>37475.24135</v>
      </c>
      <c r="C20" s="32" t="n">
        <f aca="false">'C.2'!F22</f>
        <v>58763.86693</v>
      </c>
      <c r="D20" s="32" t="n">
        <f aca="false">'C.3'!F22</f>
        <v>70233.7459</v>
      </c>
      <c r="E20" s="32" t="n">
        <f aca="false">'C.4'!F22</f>
        <v>53479.43296</v>
      </c>
      <c r="F20" s="31" t="n">
        <f aca="false">SUM(B20:E20)</f>
        <v>219952.28714</v>
      </c>
    </row>
    <row r="21" customFormat="false" ht="12.75" hidden="false" customHeight="true" outlineLevel="0" collapsed="false">
      <c r="A21" s="16" t="s">
        <v>72</v>
      </c>
      <c r="B21" s="32" t="n">
        <f aca="false">'C.1'!F23</f>
        <v>32817.15578</v>
      </c>
      <c r="C21" s="32" t="n">
        <f aca="false">'C.2'!F23</f>
        <v>33662.88484</v>
      </c>
      <c r="D21" s="32" t="n">
        <f aca="false">'C.3'!F23</f>
        <v>53009.06856</v>
      </c>
      <c r="E21" s="32" t="n">
        <f aca="false">'C.4'!F23</f>
        <v>51809.89116</v>
      </c>
      <c r="F21" s="31" t="n">
        <f aca="false">SUM(B21:E21)</f>
        <v>171299.00034</v>
      </c>
    </row>
    <row r="22" customFormat="false" ht="12.75" hidden="false" customHeight="true" outlineLevel="0" collapsed="false">
      <c r="A22" s="16" t="s">
        <v>73</v>
      </c>
      <c r="B22" s="32" t="n">
        <f aca="false">'C.1'!F24</f>
        <v>754.4095</v>
      </c>
      <c r="C22" s="32" t="n">
        <f aca="false">'C.2'!F24</f>
        <v>1724.87102</v>
      </c>
      <c r="D22" s="32" t="n">
        <f aca="false">'C.3'!F24</f>
        <v>2057.88225</v>
      </c>
      <c r="E22" s="32" t="n">
        <f aca="false">'C.4'!F24</f>
        <v>1961.12393</v>
      </c>
      <c r="F22" s="31" t="n">
        <f aca="false">SUM(B22:E22)</f>
        <v>6498.2867</v>
      </c>
    </row>
    <row r="23" customFormat="false" ht="12.75" hidden="false" customHeight="true" outlineLevel="0" collapsed="false">
      <c r="A23" s="16" t="s">
        <v>74</v>
      </c>
      <c r="B23" s="32" t="n">
        <f aca="false">'C.1'!F25</f>
        <v>4190.89192</v>
      </c>
      <c r="C23" s="32" t="n">
        <f aca="false">'C.2'!F25</f>
        <v>6825.71896</v>
      </c>
      <c r="D23" s="32" t="n">
        <f aca="false">'C.3'!F25</f>
        <v>7988.93358</v>
      </c>
      <c r="E23" s="32" t="n">
        <f aca="false">'C.4'!F25</f>
        <v>15233.27864</v>
      </c>
      <c r="F23" s="31" t="n">
        <f aca="false">SUM(B23:E23)</f>
        <v>34238.8231</v>
      </c>
    </row>
    <row r="24" customFormat="false" ht="12.75" hidden="false" customHeight="true" outlineLevel="0" collapsed="false">
      <c r="B24" s="32"/>
      <c r="C24" s="32"/>
      <c r="D24" s="32"/>
      <c r="E24" s="32"/>
      <c r="F24" s="31"/>
    </row>
    <row r="25" customFormat="false" ht="12.75" hidden="false" customHeight="true" outlineLevel="0" collapsed="false">
      <c r="A25" s="19" t="s">
        <v>75</v>
      </c>
      <c r="B25" s="31" t="n">
        <f aca="false">'C.1'!F27</f>
        <v>26564.7572</v>
      </c>
      <c r="C25" s="31" t="n">
        <f aca="false">'C.2'!F27</f>
        <v>18608.82217</v>
      </c>
      <c r="D25" s="31" t="n">
        <f aca="false">'C.3'!F27</f>
        <v>11045.82392</v>
      </c>
      <c r="E25" s="31" t="n">
        <f aca="false">'C.4'!F27</f>
        <v>14244.95458</v>
      </c>
      <c r="F25" s="31" t="n">
        <f aca="false">SUM(F26:F27)</f>
        <v>70464.35787</v>
      </c>
    </row>
    <row r="26" customFormat="false" ht="12.75" hidden="false" customHeight="true" outlineLevel="0" collapsed="false">
      <c r="A26" s="16" t="s">
        <v>76</v>
      </c>
      <c r="B26" s="32" t="n">
        <f aca="false">'C.1'!F28</f>
        <v>26447.62153</v>
      </c>
      <c r="C26" s="32" t="n">
        <f aca="false">'C.2'!F28</f>
        <v>17315.94551</v>
      </c>
      <c r="D26" s="32" t="n">
        <f aca="false">'C.3'!F28</f>
        <v>10618.78236</v>
      </c>
      <c r="E26" s="32" t="n">
        <f aca="false">'C.4'!F28</f>
        <v>10455.95458</v>
      </c>
      <c r="F26" s="31" t="n">
        <f aca="false">SUM(B26:E26)</f>
        <v>64838.30398</v>
      </c>
    </row>
    <row r="27" customFormat="false" ht="12.75" hidden="false" customHeight="true" outlineLevel="0" collapsed="false">
      <c r="A27" s="16" t="s">
        <v>77</v>
      </c>
      <c r="B27" s="32" t="n">
        <f aca="false">'C.1'!F29</f>
        <v>117.13567</v>
      </c>
      <c r="C27" s="32" t="n">
        <f aca="false">'C.2'!F29</f>
        <v>1292.87666</v>
      </c>
      <c r="D27" s="32" t="n">
        <f aca="false">'C.3'!F29</f>
        <v>427.04156</v>
      </c>
      <c r="E27" s="32" t="n">
        <f aca="false">'C.4'!F29</f>
        <v>3789</v>
      </c>
      <c r="F27" s="31" t="n">
        <f aca="false">SUM(B27:E27)</f>
        <v>5626.05389</v>
      </c>
    </row>
    <row r="28" customFormat="false" ht="12.75" hidden="false" customHeight="true" outlineLevel="0" collapsed="false">
      <c r="B28" s="32"/>
      <c r="C28" s="32"/>
      <c r="D28" s="32"/>
      <c r="E28" s="32"/>
      <c r="F28" s="31"/>
    </row>
    <row r="29" customFormat="false" ht="12.75" hidden="false" customHeight="true" outlineLevel="0" collapsed="false">
      <c r="A29" s="19" t="s">
        <v>78</v>
      </c>
      <c r="B29" s="31" t="n">
        <f aca="false">'C.1'!F31</f>
        <v>4232.07661</v>
      </c>
      <c r="C29" s="31" t="n">
        <f aca="false">'C.2'!F31</f>
        <v>18552.2456</v>
      </c>
      <c r="D29" s="31" t="n">
        <f aca="false">'C.3'!F31</f>
        <v>9306.12714</v>
      </c>
      <c r="E29" s="31" t="n">
        <f aca="false">'C.4'!F31</f>
        <v>12405.42163</v>
      </c>
      <c r="F29" s="31" t="n">
        <f aca="false">SUM(F30:F31)</f>
        <v>44495.87098</v>
      </c>
    </row>
    <row r="30" customFormat="false" ht="12.75" hidden="false" customHeight="true" outlineLevel="0" collapsed="false">
      <c r="A30" s="16" t="s">
        <v>79</v>
      </c>
      <c r="B30" s="32" t="n">
        <f aca="false">'C.1'!F32</f>
        <v>9.84404</v>
      </c>
      <c r="C30" s="32" t="n">
        <f aca="false">'C.2'!F32</f>
        <v>12496.37365</v>
      </c>
      <c r="D30" s="32" t="n">
        <f aca="false">'C.3'!F32</f>
        <v>71.20466</v>
      </c>
      <c r="E30" s="32" t="n">
        <f aca="false">'C.4'!F32</f>
        <v>360</v>
      </c>
      <c r="F30" s="31" t="n">
        <f aca="false">SUM(B30:E30)</f>
        <v>12937.42235</v>
      </c>
    </row>
    <row r="31" customFormat="false" ht="12.75" hidden="false" customHeight="true" outlineLevel="0" collapsed="false">
      <c r="A31" s="16" t="s">
        <v>80</v>
      </c>
      <c r="B31" s="32" t="n">
        <f aca="false">'C.1'!F33</f>
        <v>4222.23257</v>
      </c>
      <c r="C31" s="32" t="n">
        <f aca="false">'C.2'!F33</f>
        <v>6055.87195</v>
      </c>
      <c r="D31" s="32" t="n">
        <f aca="false">'C.3'!F33</f>
        <v>9234.92248</v>
      </c>
      <c r="E31" s="32" t="n">
        <f aca="false">'C.4'!F33</f>
        <v>12045.42163</v>
      </c>
      <c r="F31" s="31" t="n">
        <f aca="false">SUM(B31:E31)</f>
        <v>31558.44863</v>
      </c>
    </row>
    <row r="32" customFormat="false" ht="12.75" hidden="false" customHeight="true" outlineLevel="0" collapsed="false">
      <c r="B32" s="32"/>
      <c r="C32" s="32"/>
      <c r="D32" s="32"/>
      <c r="E32" s="32"/>
      <c r="F32" s="31"/>
    </row>
    <row r="33" customFormat="false" ht="12.75" hidden="false" customHeight="true" outlineLevel="0" collapsed="false">
      <c r="A33" s="19" t="s">
        <v>81</v>
      </c>
      <c r="B33" s="31" t="n">
        <f aca="false">'C.1'!F35</f>
        <v>106034.53236</v>
      </c>
      <c r="C33" s="31" t="n">
        <f aca="false">'C.2'!F35</f>
        <v>138138.40952</v>
      </c>
      <c r="D33" s="31" t="n">
        <f aca="false">'C.3'!F35</f>
        <v>153641.58135</v>
      </c>
      <c r="E33" s="31" t="n">
        <f aca="false">'C.4'!F35</f>
        <v>149134.1029</v>
      </c>
      <c r="F33" s="31" t="n">
        <f aca="false">+F19+F25+F29</f>
        <v>546948.62613</v>
      </c>
    </row>
    <row r="34" customFormat="false" ht="12.75" hidden="false" customHeight="true" outlineLevel="0" collapsed="false">
      <c r="A34" s="24"/>
      <c r="B34" s="47"/>
      <c r="C34" s="47"/>
      <c r="D34" s="47"/>
      <c r="E34" s="47"/>
      <c r="F34" s="47"/>
    </row>
    <row r="35" customFormat="false" ht="12.75" hidden="false" customHeight="true" outlineLevel="0" collapsed="false">
      <c r="A35" s="24"/>
      <c r="B35" s="47"/>
      <c r="C35" s="47"/>
      <c r="D35" s="47"/>
      <c r="E35" s="47"/>
      <c r="F35" s="47"/>
    </row>
    <row r="36" customFormat="false" ht="15" hidden="false" customHeight="true" outlineLevel="0" collapsed="false">
      <c r="A36" s="30" t="s">
        <v>82</v>
      </c>
      <c r="B36" s="47"/>
      <c r="C36" s="47"/>
      <c r="D36" s="47"/>
      <c r="E36" s="47"/>
      <c r="F36" s="47"/>
    </row>
    <row r="37" customFormat="false" ht="12.75" hidden="false" customHeight="true" outlineLevel="0" collapsed="false">
      <c r="A37" s="24"/>
      <c r="B37" s="47"/>
      <c r="C37" s="47"/>
      <c r="D37" s="47"/>
      <c r="E37" s="47"/>
      <c r="F37" s="47"/>
    </row>
    <row r="38" customFormat="false" ht="12.75" hidden="false" customHeight="true" outlineLevel="0" collapsed="false">
      <c r="A38" s="19" t="s">
        <v>70</v>
      </c>
      <c r="B38" s="31" t="n">
        <f aca="false">'C.1'!F40</f>
        <v>80844.71138</v>
      </c>
      <c r="C38" s="31" t="n">
        <f aca="false">'C.2'!F40</f>
        <v>139194.8203</v>
      </c>
      <c r="D38" s="31" t="n">
        <f aca="false">'C.3'!F40</f>
        <v>162673.24952</v>
      </c>
      <c r="E38" s="31" t="n">
        <f aca="false">'C.4'!F40</f>
        <v>150950.56378</v>
      </c>
      <c r="F38" s="31" t="n">
        <f aca="false">SUM(F39:F43)</f>
        <v>533663.34498</v>
      </c>
    </row>
    <row r="39" customFormat="false" ht="12.75" hidden="false" customHeight="true" outlineLevel="0" collapsed="false">
      <c r="A39" s="16" t="s">
        <v>83</v>
      </c>
      <c r="B39" s="32" t="n">
        <f aca="false">'C.1'!F41</f>
        <v>25857.5408</v>
      </c>
      <c r="C39" s="32" t="n">
        <f aca="false">'C.2'!F41</f>
        <v>57509.73612</v>
      </c>
      <c r="D39" s="32" t="n">
        <f aca="false">'C.3'!F41</f>
        <v>61063.18352</v>
      </c>
      <c r="E39" s="32" t="n">
        <f aca="false">'C.4'!F41</f>
        <v>55423.47447</v>
      </c>
      <c r="F39" s="31" t="n">
        <f aca="false">SUM(B39:E39)</f>
        <v>199853.93491</v>
      </c>
    </row>
    <row r="40" customFormat="false" ht="12.75" hidden="false" customHeight="true" outlineLevel="0" collapsed="false">
      <c r="A40" s="16" t="s">
        <v>84</v>
      </c>
      <c r="B40" s="32" t="n">
        <f aca="false">'C.1'!F42</f>
        <v>1132.53921</v>
      </c>
      <c r="C40" s="32" t="n">
        <f aca="false">'C.2'!F42</f>
        <v>6004.44626</v>
      </c>
      <c r="D40" s="32" t="n">
        <f aca="false">'C.3'!F42</f>
        <v>4898.81356</v>
      </c>
      <c r="E40" s="32" t="n">
        <f aca="false">'C.4'!F42</f>
        <v>12354.06851</v>
      </c>
      <c r="F40" s="31" t="n">
        <f aca="false">SUM(B40:E40)</f>
        <v>24389.86754</v>
      </c>
    </row>
    <row r="41" customFormat="false" ht="12.75" hidden="false" customHeight="true" outlineLevel="0" collapsed="false">
      <c r="A41" s="16" t="s">
        <v>85</v>
      </c>
      <c r="B41" s="32" t="n">
        <f aca="false">'C.1'!F43</f>
        <v>8288.716</v>
      </c>
      <c r="C41" s="32" t="n">
        <f aca="false">'C.2'!F43</f>
        <v>25816.90709</v>
      </c>
      <c r="D41" s="32" t="n">
        <f aca="false">'C.3'!F43</f>
        <v>19953.8431</v>
      </c>
      <c r="E41" s="32" t="n">
        <f aca="false">'C.4'!F43</f>
        <v>18273.31205</v>
      </c>
      <c r="F41" s="31" t="n">
        <f aca="false">SUM(B41:E41)</f>
        <v>72332.77824</v>
      </c>
    </row>
    <row r="42" customFormat="false" ht="12.75" hidden="false" customHeight="true" outlineLevel="0" collapsed="false">
      <c r="A42" s="16" t="s">
        <v>74</v>
      </c>
      <c r="B42" s="32" t="n">
        <f aca="false">'C.1'!F44</f>
        <v>36733.35975</v>
      </c>
      <c r="C42" s="32" t="n">
        <f aca="false">'C.2'!F44</f>
        <v>41054.90709</v>
      </c>
      <c r="D42" s="32" t="n">
        <f aca="false">'C.3'!F44</f>
        <v>70859.16991</v>
      </c>
      <c r="E42" s="32" t="n">
        <f aca="false">'C.4'!F44</f>
        <v>62941.47943</v>
      </c>
      <c r="F42" s="31" t="n">
        <f aca="false">SUM(B42:E42)</f>
        <v>211588.91618</v>
      </c>
    </row>
    <row r="43" customFormat="false" ht="12.75" hidden="false" customHeight="true" outlineLevel="0" collapsed="false">
      <c r="A43" s="16" t="s">
        <v>86</v>
      </c>
      <c r="B43" s="32" t="n">
        <f aca="false">'C.1'!F45</f>
        <v>8832.55562</v>
      </c>
      <c r="C43" s="32" t="n">
        <f aca="false">'C.2'!F45</f>
        <v>8808.82374</v>
      </c>
      <c r="D43" s="32" t="n">
        <f aca="false">'C.3'!F45</f>
        <v>5898.23943</v>
      </c>
      <c r="E43" s="32" t="n">
        <f aca="false">'C.4'!F45</f>
        <v>1958.22932</v>
      </c>
      <c r="F43" s="31" t="n">
        <f aca="false">SUM(B43:E43)</f>
        <v>25497.84811</v>
      </c>
    </row>
    <row r="44" customFormat="false" ht="12.75" hidden="false" customHeight="true" outlineLevel="0" collapsed="false">
      <c r="F44" s="48"/>
    </row>
    <row r="45" customFormat="false" ht="12.75" hidden="false" customHeight="true" outlineLevel="0" collapsed="false">
      <c r="A45" s="19" t="s">
        <v>75</v>
      </c>
      <c r="B45" s="31" t="n">
        <f aca="false">'C.1'!F47</f>
        <v>13567.65323</v>
      </c>
      <c r="C45" s="31" t="n">
        <f aca="false">'C.2'!F47</f>
        <v>3279.548</v>
      </c>
      <c r="D45" s="31" t="n">
        <f aca="false">'C.3'!F47</f>
        <v>7410.93058</v>
      </c>
      <c r="E45" s="31" t="n">
        <f aca="false">'C.4'!F47</f>
        <v>7451.1788</v>
      </c>
      <c r="F45" s="31" t="n">
        <f aca="false">SUM(F46:F47)</f>
        <v>31709.31061</v>
      </c>
    </row>
    <row r="46" customFormat="false" ht="12.75" hidden="false" customHeight="true" outlineLevel="0" collapsed="false">
      <c r="A46" s="16" t="s">
        <v>87</v>
      </c>
      <c r="B46" s="32" t="n">
        <f aca="false">'C.1'!F48</f>
        <v>115.4299</v>
      </c>
      <c r="C46" s="32" t="n">
        <f aca="false">'C.2'!F48</f>
        <v>-1817.14277</v>
      </c>
      <c r="D46" s="32" t="n">
        <f aca="false">'C.3'!F48</f>
        <v>899.37241</v>
      </c>
      <c r="E46" s="32" t="n">
        <f aca="false">'C.4'!F48</f>
        <v>168.01675</v>
      </c>
      <c r="F46" s="31" t="n">
        <f aca="false">SUM(B46:E46)</f>
        <v>-634.32371</v>
      </c>
    </row>
    <row r="47" customFormat="false" ht="12.75" hidden="false" customHeight="true" outlineLevel="0" collapsed="false">
      <c r="A47" s="16" t="s">
        <v>77</v>
      </c>
      <c r="B47" s="32" t="n">
        <f aca="false">'C.1'!F49</f>
        <v>13452.22333</v>
      </c>
      <c r="C47" s="32" t="n">
        <f aca="false">'C.2'!F49</f>
        <v>5096.69077</v>
      </c>
      <c r="D47" s="32" t="n">
        <f aca="false">'C.3'!F49</f>
        <v>6511.55817</v>
      </c>
      <c r="E47" s="32" t="n">
        <f aca="false">'C.4'!F49</f>
        <v>7283.16205</v>
      </c>
      <c r="F47" s="31" t="n">
        <f aca="false">SUM(B47:E47)</f>
        <v>32343.63432</v>
      </c>
    </row>
    <row r="48" customFormat="false" ht="12.75" hidden="false" customHeight="true" outlineLevel="0" collapsed="false">
      <c r="F48" s="48"/>
    </row>
    <row r="49" customFormat="false" ht="12.75" hidden="false" customHeight="true" outlineLevel="0" collapsed="false">
      <c r="A49" s="19" t="s">
        <v>78</v>
      </c>
      <c r="B49" s="31" t="n">
        <f aca="false">'C.1'!F51</f>
        <v>1488.07079</v>
      </c>
      <c r="C49" s="31" t="n">
        <f aca="false">'C.2'!F51</f>
        <v>7936.27058</v>
      </c>
      <c r="D49" s="31" t="n">
        <f aca="false">'C.3'!F51</f>
        <v>3545.57874</v>
      </c>
      <c r="E49" s="31" t="n">
        <f aca="false">'C.4'!F51</f>
        <v>360</v>
      </c>
      <c r="F49" s="31" t="n">
        <f aca="false">SUM(F50:F51)</f>
        <v>13329.92011</v>
      </c>
    </row>
    <row r="50" customFormat="false" ht="12.75" hidden="false" customHeight="true" outlineLevel="0" collapsed="false">
      <c r="A50" s="16" t="s">
        <v>79</v>
      </c>
      <c r="B50" s="32" t="n">
        <f aca="false">'C.1'!F52</f>
        <v>554.86303</v>
      </c>
      <c r="C50" s="32" t="n">
        <f aca="false">'C.2'!F52</f>
        <v>495.76865</v>
      </c>
      <c r="D50" s="32" t="n">
        <f aca="false">'C.3'!F52</f>
        <v>75.10466</v>
      </c>
      <c r="E50" s="32" t="n">
        <f aca="false">'C.4'!F52</f>
        <v>360</v>
      </c>
      <c r="F50" s="31" t="n">
        <f aca="false">SUM(B50:E50)</f>
        <v>1485.73634</v>
      </c>
    </row>
    <row r="51" customFormat="false" ht="12.75" hidden="false" customHeight="true" outlineLevel="0" collapsed="false">
      <c r="A51" s="16" t="s">
        <v>80</v>
      </c>
      <c r="B51" s="32" t="n">
        <f aca="false">'C.1'!F53</f>
        <v>933.20776</v>
      </c>
      <c r="C51" s="32" t="n">
        <f aca="false">'C.2'!F53</f>
        <v>7440.50193</v>
      </c>
      <c r="D51" s="32" t="n">
        <f aca="false">'C.3'!F53</f>
        <v>3470.47408</v>
      </c>
      <c r="E51" s="32" t="n">
        <f aca="false">'C.4'!F53</f>
        <v>0</v>
      </c>
      <c r="F51" s="31" t="n">
        <f aca="false">SUM(B51:E51)</f>
        <v>11844.18377</v>
      </c>
    </row>
    <row r="52" customFormat="false" ht="12.75" hidden="false" customHeight="true" outlineLevel="0" collapsed="false">
      <c r="B52" s="31"/>
      <c r="C52" s="31"/>
      <c r="D52" s="31"/>
      <c r="E52" s="31"/>
      <c r="F52" s="31"/>
    </row>
    <row r="53" customFormat="false" ht="12.75" hidden="false" customHeight="true" outlineLevel="0" collapsed="false">
      <c r="A53" s="19" t="s">
        <v>88</v>
      </c>
      <c r="B53" s="31" t="n">
        <f aca="false">'C.1'!F55</f>
        <v>95900.4354</v>
      </c>
      <c r="C53" s="31" t="n">
        <f aca="false">'C.2'!F55</f>
        <v>150410.63888</v>
      </c>
      <c r="D53" s="31" t="n">
        <f aca="false">'C.3'!F55</f>
        <v>173629.75884</v>
      </c>
      <c r="E53" s="31" t="n">
        <f aca="false">'C.4'!F55</f>
        <v>158761.74258</v>
      </c>
      <c r="F53" s="31" t="n">
        <f aca="false">+F38+F45+F49</f>
        <v>578702.5757</v>
      </c>
    </row>
    <row r="54" customFormat="false" ht="12.75" hidden="false" customHeight="true" outlineLevel="0" collapsed="false">
      <c r="F54" s="48"/>
    </row>
    <row r="55" customFormat="false" ht="25.5" hidden="false" customHeight="true" outlineLevel="0" collapsed="false">
      <c r="A55" s="36" t="s">
        <v>89</v>
      </c>
      <c r="B55" s="16" t="n">
        <f aca="false">'C.1'!F57</f>
        <v>45</v>
      </c>
      <c r="C55" s="16" t="n">
        <f aca="false">'C.2'!F57</f>
        <v>9</v>
      </c>
      <c r="D55" s="16" t="n">
        <f aca="false">'C.3'!F57</f>
        <v>6</v>
      </c>
      <c r="E55" s="16" t="n">
        <f aca="false">'C.4'!F57</f>
        <v>1</v>
      </c>
      <c r="F55" s="31" t="n">
        <f aca="false">SUM(B55:E55)</f>
        <v>61</v>
      </c>
    </row>
    <row r="56" customFormat="false" ht="25.5" hidden="false" customHeight="true" outlineLevel="0" collapsed="false">
      <c r="A56" s="36" t="s">
        <v>90</v>
      </c>
      <c r="B56" s="16" t="n">
        <f aca="false">'C.1'!F58</f>
        <v>60</v>
      </c>
      <c r="C56" s="16" t="n">
        <f aca="false">'C.2'!F58</f>
        <v>12</v>
      </c>
      <c r="D56" s="16" t="n">
        <f aca="false">'C.3'!F58</f>
        <v>7</v>
      </c>
      <c r="E56" s="16" t="n">
        <f aca="false">'C.4'!F58</f>
        <v>1</v>
      </c>
      <c r="F56" s="31" t="n">
        <f aca="false">SUM(B56:E56)</f>
        <v>80</v>
      </c>
    </row>
    <row r="57" customFormat="false" ht="12.75" hidden="false" customHeight="true" outlineLevel="0" collapsed="false">
      <c r="F57" s="31"/>
    </row>
    <row r="58" customFormat="false" ht="38.25" hidden="false" customHeight="true" outlineLevel="0" collapsed="false">
      <c r="A58" s="36" t="s">
        <v>91</v>
      </c>
      <c r="B58" s="32" t="n">
        <f aca="false">'C.1'!F60</f>
        <v>71761</v>
      </c>
      <c r="C58" s="32" t="n">
        <f aca="false">'C.2'!F60</f>
        <v>100089</v>
      </c>
      <c r="D58" s="32" t="n">
        <f aca="false">'C.3'!F60</f>
        <v>137303</v>
      </c>
      <c r="E58" s="32" t="n">
        <f aca="false">'C.4'!F60</f>
        <v>141854</v>
      </c>
      <c r="F58" s="31" t="n">
        <f aca="false">SUM(B58:E58)</f>
        <v>451007</v>
      </c>
    </row>
    <row r="59" customFormat="false" ht="12.75" hidden="false" customHeight="true" outlineLevel="0" collapsed="false">
      <c r="A59" s="16" t="s">
        <v>92</v>
      </c>
      <c r="B59" s="32" t="n">
        <f aca="false">'C.1'!F61</f>
        <v>100037</v>
      </c>
      <c r="C59" s="32" t="n">
        <f aca="false">'C.2'!F61</f>
        <v>124121</v>
      </c>
      <c r="D59" s="32" t="n">
        <f aca="false">'C.3'!F61</f>
        <v>162751</v>
      </c>
      <c r="E59" s="32" t="n">
        <f aca="false">'C.4'!F61</f>
        <v>141854</v>
      </c>
      <c r="F59" s="31" t="n">
        <f aca="false">SUM(B59:E59)</f>
        <v>528763</v>
      </c>
    </row>
    <row r="60" customFormat="false" ht="13.5" hidden="false" customHeight="true" outlineLevel="0" collapsed="false">
      <c r="A60" s="37"/>
      <c r="B60" s="37"/>
      <c r="C60" s="37"/>
      <c r="D60" s="37"/>
      <c r="E60" s="37"/>
      <c r="F60" s="38"/>
    </row>
    <row r="61" customFormat="false" ht="12.75" hidden="false" customHeight="true" outlineLevel="0" collapsed="false">
      <c r="A61" s="39" t="str">
        <f aca="false">'A.1'!A59</f>
        <v>FUENTE: Ministerio de Hacienda y Función Pública</v>
      </c>
    </row>
    <row r="62" customFormat="false" ht="12.75" hidden="false" customHeight="true" outlineLevel="0" collapsed="false">
      <c r="A62" s="39" t="s">
        <v>94</v>
      </c>
    </row>
    <row r="63" customFormat="false" ht="12.75" hidden="false" customHeight="true" outlineLevel="0" collapsed="false">
      <c r="A63" s="40"/>
      <c r="B63" s="41"/>
      <c r="C63" s="41"/>
      <c r="D63" s="41"/>
      <c r="E63" s="41"/>
      <c r="F63" s="41"/>
    </row>
    <row r="64" customFormat="false" ht="12.75" hidden="false" customHeight="true" outlineLevel="0" collapsed="false">
      <c r="A64" s="51"/>
    </row>
    <row r="65" customFormat="false" ht="12.75" hidden="false" customHeight="true" outlineLevel="0" collapsed="false">
      <c r="A65" s="42"/>
    </row>
  </sheetData>
  <mergeCells count="2">
    <mergeCell ref="C1:F3"/>
    <mergeCell ref="C4:F4"/>
  </mergeCell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H6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11.00390625" defaultRowHeight="12.75" zeroHeight="false" outlineLevelRow="0" outlineLevelCol="0"/>
  <cols>
    <col collapsed="false" customWidth="true" hidden="false" outlineLevel="0" max="1" min="1" style="16" width="37"/>
    <col collapsed="false" customWidth="true" hidden="false" outlineLevel="0" max="5" min="2" style="16" width="20.71"/>
    <col collapsed="false" customWidth="true" hidden="false" outlineLevel="0" max="6" min="6" style="17" width="20.71"/>
    <col collapsed="false" customWidth="false" hidden="false" outlineLevel="0" max="16384" min="7" style="16" width="11"/>
  </cols>
  <sheetData>
    <row r="1" customFormat="false" ht="12.75" hidden="false" customHeight="true" outlineLevel="0" collapsed="false">
      <c r="C1" s="8" t="s">
        <v>0</v>
      </c>
      <c r="D1" s="8"/>
      <c r="E1" s="8"/>
      <c r="F1" s="8"/>
    </row>
    <row r="2" customFormat="false" ht="12.75" hidden="false" customHeight="true" outlineLevel="0" collapsed="false">
      <c r="C2" s="8"/>
      <c r="D2" s="8"/>
      <c r="E2" s="8"/>
      <c r="F2" s="8"/>
    </row>
    <row r="3" customFormat="false" ht="12.75" hidden="false" customHeight="true" outlineLevel="0" collapsed="false">
      <c r="C3" s="8"/>
      <c r="D3" s="8"/>
      <c r="E3" s="8"/>
      <c r="F3" s="8"/>
    </row>
    <row r="4" customFormat="false" ht="12.75" hidden="false" customHeight="true" outlineLevel="0" collapsed="false">
      <c r="C4" s="9" t="str">
        <f aca="false">Gr!$C$4</f>
        <v>Año 2022. DATOS PROVISIONALES</v>
      </c>
      <c r="D4" s="9"/>
      <c r="E4" s="9"/>
      <c r="F4" s="9"/>
    </row>
    <row r="5" s="16" customFormat="true" ht="20.25" hidden="false" customHeight="true" outlineLevel="0" collapsed="false">
      <c r="A5" s="43"/>
      <c r="B5" s="44"/>
      <c r="C5" s="44"/>
      <c r="D5" s="44"/>
      <c r="J5" s="17"/>
    </row>
    <row r="6" s="16" customFormat="true" ht="12.75" hidden="false" customHeight="true" outlineLevel="0" collapsed="false">
      <c r="A6" s="45"/>
      <c r="B6" s="44"/>
      <c r="C6" s="44"/>
      <c r="D6" s="44"/>
      <c r="E6" s="19"/>
      <c r="J6" s="24"/>
    </row>
    <row r="7" s="46" customFormat="true" ht="11.25" hidden="false" customHeight="true" outlineLevel="0" collapsed="false">
      <c r="A7" s="18"/>
      <c r="B7" s="16"/>
      <c r="C7" s="16"/>
      <c r="D7" s="16"/>
      <c r="E7" s="19"/>
      <c r="F7" s="16"/>
      <c r="G7" s="20"/>
      <c r="H7" s="16"/>
      <c r="I7" s="16"/>
      <c r="J7" s="21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</row>
    <row r="8" s="16" customFormat="true" ht="11.25" hidden="false" customHeight="true" outlineLevel="0" collapsed="false">
      <c r="A8" s="18"/>
      <c r="E8" s="19"/>
      <c r="G8" s="20"/>
      <c r="J8" s="21"/>
    </row>
    <row r="9" s="16" customFormat="true" ht="14.25" hidden="false" customHeight="true" outlineLevel="0" collapsed="false">
      <c r="A9" s="22" t="s">
        <v>2</v>
      </c>
      <c r="J9" s="21"/>
    </row>
    <row r="10" s="16" customFormat="true" ht="12.75" hidden="false" customHeight="true" outlineLevel="0" collapsed="false">
      <c r="A10" s="23"/>
      <c r="J10" s="24"/>
    </row>
    <row r="11" s="16" customFormat="true" ht="17.25" hidden="false" customHeight="true" outlineLevel="0" collapsed="false">
      <c r="A11" s="60" t="s">
        <v>126</v>
      </c>
      <c r="J11" s="24"/>
    </row>
    <row r="12" s="16" customFormat="true" ht="15" hidden="false" customHeight="true" outlineLevel="0" collapsed="false">
      <c r="A12" s="25" t="s">
        <v>116</v>
      </c>
      <c r="J12" s="17"/>
    </row>
    <row r="13" customFormat="false" ht="13.5" hidden="false" customHeight="true" outlineLevel="0" collapsed="false"/>
    <row r="14" customFormat="false" ht="24.75" hidden="false" customHeight="true" outlineLevel="0" collapsed="false">
      <c r="A14" s="27"/>
      <c r="B14" s="28" t="s">
        <v>117</v>
      </c>
      <c r="C14" s="28" t="s">
        <v>118</v>
      </c>
      <c r="D14" s="28" t="s">
        <v>119</v>
      </c>
      <c r="E14" s="28" t="s">
        <v>120</v>
      </c>
      <c r="F14" s="29" t="s">
        <v>121</v>
      </c>
    </row>
    <row r="15" customFormat="false" ht="12.75" hidden="false" customHeight="true" outlineLevel="0" collapsed="false">
      <c r="A15" s="24"/>
      <c r="B15" s="24"/>
      <c r="C15" s="24"/>
      <c r="D15" s="24"/>
      <c r="E15" s="24"/>
    </row>
    <row r="16" customFormat="false" ht="12.75" hidden="false" customHeight="true" outlineLevel="0" collapsed="false">
      <c r="A16" s="24"/>
      <c r="B16" s="24"/>
      <c r="C16" s="24"/>
      <c r="D16" s="24"/>
      <c r="E16" s="24"/>
    </row>
    <row r="17" customFormat="false" ht="15" hidden="false" customHeight="true" outlineLevel="0" collapsed="false">
      <c r="A17" s="30" t="s">
        <v>69</v>
      </c>
    </row>
    <row r="18" customFormat="false" ht="12.75" hidden="false" customHeight="true" outlineLevel="0" collapsed="false">
      <c r="A18" s="24"/>
    </row>
    <row r="19" customFormat="false" ht="12.75" hidden="false" customHeight="true" outlineLevel="0" collapsed="false">
      <c r="A19" s="19" t="s">
        <v>70</v>
      </c>
      <c r="B19" s="31" t="n">
        <f aca="false">'C.1'!G21</f>
        <v>101970.9947</v>
      </c>
      <c r="C19" s="31" t="n">
        <f aca="false">'C.2'!G21</f>
        <v>145099.40174</v>
      </c>
      <c r="D19" s="31" t="n">
        <f aca="false">'C.3'!G21</f>
        <v>112120.29164</v>
      </c>
      <c r="E19" s="31" t="n">
        <f aca="false">'C.4'!G21</f>
        <v>173996.18804</v>
      </c>
      <c r="F19" s="31" t="n">
        <f aca="false">SUM(F20:F23)</f>
        <v>533186.87612</v>
      </c>
    </row>
    <row r="20" customFormat="false" ht="12.75" hidden="false" customHeight="true" outlineLevel="0" collapsed="false">
      <c r="A20" s="16" t="s">
        <v>71</v>
      </c>
      <c r="B20" s="32" t="n">
        <f aca="false">'C.1'!G22</f>
        <v>45674.57596</v>
      </c>
      <c r="C20" s="32" t="n">
        <f aca="false">'C.2'!G22</f>
        <v>74949.73693</v>
      </c>
      <c r="D20" s="32" t="n">
        <f aca="false">'C.3'!G22</f>
        <v>55882.80542</v>
      </c>
      <c r="E20" s="32" t="n">
        <f aca="false">'C.4'!G22</f>
        <v>76480.96805</v>
      </c>
      <c r="F20" s="31" t="n">
        <f aca="false">SUM(B20:E20)</f>
        <v>252988.08636</v>
      </c>
    </row>
    <row r="21" customFormat="false" ht="12.75" hidden="false" customHeight="true" outlineLevel="0" collapsed="false">
      <c r="A21" s="16" t="s">
        <v>72</v>
      </c>
      <c r="B21" s="32" t="n">
        <f aca="false">'C.1'!G23</f>
        <v>48739.96037</v>
      </c>
      <c r="C21" s="32" t="n">
        <f aca="false">'C.2'!G23</f>
        <v>58352.22843</v>
      </c>
      <c r="D21" s="32" t="n">
        <f aca="false">'C.3'!G23</f>
        <v>50132.38035</v>
      </c>
      <c r="E21" s="32" t="n">
        <f aca="false">'C.4'!G23</f>
        <v>80034.92187</v>
      </c>
      <c r="F21" s="31" t="n">
        <f aca="false">SUM(B21:E21)</f>
        <v>237259.49102</v>
      </c>
    </row>
    <row r="22" customFormat="false" ht="12.75" hidden="false" customHeight="true" outlineLevel="0" collapsed="false">
      <c r="A22" s="16" t="s">
        <v>73</v>
      </c>
      <c r="B22" s="32" t="n">
        <f aca="false">'C.1'!G24</f>
        <v>652.7292</v>
      </c>
      <c r="C22" s="32" t="n">
        <f aca="false">'C.2'!G24</f>
        <v>2317.94426</v>
      </c>
      <c r="D22" s="32" t="n">
        <f aca="false">'C.3'!G24</f>
        <v>557.64732</v>
      </c>
      <c r="E22" s="32" t="n">
        <f aca="false">'C.4'!G24</f>
        <v>12935.83855</v>
      </c>
      <c r="F22" s="31" t="n">
        <f aca="false">SUM(B22:E22)</f>
        <v>16464.15933</v>
      </c>
    </row>
    <row r="23" customFormat="false" ht="12.75" hidden="false" customHeight="true" outlineLevel="0" collapsed="false">
      <c r="A23" s="16" t="s">
        <v>74</v>
      </c>
      <c r="B23" s="32" t="n">
        <f aca="false">'C.1'!G25</f>
        <v>6903.72917</v>
      </c>
      <c r="C23" s="32" t="n">
        <f aca="false">'C.2'!G25</f>
        <v>9479.49212</v>
      </c>
      <c r="D23" s="32" t="n">
        <f aca="false">'C.3'!G25</f>
        <v>5547.45855</v>
      </c>
      <c r="E23" s="32" t="n">
        <f aca="false">'C.4'!G25</f>
        <v>4544.45957</v>
      </c>
      <c r="F23" s="31" t="n">
        <f aca="false">SUM(B23:E23)</f>
        <v>26475.13941</v>
      </c>
    </row>
    <row r="24" customFormat="false" ht="12.75" hidden="false" customHeight="true" outlineLevel="0" collapsed="false">
      <c r="B24" s="32"/>
      <c r="C24" s="32"/>
      <c r="D24" s="32"/>
      <c r="E24" s="32"/>
      <c r="F24" s="31"/>
    </row>
    <row r="25" customFormat="false" ht="12.75" hidden="false" customHeight="true" outlineLevel="0" collapsed="false">
      <c r="A25" s="19" t="s">
        <v>75</v>
      </c>
      <c r="B25" s="31" t="n">
        <f aca="false">'C.1'!G27</f>
        <v>38238.97049</v>
      </c>
      <c r="C25" s="31" t="n">
        <f aca="false">'C.2'!G27</f>
        <v>36542.21011</v>
      </c>
      <c r="D25" s="31" t="n">
        <f aca="false">'C.3'!G27</f>
        <v>25319.60554</v>
      </c>
      <c r="E25" s="31" t="n">
        <f aca="false">'C.4'!G27</f>
        <v>13063.58905</v>
      </c>
      <c r="F25" s="31" t="n">
        <f aca="false">SUM(F26:F27)</f>
        <v>113164.37519</v>
      </c>
    </row>
    <row r="26" customFormat="false" ht="12.75" hidden="false" customHeight="true" outlineLevel="0" collapsed="false">
      <c r="A26" s="16" t="s">
        <v>76</v>
      </c>
      <c r="B26" s="32" t="n">
        <f aca="false">'C.1'!G28</f>
        <v>37529.21564</v>
      </c>
      <c r="C26" s="32" t="n">
        <f aca="false">'C.2'!G28</f>
        <v>36406.64686</v>
      </c>
      <c r="D26" s="32" t="n">
        <f aca="false">'C.3'!G28</f>
        <v>24543.33841</v>
      </c>
      <c r="E26" s="32" t="n">
        <f aca="false">'C.4'!G28</f>
        <v>13063.58905</v>
      </c>
      <c r="F26" s="31" t="n">
        <f aca="false">SUM(B26:E26)</f>
        <v>111542.78996</v>
      </c>
    </row>
    <row r="27" customFormat="false" ht="12.75" hidden="false" customHeight="true" outlineLevel="0" collapsed="false">
      <c r="A27" s="16" t="s">
        <v>77</v>
      </c>
      <c r="B27" s="32" t="n">
        <f aca="false">'C.1'!G29</f>
        <v>709.75485</v>
      </c>
      <c r="C27" s="32" t="n">
        <f aca="false">'C.2'!G29</f>
        <v>135.56325</v>
      </c>
      <c r="D27" s="32" t="n">
        <f aca="false">'C.3'!G29</f>
        <v>776.26713</v>
      </c>
      <c r="E27" s="32" t="n">
        <f aca="false">'C.4'!G29</f>
        <v>0</v>
      </c>
      <c r="F27" s="31" t="n">
        <f aca="false">SUM(B27:E27)</f>
        <v>1621.58523</v>
      </c>
    </row>
    <row r="28" customFormat="false" ht="12.75" hidden="false" customHeight="true" outlineLevel="0" collapsed="false">
      <c r="B28" s="32"/>
      <c r="C28" s="32"/>
      <c r="D28" s="32"/>
      <c r="E28" s="32"/>
      <c r="F28" s="31"/>
    </row>
    <row r="29" customFormat="false" ht="12.75" hidden="false" customHeight="true" outlineLevel="0" collapsed="false">
      <c r="A29" s="19" t="s">
        <v>78</v>
      </c>
      <c r="B29" s="31" t="n">
        <f aca="false">'C.1'!G31</f>
        <v>3756.35949</v>
      </c>
      <c r="C29" s="31" t="n">
        <f aca="false">'C.2'!G31</f>
        <v>6565.07583</v>
      </c>
      <c r="D29" s="31" t="n">
        <f aca="false">'C.3'!G31</f>
        <v>5291.83047</v>
      </c>
      <c r="E29" s="31" t="n">
        <f aca="false">'C.4'!G31</f>
        <v>12622.92574</v>
      </c>
      <c r="F29" s="31" t="n">
        <f aca="false">SUM(F30:F31)</f>
        <v>28236.19153</v>
      </c>
    </row>
    <row r="30" customFormat="false" ht="12.75" hidden="false" customHeight="true" outlineLevel="0" collapsed="false">
      <c r="A30" s="16" t="s">
        <v>79</v>
      </c>
      <c r="B30" s="32" t="n">
        <f aca="false">'C.1'!G32</f>
        <v>34</v>
      </c>
      <c r="C30" s="32" t="n">
        <f aca="false">'C.2'!G32</f>
        <v>84.3836</v>
      </c>
      <c r="D30" s="32" t="n">
        <f aca="false">'C.3'!G32</f>
        <v>97.04518</v>
      </c>
      <c r="E30" s="32" t="n">
        <f aca="false">'C.4'!G32</f>
        <v>0</v>
      </c>
      <c r="F30" s="31" t="n">
        <f aca="false">SUM(B30:E30)</f>
        <v>215.42878</v>
      </c>
    </row>
    <row r="31" customFormat="false" ht="12.75" hidden="false" customHeight="true" outlineLevel="0" collapsed="false">
      <c r="A31" s="16" t="s">
        <v>80</v>
      </c>
      <c r="B31" s="32" t="n">
        <f aca="false">'C.1'!G33</f>
        <v>3722.35949</v>
      </c>
      <c r="C31" s="32" t="n">
        <f aca="false">'C.2'!G33</f>
        <v>6480.69223</v>
      </c>
      <c r="D31" s="32" t="n">
        <f aca="false">'C.3'!G33</f>
        <v>5194.78529</v>
      </c>
      <c r="E31" s="32" t="n">
        <f aca="false">'C.4'!G33</f>
        <v>12622.92574</v>
      </c>
      <c r="F31" s="31" t="n">
        <f aca="false">SUM(B31:E31)</f>
        <v>28020.76275</v>
      </c>
    </row>
    <row r="32" customFormat="false" ht="12.75" hidden="false" customHeight="true" outlineLevel="0" collapsed="false">
      <c r="B32" s="32"/>
      <c r="C32" s="32"/>
      <c r="D32" s="32"/>
      <c r="E32" s="32"/>
      <c r="F32" s="31"/>
    </row>
    <row r="33" customFormat="false" ht="12.75" hidden="false" customHeight="true" outlineLevel="0" collapsed="false">
      <c r="A33" s="19" t="s">
        <v>81</v>
      </c>
      <c r="B33" s="31" t="n">
        <f aca="false">'C.1'!G35</f>
        <v>143966.32468</v>
      </c>
      <c r="C33" s="31" t="n">
        <f aca="false">'C.2'!G35</f>
        <v>188206.68768</v>
      </c>
      <c r="D33" s="31" t="n">
        <f aca="false">'C.3'!G35</f>
        <v>142731.72765</v>
      </c>
      <c r="E33" s="31" t="n">
        <f aca="false">'C.4'!G35</f>
        <v>199682.70283</v>
      </c>
      <c r="F33" s="31" t="n">
        <f aca="false">+F19+F25+F29</f>
        <v>674587.44284</v>
      </c>
    </row>
    <row r="34" customFormat="false" ht="12.75" hidden="false" customHeight="true" outlineLevel="0" collapsed="false">
      <c r="A34" s="24"/>
      <c r="B34" s="47"/>
      <c r="C34" s="47"/>
      <c r="D34" s="47"/>
      <c r="E34" s="47"/>
      <c r="F34" s="47"/>
    </row>
    <row r="35" customFormat="false" ht="12.75" hidden="false" customHeight="true" outlineLevel="0" collapsed="false">
      <c r="A35" s="24"/>
      <c r="B35" s="47"/>
      <c r="C35" s="47"/>
      <c r="D35" s="47"/>
      <c r="E35" s="47"/>
      <c r="F35" s="47"/>
    </row>
    <row r="36" customFormat="false" ht="15" hidden="false" customHeight="true" outlineLevel="0" collapsed="false">
      <c r="A36" s="30" t="s">
        <v>82</v>
      </c>
      <c r="B36" s="47"/>
      <c r="C36" s="47"/>
      <c r="D36" s="47"/>
      <c r="E36" s="47"/>
      <c r="F36" s="47"/>
    </row>
    <row r="37" customFormat="false" ht="12.75" hidden="false" customHeight="true" outlineLevel="0" collapsed="false">
      <c r="A37" s="24"/>
      <c r="B37" s="47"/>
      <c r="C37" s="47"/>
      <c r="D37" s="47"/>
      <c r="E37" s="47"/>
      <c r="F37" s="47"/>
    </row>
    <row r="38" customFormat="false" ht="12.75" hidden="false" customHeight="true" outlineLevel="0" collapsed="false">
      <c r="A38" s="19" t="s">
        <v>70</v>
      </c>
      <c r="B38" s="31" t="n">
        <f aca="false">'C.1'!G40</f>
        <v>114512.60236</v>
      </c>
      <c r="C38" s="31" t="n">
        <f aca="false">'C.2'!G40</f>
        <v>163222.74575</v>
      </c>
      <c r="D38" s="31" t="n">
        <f aca="false">'C.3'!G40</f>
        <v>130428.99669</v>
      </c>
      <c r="E38" s="31" t="n">
        <f aca="false">'C.4'!G40</f>
        <v>170741.11867</v>
      </c>
      <c r="F38" s="31" t="n">
        <f aca="false">SUM(F39:F43)</f>
        <v>578905.46347</v>
      </c>
    </row>
    <row r="39" customFormat="false" ht="12.75" hidden="false" customHeight="true" outlineLevel="0" collapsed="false">
      <c r="A39" s="16" t="s">
        <v>83</v>
      </c>
      <c r="B39" s="32" t="n">
        <f aca="false">'C.1'!G41</f>
        <v>33121.97745</v>
      </c>
      <c r="C39" s="32" t="n">
        <f aca="false">'C.2'!G41</f>
        <v>52532.13963</v>
      </c>
      <c r="D39" s="32" t="n">
        <f aca="false">'C.3'!G41</f>
        <v>40745.0032</v>
      </c>
      <c r="E39" s="32" t="n">
        <f aca="false">'C.4'!G41</f>
        <v>63589.34468</v>
      </c>
      <c r="F39" s="31" t="n">
        <f aca="false">SUM(B39:E39)</f>
        <v>189988.46496</v>
      </c>
    </row>
    <row r="40" customFormat="false" ht="12.75" hidden="false" customHeight="true" outlineLevel="0" collapsed="false">
      <c r="A40" s="16" t="s">
        <v>84</v>
      </c>
      <c r="B40" s="32" t="n">
        <f aca="false">'C.1'!G42</f>
        <v>1078.10031</v>
      </c>
      <c r="C40" s="32" t="n">
        <f aca="false">'C.2'!G42</f>
        <v>2724.13913</v>
      </c>
      <c r="D40" s="32" t="n">
        <f aca="false">'C.3'!G42</f>
        <v>3920.26147</v>
      </c>
      <c r="E40" s="32" t="n">
        <f aca="false">'C.4'!G42</f>
        <v>5174.78437</v>
      </c>
      <c r="F40" s="31" t="n">
        <f aca="false">SUM(B40:E40)</f>
        <v>12897.28528</v>
      </c>
    </row>
    <row r="41" customFormat="false" ht="12.75" hidden="false" customHeight="true" outlineLevel="0" collapsed="false">
      <c r="A41" s="16" t="s">
        <v>85</v>
      </c>
      <c r="B41" s="32" t="n">
        <f aca="false">'C.1'!G43</f>
        <v>20315.70786</v>
      </c>
      <c r="C41" s="32" t="n">
        <f aca="false">'C.2'!G43</f>
        <v>33673.5288</v>
      </c>
      <c r="D41" s="32" t="n">
        <f aca="false">'C.3'!G43</f>
        <v>24060.72329</v>
      </c>
      <c r="E41" s="32" t="n">
        <f aca="false">'C.4'!G43</f>
        <v>24223.84254</v>
      </c>
      <c r="F41" s="31" t="n">
        <f aca="false">SUM(B41:E41)</f>
        <v>102273.80249</v>
      </c>
    </row>
    <row r="42" customFormat="false" ht="12.75" hidden="false" customHeight="true" outlineLevel="0" collapsed="false">
      <c r="A42" s="16" t="s">
        <v>74</v>
      </c>
      <c r="B42" s="32" t="n">
        <f aca="false">'C.1'!G44</f>
        <v>58456.57139</v>
      </c>
      <c r="C42" s="32" t="n">
        <f aca="false">'C.2'!G44</f>
        <v>73244.41495</v>
      </c>
      <c r="D42" s="32" t="n">
        <f aca="false">'C.3'!G44</f>
        <v>61128.97646</v>
      </c>
      <c r="E42" s="32" t="n">
        <f aca="false">'C.4'!G44</f>
        <v>75905.56316</v>
      </c>
      <c r="F42" s="31" t="n">
        <f aca="false">SUM(B42:E42)</f>
        <v>268735.52596</v>
      </c>
    </row>
    <row r="43" customFormat="false" ht="12.75" hidden="false" customHeight="true" outlineLevel="0" collapsed="false">
      <c r="A43" s="16" t="s">
        <v>86</v>
      </c>
      <c r="B43" s="32" t="n">
        <f aca="false">'C.1'!G45</f>
        <v>1540.24535</v>
      </c>
      <c r="C43" s="32" t="n">
        <f aca="false">'C.2'!G45</f>
        <v>1048.52324</v>
      </c>
      <c r="D43" s="32" t="n">
        <f aca="false">'C.3'!G45</f>
        <v>574.03227</v>
      </c>
      <c r="E43" s="32" t="n">
        <f aca="false">'C.4'!G45</f>
        <v>1847.58392</v>
      </c>
      <c r="F43" s="31" t="n">
        <f aca="false">SUM(B43:E43)</f>
        <v>5010.38478</v>
      </c>
    </row>
    <row r="44" customFormat="false" ht="12.75" hidden="false" customHeight="true" outlineLevel="0" collapsed="false">
      <c r="F44" s="48"/>
    </row>
    <row r="45" customFormat="false" ht="12.75" hidden="false" customHeight="true" outlineLevel="0" collapsed="false">
      <c r="A45" s="19" t="s">
        <v>75</v>
      </c>
      <c r="B45" s="31" t="n">
        <f aca="false">'C.1'!G47</f>
        <v>27296.5923</v>
      </c>
      <c r="C45" s="31" t="n">
        <f aca="false">'C.2'!G47</f>
        <v>22366.49665</v>
      </c>
      <c r="D45" s="31" t="n">
        <f aca="false">'C.3'!G47</f>
        <v>14075.9587</v>
      </c>
      <c r="E45" s="31" t="n">
        <f aca="false">'C.4'!G47</f>
        <v>25295.42337</v>
      </c>
      <c r="F45" s="31" t="n">
        <f aca="false">SUM(F46:F47)</f>
        <v>89034.47102</v>
      </c>
    </row>
    <row r="46" customFormat="false" ht="12.75" hidden="false" customHeight="true" outlineLevel="0" collapsed="false">
      <c r="A46" s="16" t="s">
        <v>87</v>
      </c>
      <c r="B46" s="32" t="n">
        <f aca="false">'C.1'!G48</f>
        <v>596.59889</v>
      </c>
      <c r="C46" s="32" t="n">
        <f aca="false">'C.2'!G48</f>
        <v>1379.32668</v>
      </c>
      <c r="D46" s="32" t="n">
        <f aca="false">'C.3'!G48</f>
        <v>293.37359</v>
      </c>
      <c r="E46" s="32" t="n">
        <f aca="false">'C.4'!G48</f>
        <v>0</v>
      </c>
      <c r="F46" s="31" t="n">
        <f aca="false">SUM(B46:E46)</f>
        <v>2269.29916</v>
      </c>
    </row>
    <row r="47" customFormat="false" ht="12.75" hidden="false" customHeight="true" outlineLevel="0" collapsed="false">
      <c r="A47" s="16" t="s">
        <v>77</v>
      </c>
      <c r="B47" s="32" t="n">
        <f aca="false">'C.1'!G49</f>
        <v>26699.99341</v>
      </c>
      <c r="C47" s="32" t="n">
        <f aca="false">'C.2'!G49</f>
        <v>20987.16997</v>
      </c>
      <c r="D47" s="32" t="n">
        <f aca="false">'C.3'!G49</f>
        <v>13782.58511</v>
      </c>
      <c r="E47" s="32" t="n">
        <f aca="false">'C.4'!G49</f>
        <v>25295.42337</v>
      </c>
      <c r="F47" s="31" t="n">
        <f aca="false">SUM(B47:E47)</f>
        <v>86765.17186</v>
      </c>
    </row>
    <row r="48" customFormat="false" ht="12.75" hidden="false" customHeight="true" outlineLevel="0" collapsed="false">
      <c r="F48" s="48"/>
    </row>
    <row r="49" customFormat="false" ht="12.75" hidden="false" customHeight="true" outlineLevel="0" collapsed="false">
      <c r="A49" s="19" t="s">
        <v>78</v>
      </c>
      <c r="B49" s="31" t="n">
        <f aca="false">'C.1'!G51</f>
        <v>1417.33085</v>
      </c>
      <c r="C49" s="31" t="n">
        <f aca="false">'C.2'!G51</f>
        <v>9166.2332</v>
      </c>
      <c r="D49" s="31" t="n">
        <f aca="false">'C.3'!G51</f>
        <v>4326.95584</v>
      </c>
      <c r="E49" s="31" t="n">
        <f aca="false">'C.4'!G51</f>
        <v>31217.81317</v>
      </c>
      <c r="F49" s="31" t="n">
        <f aca="false">SUM(F50:F51)</f>
        <v>46128.33306</v>
      </c>
    </row>
    <row r="50" customFormat="false" ht="12.75" hidden="false" customHeight="true" outlineLevel="0" collapsed="false">
      <c r="A50" s="16" t="s">
        <v>79</v>
      </c>
      <c r="B50" s="32" t="n">
        <f aca="false">'C.1'!G52</f>
        <v>35.87889</v>
      </c>
      <c r="C50" s="32" t="n">
        <f aca="false">'C.2'!G52</f>
        <v>92.33366</v>
      </c>
      <c r="D50" s="32" t="n">
        <f aca="false">'C.3'!G52</f>
        <v>135.16676</v>
      </c>
      <c r="E50" s="32" t="n">
        <f aca="false">'C.4'!G52</f>
        <v>0</v>
      </c>
      <c r="F50" s="31" t="n">
        <f aca="false">SUM(B50:E50)</f>
        <v>263.37931</v>
      </c>
    </row>
    <row r="51" customFormat="false" ht="12.75" hidden="false" customHeight="true" outlineLevel="0" collapsed="false">
      <c r="A51" s="16" t="s">
        <v>80</v>
      </c>
      <c r="B51" s="32" t="n">
        <f aca="false">'C.1'!G53</f>
        <v>1381.45196</v>
      </c>
      <c r="C51" s="32" t="n">
        <f aca="false">'C.2'!G53</f>
        <v>9073.89954</v>
      </c>
      <c r="D51" s="32" t="n">
        <f aca="false">'C.3'!G53</f>
        <v>4191.78908</v>
      </c>
      <c r="E51" s="32" t="n">
        <f aca="false">'C.4'!G53</f>
        <v>31217.81317</v>
      </c>
      <c r="F51" s="31" t="n">
        <f aca="false">SUM(B51:E51)</f>
        <v>45864.95375</v>
      </c>
    </row>
    <row r="52" customFormat="false" ht="12.75" hidden="false" customHeight="true" outlineLevel="0" collapsed="false">
      <c r="B52" s="31"/>
      <c r="C52" s="31"/>
      <c r="D52" s="31"/>
      <c r="E52" s="31"/>
      <c r="F52" s="31"/>
    </row>
    <row r="53" customFormat="false" ht="12.75" hidden="false" customHeight="true" outlineLevel="0" collapsed="false">
      <c r="A53" s="19" t="s">
        <v>88</v>
      </c>
      <c r="B53" s="31" t="n">
        <f aca="false">'C.1'!G55</f>
        <v>143226.52551</v>
      </c>
      <c r="C53" s="31" t="n">
        <f aca="false">'C.2'!G55</f>
        <v>194755.4756</v>
      </c>
      <c r="D53" s="31" t="n">
        <f aca="false">'C.3'!G55</f>
        <v>148831.91123</v>
      </c>
      <c r="E53" s="31" t="n">
        <f aca="false">'C.4'!G55</f>
        <v>227254.35521</v>
      </c>
      <c r="F53" s="31" t="n">
        <f aca="false">+F38+F45+F49</f>
        <v>714068.26755</v>
      </c>
    </row>
    <row r="54" customFormat="false" ht="12.75" hidden="false" customHeight="true" outlineLevel="0" collapsed="false">
      <c r="F54" s="48"/>
    </row>
    <row r="55" customFormat="false" ht="25.5" hidden="false" customHeight="true" outlineLevel="0" collapsed="false">
      <c r="A55" s="36" t="s">
        <v>89</v>
      </c>
      <c r="B55" s="16" t="n">
        <f aca="false">'C.1'!G57</f>
        <v>54</v>
      </c>
      <c r="C55" s="16" t="n">
        <f aca="false">'C.2'!G57</f>
        <v>17</v>
      </c>
      <c r="D55" s="16" t="n">
        <f aca="false">'C.3'!G57</f>
        <v>4</v>
      </c>
      <c r="E55" s="16" t="n">
        <f aca="false">'C.4'!G57</f>
        <v>2</v>
      </c>
      <c r="F55" s="31" t="n">
        <f aca="false">SUM(B55:E55)</f>
        <v>77</v>
      </c>
    </row>
    <row r="56" customFormat="false" ht="25.5" hidden="false" customHeight="true" outlineLevel="0" collapsed="false">
      <c r="A56" s="36" t="s">
        <v>90</v>
      </c>
      <c r="B56" s="16" t="n">
        <f aca="false">'C.1'!G58</f>
        <v>69</v>
      </c>
      <c r="C56" s="16" t="n">
        <f aca="false">'C.2'!G58</f>
        <v>22</v>
      </c>
      <c r="D56" s="16" t="n">
        <f aca="false">'C.3'!G58</f>
        <v>4</v>
      </c>
      <c r="E56" s="16" t="n">
        <f aca="false">'C.4'!G58</f>
        <v>2</v>
      </c>
      <c r="F56" s="31" t="n">
        <f aca="false">SUM(B56:E56)</f>
        <v>97</v>
      </c>
    </row>
    <row r="57" customFormat="false" ht="12.75" hidden="false" customHeight="true" outlineLevel="0" collapsed="false">
      <c r="F57" s="31"/>
    </row>
    <row r="58" customFormat="false" ht="38.25" hidden="false" customHeight="true" outlineLevel="0" collapsed="false">
      <c r="A58" s="36" t="s">
        <v>91</v>
      </c>
      <c r="B58" s="32" t="n">
        <f aca="false">'C.1'!G60</f>
        <v>107244</v>
      </c>
      <c r="C58" s="32" t="n">
        <f aca="false">'C.2'!G60</f>
        <v>168094</v>
      </c>
      <c r="D58" s="32" t="n">
        <f aca="false">'C.3'!G60</f>
        <v>115977</v>
      </c>
      <c r="E58" s="32" t="n">
        <f aca="false">'C.4'!G60</f>
        <v>167398</v>
      </c>
      <c r="F58" s="31" t="n">
        <f aca="false">SUM(B58:E58)</f>
        <v>558713</v>
      </c>
    </row>
    <row r="59" customFormat="false" ht="12.75" hidden="false" customHeight="true" outlineLevel="0" collapsed="false">
      <c r="A59" s="16" t="s">
        <v>92</v>
      </c>
      <c r="B59" s="32" t="n">
        <f aca="false">'C.1'!G61</f>
        <v>138341</v>
      </c>
      <c r="C59" s="32" t="n">
        <f aca="false">'C.2'!G61</f>
        <v>202045</v>
      </c>
      <c r="D59" s="32" t="n">
        <f aca="false">'C.3'!G61</f>
        <v>115977</v>
      </c>
      <c r="E59" s="32" t="n">
        <f aca="false">'C.4'!G61</f>
        <v>167398</v>
      </c>
      <c r="F59" s="31" t="n">
        <f aca="false">SUM(B59:E59)</f>
        <v>623761</v>
      </c>
    </row>
    <row r="60" customFormat="false" ht="13.5" hidden="false" customHeight="true" outlineLevel="0" collapsed="false">
      <c r="A60" s="37"/>
      <c r="B60" s="37"/>
      <c r="C60" s="37"/>
      <c r="D60" s="37"/>
      <c r="E60" s="37"/>
      <c r="F60" s="38"/>
    </row>
    <row r="61" customFormat="false" ht="12.75" hidden="false" customHeight="true" outlineLevel="0" collapsed="false">
      <c r="A61" s="39" t="str">
        <f aca="false">'A.1'!A59</f>
        <v>FUENTE: Ministerio de Hacienda y Función Pública</v>
      </c>
    </row>
    <row r="62" customFormat="false" ht="12.75" hidden="false" customHeight="true" outlineLevel="0" collapsed="false">
      <c r="A62" s="39" t="s">
        <v>94</v>
      </c>
    </row>
    <row r="63" customFormat="false" ht="12.75" hidden="false" customHeight="true" outlineLevel="0" collapsed="false">
      <c r="A63" s="40"/>
      <c r="B63" s="41"/>
      <c r="C63" s="41"/>
      <c r="D63" s="41"/>
      <c r="E63" s="41"/>
      <c r="F63" s="41"/>
    </row>
    <row r="64" customFormat="false" ht="12.75" hidden="false" customHeight="true" outlineLevel="0" collapsed="false">
      <c r="A64" s="51"/>
    </row>
    <row r="65" customFormat="false" ht="12.75" hidden="false" customHeight="true" outlineLevel="0" collapsed="false">
      <c r="A65" s="42"/>
    </row>
  </sheetData>
  <mergeCells count="2">
    <mergeCell ref="C1:F3"/>
    <mergeCell ref="C4:F4"/>
  </mergeCell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H6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11.00390625" defaultRowHeight="12.75" zeroHeight="false" outlineLevelRow="0" outlineLevelCol="0"/>
  <cols>
    <col collapsed="false" customWidth="true" hidden="false" outlineLevel="0" max="1" min="1" style="16" width="37"/>
    <col collapsed="false" customWidth="true" hidden="false" outlineLevel="0" max="5" min="2" style="16" width="20.71"/>
    <col collapsed="false" customWidth="true" hidden="false" outlineLevel="0" max="6" min="6" style="17" width="20.71"/>
    <col collapsed="false" customWidth="false" hidden="false" outlineLevel="0" max="16384" min="7" style="16" width="11"/>
  </cols>
  <sheetData>
    <row r="1" customFormat="false" ht="12.75" hidden="false" customHeight="true" outlineLevel="0" collapsed="false">
      <c r="C1" s="8" t="s">
        <v>0</v>
      </c>
      <c r="D1" s="8"/>
      <c r="E1" s="8"/>
      <c r="F1" s="8"/>
    </row>
    <row r="2" customFormat="false" ht="12.75" hidden="false" customHeight="true" outlineLevel="0" collapsed="false">
      <c r="C2" s="8"/>
      <c r="D2" s="8"/>
      <c r="E2" s="8"/>
      <c r="F2" s="8"/>
    </row>
    <row r="3" customFormat="false" ht="12.75" hidden="false" customHeight="true" outlineLevel="0" collapsed="false">
      <c r="C3" s="8"/>
      <c r="D3" s="8"/>
      <c r="E3" s="8"/>
      <c r="F3" s="8"/>
    </row>
    <row r="4" customFormat="false" ht="12.75" hidden="false" customHeight="true" outlineLevel="0" collapsed="false">
      <c r="C4" s="9" t="str">
        <f aca="false">Gr!$C$4</f>
        <v>Año 2022. DATOS PROVISIONALES</v>
      </c>
      <c r="D4" s="9"/>
      <c r="E4" s="9"/>
      <c r="F4" s="9"/>
    </row>
    <row r="5" s="16" customFormat="true" ht="20.25" hidden="false" customHeight="true" outlineLevel="0" collapsed="false">
      <c r="A5" s="43"/>
      <c r="B5" s="44"/>
      <c r="C5" s="44"/>
      <c r="D5" s="44"/>
      <c r="J5" s="17"/>
    </row>
    <row r="6" s="16" customFormat="true" ht="12.75" hidden="false" customHeight="true" outlineLevel="0" collapsed="false">
      <c r="A6" s="45"/>
      <c r="B6" s="44"/>
      <c r="C6" s="44"/>
      <c r="D6" s="44"/>
      <c r="E6" s="19"/>
      <c r="J6" s="24"/>
    </row>
    <row r="7" s="46" customFormat="true" ht="11.25" hidden="false" customHeight="true" outlineLevel="0" collapsed="false">
      <c r="A7" s="18"/>
      <c r="B7" s="16"/>
      <c r="C7" s="16"/>
      <c r="D7" s="16"/>
      <c r="E7" s="19"/>
      <c r="F7" s="16"/>
      <c r="G7" s="20"/>
      <c r="H7" s="16"/>
      <c r="I7" s="16"/>
      <c r="J7" s="21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</row>
    <row r="8" s="16" customFormat="true" ht="11.25" hidden="false" customHeight="true" outlineLevel="0" collapsed="false">
      <c r="A8" s="18"/>
      <c r="E8" s="19"/>
      <c r="G8" s="20"/>
      <c r="J8" s="21"/>
    </row>
    <row r="9" s="16" customFormat="true" ht="14.25" hidden="false" customHeight="true" outlineLevel="0" collapsed="false">
      <c r="A9" s="22" t="s">
        <v>108</v>
      </c>
      <c r="J9" s="21"/>
    </row>
    <row r="10" s="16" customFormat="true" ht="12.75" hidden="false" customHeight="true" outlineLevel="0" collapsed="false">
      <c r="A10" s="23"/>
      <c r="J10" s="24"/>
    </row>
    <row r="11" s="16" customFormat="true" ht="17.25" hidden="false" customHeight="true" outlineLevel="0" collapsed="false">
      <c r="A11" s="60" t="s">
        <v>127</v>
      </c>
      <c r="J11" s="24"/>
    </row>
    <row r="12" s="16" customFormat="true" ht="15" hidden="false" customHeight="true" outlineLevel="0" collapsed="false">
      <c r="A12" s="25" t="s">
        <v>116</v>
      </c>
      <c r="J12" s="17"/>
    </row>
    <row r="13" customFormat="false" ht="13.5" hidden="false" customHeight="true" outlineLevel="0" collapsed="false"/>
    <row r="14" customFormat="false" ht="24.75" hidden="false" customHeight="true" outlineLevel="0" collapsed="false">
      <c r="A14" s="27"/>
      <c r="B14" s="28" t="s">
        <v>117</v>
      </c>
      <c r="C14" s="28" t="s">
        <v>118</v>
      </c>
      <c r="D14" s="28" t="s">
        <v>119</v>
      </c>
      <c r="E14" s="28" t="s">
        <v>120</v>
      </c>
      <c r="F14" s="29" t="s">
        <v>121</v>
      </c>
    </row>
    <row r="15" customFormat="false" ht="12.75" hidden="false" customHeight="true" outlineLevel="0" collapsed="false">
      <c r="A15" s="24"/>
      <c r="B15" s="24"/>
      <c r="C15" s="24"/>
      <c r="D15" s="24"/>
      <c r="E15" s="24"/>
    </row>
    <row r="16" customFormat="false" ht="12.75" hidden="false" customHeight="true" outlineLevel="0" collapsed="false">
      <c r="A16" s="24"/>
      <c r="B16" s="24"/>
      <c r="C16" s="24"/>
      <c r="D16" s="24"/>
      <c r="E16" s="24"/>
    </row>
    <row r="17" customFormat="false" ht="15" hidden="false" customHeight="true" outlineLevel="0" collapsed="false">
      <c r="A17" s="30" t="s">
        <v>69</v>
      </c>
    </row>
    <row r="18" customFormat="false" ht="12.75" hidden="false" customHeight="true" outlineLevel="0" collapsed="false">
      <c r="A18" s="24"/>
    </row>
    <row r="19" customFormat="false" ht="12.75" hidden="false" customHeight="true" outlineLevel="0" collapsed="false">
      <c r="A19" s="19" t="s">
        <v>70</v>
      </c>
      <c r="B19" s="31" t="n">
        <f aca="false">'C.1'!H21</f>
        <v>120673.12287</v>
      </c>
      <c r="C19" s="31" t="n">
        <f aca="false">'C.2'!H21</f>
        <v>112388.08103</v>
      </c>
      <c r="D19" s="31" t="n">
        <f aca="false">'C.3'!H21</f>
        <v>203487.52329</v>
      </c>
      <c r="E19" s="31" t="n">
        <f aca="false">'C.4'!H21</f>
        <v>1274304.47673</v>
      </c>
      <c r="F19" s="31" t="n">
        <f aca="false">SUM(F20:F23)</f>
        <v>1710853.20392</v>
      </c>
    </row>
    <row r="20" customFormat="false" ht="12.75" hidden="false" customHeight="true" outlineLevel="0" collapsed="false">
      <c r="A20" s="16" t="s">
        <v>71</v>
      </c>
      <c r="B20" s="32" t="n">
        <f aca="false">'C.1'!H22</f>
        <v>59679.70649</v>
      </c>
      <c r="C20" s="32" t="n">
        <f aca="false">'C.2'!H22</f>
        <v>51054.47801</v>
      </c>
      <c r="D20" s="32" t="n">
        <f aca="false">'C.3'!H22</f>
        <v>96274.32684</v>
      </c>
      <c r="E20" s="32" t="n">
        <f aca="false">'C.4'!H22</f>
        <v>563029.02879</v>
      </c>
      <c r="F20" s="31" t="n">
        <f aca="false">SUM(B20:E20)</f>
        <v>770037.54013</v>
      </c>
    </row>
    <row r="21" customFormat="false" ht="12.75" hidden="false" customHeight="true" outlineLevel="0" collapsed="false">
      <c r="A21" s="16" t="s">
        <v>72</v>
      </c>
      <c r="B21" s="32" t="n">
        <f aca="false">'C.1'!H23</f>
        <v>52616.13633</v>
      </c>
      <c r="C21" s="32" t="n">
        <f aca="false">'C.2'!H23</f>
        <v>56230.35126</v>
      </c>
      <c r="D21" s="32" t="n">
        <f aca="false">'C.3'!H23</f>
        <v>82027.32803</v>
      </c>
      <c r="E21" s="32" t="n">
        <f aca="false">'C.4'!H23</f>
        <v>429408.69649</v>
      </c>
      <c r="F21" s="31" t="n">
        <f aca="false">SUM(B21:E21)</f>
        <v>620282.51211</v>
      </c>
    </row>
    <row r="22" customFormat="false" ht="12.75" hidden="false" customHeight="true" outlineLevel="0" collapsed="false">
      <c r="A22" s="16" t="s">
        <v>73</v>
      </c>
      <c r="B22" s="32" t="n">
        <f aca="false">'C.1'!H24</f>
        <v>402.78214</v>
      </c>
      <c r="C22" s="32" t="n">
        <f aca="false">'C.2'!H24</f>
        <v>301.14524</v>
      </c>
      <c r="D22" s="32" t="n">
        <f aca="false">'C.3'!H24</f>
        <v>1471.68566</v>
      </c>
      <c r="E22" s="32" t="n">
        <f aca="false">'C.4'!H24</f>
        <v>28353.8486</v>
      </c>
      <c r="F22" s="31" t="n">
        <f aca="false">SUM(B22:E22)</f>
        <v>30529.46164</v>
      </c>
    </row>
    <row r="23" customFormat="false" ht="12.75" hidden="false" customHeight="true" outlineLevel="0" collapsed="false">
      <c r="A23" s="16" t="s">
        <v>74</v>
      </c>
      <c r="B23" s="32" t="n">
        <f aca="false">'C.1'!H25</f>
        <v>7974.49791</v>
      </c>
      <c r="C23" s="32" t="n">
        <f aca="false">'C.2'!H25</f>
        <v>4802.10652</v>
      </c>
      <c r="D23" s="32" t="n">
        <f aca="false">'C.3'!H25</f>
        <v>23714.18276</v>
      </c>
      <c r="E23" s="32" t="n">
        <f aca="false">'C.4'!H25</f>
        <v>253512.90285</v>
      </c>
      <c r="F23" s="31" t="n">
        <f aca="false">SUM(B23:E23)</f>
        <v>290003.69004</v>
      </c>
    </row>
    <row r="24" customFormat="false" ht="12.75" hidden="false" customHeight="true" outlineLevel="0" collapsed="false">
      <c r="B24" s="32"/>
      <c r="C24" s="32"/>
      <c r="D24" s="32"/>
      <c r="E24" s="32"/>
      <c r="F24" s="31"/>
    </row>
    <row r="25" customFormat="false" ht="12.75" hidden="false" customHeight="true" outlineLevel="0" collapsed="false">
      <c r="A25" s="19" t="s">
        <v>75</v>
      </c>
      <c r="B25" s="31" t="n">
        <f aca="false">'C.1'!H27</f>
        <v>46602.68287</v>
      </c>
      <c r="C25" s="31" t="n">
        <f aca="false">'C.2'!H27</f>
        <v>23682.1992</v>
      </c>
      <c r="D25" s="31" t="n">
        <f aca="false">'C.3'!H27</f>
        <v>37437.35726</v>
      </c>
      <c r="E25" s="31" t="n">
        <f aca="false">'C.4'!H27</f>
        <v>154920.48325</v>
      </c>
      <c r="F25" s="31" t="n">
        <f aca="false">SUM(F26:F27)</f>
        <v>262642.72258</v>
      </c>
    </row>
    <row r="26" customFormat="false" ht="12.75" hidden="false" customHeight="true" outlineLevel="0" collapsed="false">
      <c r="A26" s="16" t="s">
        <v>76</v>
      </c>
      <c r="B26" s="32" t="n">
        <f aca="false">'C.1'!H28</f>
        <v>46244.49687</v>
      </c>
      <c r="C26" s="32" t="n">
        <f aca="false">'C.2'!H28</f>
        <v>23468.74445</v>
      </c>
      <c r="D26" s="32" t="n">
        <f aca="false">'C.3'!H28</f>
        <v>36735.21681</v>
      </c>
      <c r="E26" s="32" t="n">
        <f aca="false">'C.4'!H28</f>
        <v>130281.37539</v>
      </c>
      <c r="F26" s="31" t="n">
        <f aca="false">SUM(B26:E26)</f>
        <v>236729.83352</v>
      </c>
    </row>
    <row r="27" customFormat="false" ht="12.75" hidden="false" customHeight="true" outlineLevel="0" collapsed="false">
      <c r="A27" s="16" t="s">
        <v>77</v>
      </c>
      <c r="B27" s="32" t="n">
        <f aca="false">'C.1'!H29</f>
        <v>358.186</v>
      </c>
      <c r="C27" s="32" t="n">
        <f aca="false">'C.2'!H29</f>
        <v>213.45475</v>
      </c>
      <c r="D27" s="32" t="n">
        <f aca="false">'C.3'!H29</f>
        <v>702.14045</v>
      </c>
      <c r="E27" s="32" t="n">
        <f aca="false">'C.4'!H29</f>
        <v>24639.10786</v>
      </c>
      <c r="F27" s="31" t="n">
        <f aca="false">SUM(B27:E27)</f>
        <v>25912.88906</v>
      </c>
    </row>
    <row r="28" customFormat="false" ht="12.75" hidden="false" customHeight="true" outlineLevel="0" collapsed="false">
      <c r="B28" s="32"/>
      <c r="C28" s="32"/>
      <c r="D28" s="32"/>
      <c r="E28" s="32"/>
      <c r="F28" s="31"/>
    </row>
    <row r="29" customFormat="false" ht="12.75" hidden="false" customHeight="true" outlineLevel="0" collapsed="false">
      <c r="A29" s="19" t="s">
        <v>78</v>
      </c>
      <c r="B29" s="31" t="n">
        <f aca="false">'C.1'!H31</f>
        <v>4703.97999</v>
      </c>
      <c r="C29" s="31" t="n">
        <f aca="false">'C.2'!H31</f>
        <v>2028.41533</v>
      </c>
      <c r="D29" s="31" t="n">
        <f aca="false">'C.3'!H31</f>
        <v>8293.03681</v>
      </c>
      <c r="E29" s="31" t="n">
        <f aca="false">'C.4'!H31</f>
        <v>55163.56346</v>
      </c>
      <c r="F29" s="31" t="n">
        <f aca="false">SUM(F30:F31)</f>
        <v>70188.99559</v>
      </c>
    </row>
    <row r="30" customFormat="false" ht="12.75" hidden="false" customHeight="true" outlineLevel="0" collapsed="false">
      <c r="A30" s="16" t="s">
        <v>79</v>
      </c>
      <c r="B30" s="32" t="n">
        <f aca="false">'C.1'!H32</f>
        <v>14.605</v>
      </c>
      <c r="C30" s="32" t="n">
        <f aca="false">'C.2'!H32</f>
        <v>335.46173</v>
      </c>
      <c r="D30" s="32" t="n">
        <f aca="false">'C.3'!H32</f>
        <v>114.61084</v>
      </c>
      <c r="E30" s="32" t="n">
        <f aca="false">'C.4'!H32</f>
        <v>5920.99449</v>
      </c>
      <c r="F30" s="31" t="n">
        <f aca="false">SUM(B30:E30)</f>
        <v>6385.67206</v>
      </c>
    </row>
    <row r="31" customFormat="false" ht="12.75" hidden="false" customHeight="true" outlineLevel="0" collapsed="false">
      <c r="A31" s="16" t="s">
        <v>80</v>
      </c>
      <c r="B31" s="32" t="n">
        <f aca="false">'C.1'!H33</f>
        <v>4689.37499</v>
      </c>
      <c r="C31" s="32" t="n">
        <f aca="false">'C.2'!H33</f>
        <v>1692.9536</v>
      </c>
      <c r="D31" s="32" t="n">
        <f aca="false">'C.3'!H33</f>
        <v>8178.42597</v>
      </c>
      <c r="E31" s="32" t="n">
        <f aca="false">'C.4'!H33</f>
        <v>49242.56897</v>
      </c>
      <c r="F31" s="31" t="n">
        <f aca="false">SUM(B31:E31)</f>
        <v>63803.32353</v>
      </c>
    </row>
    <row r="32" customFormat="false" ht="12.75" hidden="false" customHeight="true" outlineLevel="0" collapsed="false">
      <c r="B32" s="32"/>
      <c r="C32" s="32"/>
      <c r="D32" s="32"/>
      <c r="E32" s="32"/>
      <c r="F32" s="31"/>
    </row>
    <row r="33" customFormat="false" ht="12.75" hidden="false" customHeight="true" outlineLevel="0" collapsed="false">
      <c r="A33" s="19" t="s">
        <v>81</v>
      </c>
      <c r="B33" s="31" t="n">
        <f aca="false">'C.1'!H35</f>
        <v>171979.78573</v>
      </c>
      <c r="C33" s="31" t="n">
        <f aca="false">'C.2'!H35</f>
        <v>138098.69556</v>
      </c>
      <c r="D33" s="31" t="n">
        <f aca="false">'C.3'!H35</f>
        <v>249217.91736</v>
      </c>
      <c r="E33" s="31" t="n">
        <f aca="false">'C.4'!H35</f>
        <v>1484388.52344</v>
      </c>
      <c r="F33" s="31" t="n">
        <f aca="false">+F19+F25+F29</f>
        <v>2043684.92209</v>
      </c>
    </row>
    <row r="34" customFormat="false" ht="12.75" hidden="false" customHeight="true" outlineLevel="0" collapsed="false">
      <c r="A34" s="24"/>
      <c r="B34" s="47"/>
      <c r="C34" s="47"/>
      <c r="D34" s="47"/>
      <c r="E34" s="47"/>
      <c r="F34" s="47"/>
    </row>
    <row r="35" customFormat="false" ht="12.75" hidden="false" customHeight="true" outlineLevel="0" collapsed="false">
      <c r="A35" s="24"/>
      <c r="B35" s="47"/>
      <c r="C35" s="47"/>
      <c r="D35" s="47"/>
      <c r="E35" s="47"/>
      <c r="F35" s="47"/>
    </row>
    <row r="36" customFormat="false" ht="15" hidden="false" customHeight="true" outlineLevel="0" collapsed="false">
      <c r="A36" s="30" t="s">
        <v>82</v>
      </c>
      <c r="B36" s="47"/>
      <c r="C36" s="47"/>
      <c r="D36" s="47"/>
      <c r="E36" s="47"/>
      <c r="F36" s="47"/>
    </row>
    <row r="37" customFormat="false" ht="12.75" hidden="false" customHeight="true" outlineLevel="0" collapsed="false">
      <c r="A37" s="24"/>
      <c r="B37" s="47"/>
      <c r="C37" s="47"/>
      <c r="D37" s="47"/>
      <c r="E37" s="47"/>
      <c r="F37" s="47"/>
    </row>
    <row r="38" customFormat="false" ht="12.75" hidden="false" customHeight="true" outlineLevel="0" collapsed="false">
      <c r="A38" s="19" t="s">
        <v>70</v>
      </c>
      <c r="B38" s="31" t="n">
        <f aca="false">'C.1'!H40</f>
        <v>147270.96228</v>
      </c>
      <c r="C38" s="31" t="n">
        <f aca="false">'C.2'!H40</f>
        <v>123894.91053</v>
      </c>
      <c r="D38" s="31" t="n">
        <f aca="false">'C.3'!H40</f>
        <v>235943.36202</v>
      </c>
      <c r="E38" s="31" t="n">
        <f aca="false">'C.4'!H40</f>
        <v>1490892.55193</v>
      </c>
      <c r="F38" s="31" t="n">
        <f aca="false">SUM(F39:F43)</f>
        <v>1998001.78676</v>
      </c>
    </row>
    <row r="39" customFormat="false" ht="12.75" hidden="false" customHeight="true" outlineLevel="0" collapsed="false">
      <c r="A39" s="16" t="s">
        <v>83</v>
      </c>
      <c r="B39" s="32" t="n">
        <f aca="false">'C.1'!H41</f>
        <v>43289.41719</v>
      </c>
      <c r="C39" s="32" t="n">
        <f aca="false">'C.2'!H41</f>
        <v>59006.78963</v>
      </c>
      <c r="D39" s="32" t="n">
        <f aca="false">'C.3'!H41</f>
        <v>85502.74667</v>
      </c>
      <c r="E39" s="32" t="n">
        <f aca="false">'C.4'!H41</f>
        <v>616773.73922</v>
      </c>
      <c r="F39" s="31" t="n">
        <f aca="false">SUM(B39:E39)</f>
        <v>804572.69271</v>
      </c>
    </row>
    <row r="40" customFormat="false" ht="12.75" hidden="false" customHeight="true" outlineLevel="0" collapsed="false">
      <c r="A40" s="16" t="s">
        <v>84</v>
      </c>
      <c r="B40" s="32" t="n">
        <f aca="false">'C.1'!H42</f>
        <v>1449.55858</v>
      </c>
      <c r="C40" s="32" t="n">
        <f aca="false">'C.2'!H42</f>
        <v>6561.26209</v>
      </c>
      <c r="D40" s="32" t="n">
        <f aca="false">'C.3'!H42</f>
        <v>3400.77048</v>
      </c>
      <c r="E40" s="32" t="n">
        <f aca="false">'C.4'!H42</f>
        <v>62561.20295</v>
      </c>
      <c r="F40" s="31" t="n">
        <f aca="false">SUM(B40:E40)</f>
        <v>73972.7941</v>
      </c>
    </row>
    <row r="41" customFormat="false" ht="12.75" hidden="false" customHeight="true" outlineLevel="0" collapsed="false">
      <c r="A41" s="16" t="s">
        <v>85</v>
      </c>
      <c r="B41" s="32" t="n">
        <f aca="false">'C.1'!H43</f>
        <v>18752.83667</v>
      </c>
      <c r="C41" s="32" t="n">
        <f aca="false">'C.2'!H43</f>
        <v>17391.2334</v>
      </c>
      <c r="D41" s="32" t="n">
        <f aca="false">'C.3'!H43</f>
        <v>47772.51693</v>
      </c>
      <c r="E41" s="32" t="n">
        <f aca="false">'C.4'!H43</f>
        <v>233514.56601</v>
      </c>
      <c r="F41" s="31" t="n">
        <f aca="false">SUM(B41:E41)</f>
        <v>317431.15301</v>
      </c>
    </row>
    <row r="42" customFormat="false" ht="12.75" hidden="false" customHeight="true" outlineLevel="0" collapsed="false">
      <c r="A42" s="16" t="s">
        <v>74</v>
      </c>
      <c r="B42" s="32" t="n">
        <f aca="false">'C.1'!H44</f>
        <v>79973.93472</v>
      </c>
      <c r="C42" s="32" t="n">
        <f aca="false">'C.2'!H44</f>
        <v>39849.97282</v>
      </c>
      <c r="D42" s="32" t="n">
        <f aca="false">'C.3'!H44</f>
        <v>94543.28579</v>
      </c>
      <c r="E42" s="32" t="n">
        <f aca="false">'C.4'!H44</f>
        <v>546344.42687</v>
      </c>
      <c r="F42" s="31" t="n">
        <f aca="false">SUM(B42:E42)</f>
        <v>760711.6202</v>
      </c>
    </row>
    <row r="43" customFormat="false" ht="12.75" hidden="false" customHeight="true" outlineLevel="0" collapsed="false">
      <c r="A43" s="16" t="s">
        <v>86</v>
      </c>
      <c r="B43" s="32" t="n">
        <f aca="false">'C.1'!H45</f>
        <v>3805.21512</v>
      </c>
      <c r="C43" s="32" t="n">
        <f aca="false">'C.2'!H45</f>
        <v>1085.65259</v>
      </c>
      <c r="D43" s="32" t="n">
        <f aca="false">'C.3'!H45</f>
        <v>4724.04215</v>
      </c>
      <c r="E43" s="32" t="n">
        <f aca="false">'C.4'!H45</f>
        <v>31698.61688</v>
      </c>
      <c r="F43" s="31" t="n">
        <f aca="false">SUM(B43:E43)</f>
        <v>41313.52674</v>
      </c>
    </row>
    <row r="44" customFormat="false" ht="12.75" hidden="false" customHeight="true" outlineLevel="0" collapsed="false">
      <c r="F44" s="48"/>
    </row>
    <row r="45" customFormat="false" ht="12.75" hidden="false" customHeight="true" outlineLevel="0" collapsed="false">
      <c r="A45" s="19" t="s">
        <v>75</v>
      </c>
      <c r="B45" s="31" t="n">
        <f aca="false">'C.1'!H47</f>
        <v>36942.40828</v>
      </c>
      <c r="C45" s="31" t="n">
        <f aca="false">'C.2'!H47</f>
        <v>14030.05718</v>
      </c>
      <c r="D45" s="31" t="n">
        <f aca="false">'C.3'!H47</f>
        <v>19789.96852</v>
      </c>
      <c r="E45" s="31" t="n">
        <f aca="false">'C.4'!H47</f>
        <v>71650.50043</v>
      </c>
      <c r="F45" s="31" t="n">
        <f aca="false">SUM(F46:F47)</f>
        <v>142412.93441</v>
      </c>
    </row>
    <row r="46" customFormat="false" ht="12.75" hidden="false" customHeight="true" outlineLevel="0" collapsed="false">
      <c r="A46" s="16" t="s">
        <v>87</v>
      </c>
      <c r="B46" s="32" t="n">
        <f aca="false">'C.1'!H48</f>
        <v>535.28698</v>
      </c>
      <c r="C46" s="32" t="n">
        <f aca="false">'C.2'!H48</f>
        <v>1044.94697</v>
      </c>
      <c r="D46" s="32" t="n">
        <f aca="false">'C.3'!H48</f>
        <v>2756.55571</v>
      </c>
      <c r="E46" s="32" t="n">
        <f aca="false">'C.4'!H48</f>
        <v>22276.34715</v>
      </c>
      <c r="F46" s="31" t="n">
        <f aca="false">SUM(B46:E46)</f>
        <v>26613.13681</v>
      </c>
    </row>
    <row r="47" customFormat="false" ht="12.75" hidden="false" customHeight="true" outlineLevel="0" collapsed="false">
      <c r="A47" s="16" t="s">
        <v>77</v>
      </c>
      <c r="B47" s="32" t="n">
        <f aca="false">'C.1'!H49</f>
        <v>36407.1213</v>
      </c>
      <c r="C47" s="32" t="n">
        <f aca="false">'C.2'!H49</f>
        <v>12985.11021</v>
      </c>
      <c r="D47" s="32" t="n">
        <f aca="false">'C.3'!H49</f>
        <v>17033.41281</v>
      </c>
      <c r="E47" s="32" t="n">
        <f aca="false">'C.4'!H49</f>
        <v>49374.15328</v>
      </c>
      <c r="F47" s="31" t="n">
        <f aca="false">SUM(B47:E47)</f>
        <v>115799.7976</v>
      </c>
    </row>
    <row r="48" customFormat="false" ht="12.75" hidden="false" customHeight="true" outlineLevel="0" collapsed="false">
      <c r="F48" s="48"/>
    </row>
    <row r="49" customFormat="false" ht="12.75" hidden="false" customHeight="true" outlineLevel="0" collapsed="false">
      <c r="A49" s="19" t="s">
        <v>78</v>
      </c>
      <c r="B49" s="31" t="n">
        <f aca="false">'C.1'!H51</f>
        <v>2696.81978</v>
      </c>
      <c r="C49" s="31" t="n">
        <f aca="false">'C.2'!H51</f>
        <v>1286.87417</v>
      </c>
      <c r="D49" s="31" t="n">
        <f aca="false">'C.3'!H51</f>
        <v>18439.45577</v>
      </c>
      <c r="E49" s="31" t="n">
        <f aca="false">'C.4'!H51</f>
        <v>74269.70843</v>
      </c>
      <c r="F49" s="31" t="n">
        <f aca="false">SUM(F50:F51)</f>
        <v>96692.85815</v>
      </c>
    </row>
    <row r="50" customFormat="false" ht="12.75" hidden="false" customHeight="true" outlineLevel="0" collapsed="false">
      <c r="A50" s="16" t="s">
        <v>79</v>
      </c>
      <c r="B50" s="32" t="n">
        <f aca="false">'C.1'!H52</f>
        <v>1.66133</v>
      </c>
      <c r="C50" s="32" t="n">
        <f aca="false">'C.2'!H52</f>
        <v>256.87417</v>
      </c>
      <c r="D50" s="32" t="n">
        <f aca="false">'C.3'!H52</f>
        <v>147.9361</v>
      </c>
      <c r="E50" s="32" t="n">
        <f aca="false">'C.4'!H52</f>
        <v>5380.91956</v>
      </c>
      <c r="F50" s="31" t="n">
        <f aca="false">SUM(B50:E50)</f>
        <v>5787.39116</v>
      </c>
    </row>
    <row r="51" customFormat="false" ht="12.75" hidden="false" customHeight="true" outlineLevel="0" collapsed="false">
      <c r="A51" s="16" t="s">
        <v>80</v>
      </c>
      <c r="B51" s="32" t="n">
        <f aca="false">'C.1'!H53</f>
        <v>2695.15845</v>
      </c>
      <c r="C51" s="32" t="n">
        <f aca="false">'C.2'!H53</f>
        <v>1030</v>
      </c>
      <c r="D51" s="32" t="n">
        <f aca="false">'C.3'!H53</f>
        <v>18291.51967</v>
      </c>
      <c r="E51" s="32" t="n">
        <f aca="false">'C.4'!H53</f>
        <v>68888.78887</v>
      </c>
      <c r="F51" s="31" t="n">
        <f aca="false">SUM(B51:E51)</f>
        <v>90905.46699</v>
      </c>
    </row>
    <row r="52" customFormat="false" ht="12.75" hidden="false" customHeight="true" outlineLevel="0" collapsed="false">
      <c r="B52" s="31"/>
      <c r="C52" s="31"/>
      <c r="D52" s="31"/>
      <c r="E52" s="31"/>
      <c r="F52" s="31"/>
    </row>
    <row r="53" customFormat="false" ht="12.75" hidden="false" customHeight="true" outlineLevel="0" collapsed="false">
      <c r="A53" s="19" t="s">
        <v>88</v>
      </c>
      <c r="B53" s="31" t="n">
        <f aca="false">'C.1'!H55</f>
        <v>186910.19034</v>
      </c>
      <c r="C53" s="31" t="n">
        <f aca="false">'C.2'!H55</f>
        <v>139211.84188</v>
      </c>
      <c r="D53" s="31" t="n">
        <f aca="false">'C.3'!H55</f>
        <v>274172.78631</v>
      </c>
      <c r="E53" s="31" t="n">
        <f aca="false">'C.4'!H55</f>
        <v>1636812.76079</v>
      </c>
      <c r="F53" s="31" t="n">
        <f aca="false">+F38+F45+F49</f>
        <v>2237107.57932</v>
      </c>
    </row>
    <row r="54" customFormat="false" ht="12.75" hidden="false" customHeight="true" outlineLevel="0" collapsed="false">
      <c r="F54" s="48"/>
    </row>
    <row r="55" customFormat="false" ht="25.5" hidden="false" customHeight="true" outlineLevel="0" collapsed="false">
      <c r="A55" s="36" t="s">
        <v>89</v>
      </c>
      <c r="B55" s="16" t="n">
        <f aca="false">'C.1'!H57</f>
        <v>60</v>
      </c>
      <c r="C55" s="16" t="n">
        <f aca="false">'C.2'!H57</f>
        <v>9</v>
      </c>
      <c r="D55" s="16" t="n">
        <f aca="false">'C.3'!H57</f>
        <v>7</v>
      </c>
      <c r="E55" s="16" t="n">
        <f aca="false">'C.4'!H57</f>
        <v>7</v>
      </c>
      <c r="F55" s="31" t="n">
        <f aca="false">SUM(B55:E55)</f>
        <v>83</v>
      </c>
    </row>
    <row r="56" customFormat="false" ht="25.5" hidden="false" customHeight="true" outlineLevel="0" collapsed="false">
      <c r="A56" s="36" t="s">
        <v>90</v>
      </c>
      <c r="B56" s="16" t="n">
        <f aca="false">'C.1'!H58</f>
        <v>75</v>
      </c>
      <c r="C56" s="16" t="n">
        <f aca="false">'C.2'!H58</f>
        <v>12</v>
      </c>
      <c r="D56" s="16" t="n">
        <f aca="false">'C.3'!H58</f>
        <v>7</v>
      </c>
      <c r="E56" s="16" t="n">
        <f aca="false">'C.4'!H58</f>
        <v>9</v>
      </c>
      <c r="F56" s="31" t="n">
        <f aca="false">SUM(B56:E56)</f>
        <v>103</v>
      </c>
    </row>
    <row r="57" customFormat="false" ht="12.75" hidden="false" customHeight="true" outlineLevel="0" collapsed="false">
      <c r="F57" s="31"/>
    </row>
    <row r="58" customFormat="false" ht="38.25" hidden="false" customHeight="true" outlineLevel="0" collapsed="false">
      <c r="A58" s="36" t="s">
        <v>91</v>
      </c>
      <c r="B58" s="32" t="n">
        <f aca="false">'C.1'!H60</f>
        <v>113000</v>
      </c>
      <c r="C58" s="32" t="n">
        <f aca="false">'C.2'!H60</f>
        <v>93111</v>
      </c>
      <c r="D58" s="32" t="n">
        <f aca="false">'C.3'!H60</f>
        <v>217023</v>
      </c>
      <c r="E58" s="32" t="n">
        <f aca="false">'C.4'!H60</f>
        <v>1086344</v>
      </c>
      <c r="F58" s="31" t="n">
        <f aca="false">SUM(B58:E58)</f>
        <v>1509478</v>
      </c>
    </row>
    <row r="59" customFormat="false" ht="12.75" hidden="false" customHeight="true" outlineLevel="0" collapsed="false">
      <c r="A59" s="16" t="s">
        <v>92</v>
      </c>
      <c r="B59" s="32" t="n">
        <f aca="false">'C.1'!H61</f>
        <v>131164</v>
      </c>
      <c r="C59" s="32" t="n">
        <f aca="false">'C.2'!H61</f>
        <v>115848</v>
      </c>
      <c r="D59" s="32" t="n">
        <f aca="false">'C.3'!H61</f>
        <v>217023</v>
      </c>
      <c r="E59" s="32" t="n">
        <f aca="false">'C.4'!H61</f>
        <v>1253469</v>
      </c>
      <c r="F59" s="31" t="n">
        <f aca="false">SUM(B59:E59)</f>
        <v>1717504</v>
      </c>
    </row>
    <row r="60" customFormat="false" ht="13.5" hidden="false" customHeight="true" outlineLevel="0" collapsed="false">
      <c r="A60" s="37"/>
      <c r="B60" s="37"/>
      <c r="C60" s="37"/>
      <c r="D60" s="37"/>
      <c r="E60" s="37"/>
      <c r="F60" s="38"/>
    </row>
    <row r="61" customFormat="false" ht="12.75" hidden="false" customHeight="true" outlineLevel="0" collapsed="false">
      <c r="A61" s="39" t="str">
        <f aca="false">'A.1'!A59</f>
        <v>FUENTE: Ministerio de Hacienda y Función Pública</v>
      </c>
    </row>
    <row r="62" customFormat="false" ht="12.75" hidden="false" customHeight="true" outlineLevel="0" collapsed="false">
      <c r="A62" s="39" t="s">
        <v>94</v>
      </c>
    </row>
    <row r="63" customFormat="false" ht="12.75" hidden="false" customHeight="true" outlineLevel="0" collapsed="false">
      <c r="A63" s="40"/>
      <c r="B63" s="41"/>
      <c r="C63" s="41"/>
      <c r="D63" s="41"/>
      <c r="E63" s="41"/>
      <c r="F63" s="41"/>
    </row>
    <row r="64" customFormat="false" ht="12.75" hidden="false" customHeight="true" outlineLevel="0" collapsed="false">
      <c r="A64" s="51"/>
    </row>
    <row r="65" customFormat="false" ht="12.75" hidden="false" customHeight="true" outlineLevel="0" collapsed="false">
      <c r="A65" s="42"/>
    </row>
  </sheetData>
  <mergeCells count="2">
    <mergeCell ref="C1:F3"/>
    <mergeCell ref="C4:F4"/>
  </mergeCell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H6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11.00390625" defaultRowHeight="12.75" zeroHeight="false" outlineLevelRow="0" outlineLevelCol="0"/>
  <cols>
    <col collapsed="false" customWidth="true" hidden="false" outlineLevel="0" max="1" min="1" style="16" width="37"/>
    <col collapsed="false" customWidth="true" hidden="false" outlineLevel="0" max="5" min="2" style="16" width="20.71"/>
    <col collapsed="false" customWidth="true" hidden="false" outlineLevel="0" max="6" min="6" style="17" width="20.71"/>
    <col collapsed="false" customWidth="false" hidden="false" outlineLevel="0" max="16384" min="7" style="16" width="11"/>
  </cols>
  <sheetData>
    <row r="1" customFormat="false" ht="12.75" hidden="false" customHeight="true" outlineLevel="0" collapsed="false">
      <c r="C1" s="8" t="s">
        <v>0</v>
      </c>
      <c r="D1" s="8"/>
      <c r="E1" s="8"/>
      <c r="F1" s="8"/>
    </row>
    <row r="2" customFormat="false" ht="12.75" hidden="false" customHeight="true" outlineLevel="0" collapsed="false">
      <c r="C2" s="8"/>
      <c r="D2" s="8"/>
      <c r="E2" s="8"/>
      <c r="F2" s="8"/>
    </row>
    <row r="3" customFormat="false" ht="12.75" hidden="false" customHeight="true" outlineLevel="0" collapsed="false">
      <c r="C3" s="8"/>
      <c r="D3" s="8"/>
      <c r="E3" s="8"/>
      <c r="F3" s="8"/>
    </row>
    <row r="4" customFormat="false" ht="12.75" hidden="false" customHeight="true" outlineLevel="0" collapsed="false">
      <c r="C4" s="9" t="str">
        <f aca="false">Gr!$C$4</f>
        <v>Año 2022. DATOS PROVISIONALES</v>
      </c>
      <c r="D4" s="9"/>
      <c r="E4" s="9"/>
      <c r="F4" s="9"/>
    </row>
    <row r="5" s="16" customFormat="true" ht="20.25" hidden="false" customHeight="true" outlineLevel="0" collapsed="false">
      <c r="A5" s="43"/>
      <c r="B5" s="44"/>
      <c r="C5" s="44"/>
      <c r="D5" s="44"/>
      <c r="J5" s="17"/>
    </row>
    <row r="6" s="16" customFormat="true" ht="12.75" hidden="false" customHeight="true" outlineLevel="0" collapsed="false">
      <c r="A6" s="45"/>
      <c r="B6" s="44"/>
      <c r="C6" s="44"/>
      <c r="D6" s="44"/>
      <c r="E6" s="19"/>
      <c r="J6" s="24"/>
    </row>
    <row r="7" s="46" customFormat="true" ht="11.25" hidden="false" customHeight="true" outlineLevel="0" collapsed="false">
      <c r="A7" s="18"/>
      <c r="B7" s="16"/>
      <c r="C7" s="16"/>
      <c r="D7" s="16"/>
      <c r="E7" s="19"/>
      <c r="F7" s="16"/>
      <c r="G7" s="20"/>
      <c r="H7" s="16"/>
      <c r="I7" s="16"/>
      <c r="J7" s="21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</row>
    <row r="8" s="16" customFormat="true" ht="11.25" hidden="false" customHeight="true" outlineLevel="0" collapsed="false">
      <c r="A8" s="18"/>
      <c r="E8" s="19"/>
      <c r="G8" s="20"/>
      <c r="J8" s="21"/>
    </row>
    <row r="9" s="16" customFormat="true" ht="14.25" hidden="false" customHeight="true" outlineLevel="0" collapsed="false">
      <c r="A9" s="22" t="s">
        <v>2</v>
      </c>
      <c r="J9" s="21"/>
    </row>
    <row r="10" s="16" customFormat="true" ht="12.75" hidden="false" customHeight="true" outlineLevel="0" collapsed="false">
      <c r="A10" s="23"/>
      <c r="J10" s="24"/>
    </row>
    <row r="11" s="16" customFormat="true" ht="20.25" hidden="false" customHeight="true" outlineLevel="0" collapsed="false">
      <c r="A11" s="60" t="s">
        <v>128</v>
      </c>
      <c r="J11" s="24"/>
    </row>
    <row r="12" s="16" customFormat="true" ht="15" hidden="false" customHeight="true" outlineLevel="0" collapsed="false">
      <c r="A12" s="25" t="s">
        <v>116</v>
      </c>
      <c r="J12" s="17"/>
    </row>
    <row r="13" customFormat="false" ht="13.5" hidden="false" customHeight="true" outlineLevel="0" collapsed="false"/>
    <row r="14" customFormat="false" ht="24.75" hidden="false" customHeight="true" outlineLevel="0" collapsed="false">
      <c r="A14" s="27"/>
      <c r="B14" s="28" t="s">
        <v>117</v>
      </c>
      <c r="C14" s="28" t="s">
        <v>118</v>
      </c>
      <c r="D14" s="28" t="s">
        <v>119</v>
      </c>
      <c r="E14" s="28" t="s">
        <v>120</v>
      </c>
      <c r="F14" s="29" t="s">
        <v>121</v>
      </c>
    </row>
    <row r="15" customFormat="false" ht="12.75" hidden="false" customHeight="true" outlineLevel="0" collapsed="false">
      <c r="A15" s="24"/>
      <c r="B15" s="24"/>
      <c r="C15" s="24"/>
      <c r="D15" s="24"/>
      <c r="E15" s="24"/>
    </row>
    <row r="16" customFormat="false" ht="12.75" hidden="false" customHeight="true" outlineLevel="0" collapsed="false">
      <c r="A16" s="24"/>
      <c r="B16" s="24"/>
      <c r="C16" s="24"/>
      <c r="D16" s="24"/>
      <c r="E16" s="24"/>
    </row>
    <row r="17" customFormat="false" ht="15" hidden="false" customHeight="true" outlineLevel="0" collapsed="false">
      <c r="A17" s="30" t="s">
        <v>69</v>
      </c>
    </row>
    <row r="18" customFormat="false" ht="12.75" hidden="false" customHeight="true" outlineLevel="0" collapsed="false">
      <c r="A18" s="24"/>
    </row>
    <row r="19" customFormat="false" ht="12.75" hidden="false" customHeight="true" outlineLevel="0" collapsed="false">
      <c r="A19" s="19" t="s">
        <v>70</v>
      </c>
      <c r="B19" s="31" t="n">
        <f aca="false">'C.1'!I21</f>
        <v>116238.18548</v>
      </c>
      <c r="C19" s="31" t="n">
        <f aca="false">'C.2'!I21</f>
        <v>348391.70224</v>
      </c>
      <c r="D19" s="31" t="n">
        <f aca="false">'C.3'!I21</f>
        <v>219352.17735</v>
      </c>
      <c r="E19" s="31" t="n">
        <f aca="false">'C.4'!I21</f>
        <v>926356.46225</v>
      </c>
      <c r="F19" s="31" t="n">
        <f aca="false">SUM(F20:F23)</f>
        <v>1610338.52732</v>
      </c>
    </row>
    <row r="20" customFormat="false" ht="12.75" hidden="false" customHeight="true" outlineLevel="0" collapsed="false">
      <c r="A20" s="16" t="s">
        <v>71</v>
      </c>
      <c r="B20" s="32" t="n">
        <f aca="false">'C.1'!I22</f>
        <v>64444.66599</v>
      </c>
      <c r="C20" s="32" t="n">
        <f aca="false">'C.2'!I22</f>
        <v>204991.65308</v>
      </c>
      <c r="D20" s="32" t="n">
        <f aca="false">'C.3'!I22</f>
        <v>115613.47688</v>
      </c>
      <c r="E20" s="32" t="n">
        <f aca="false">'C.4'!I22</f>
        <v>427803.9233</v>
      </c>
      <c r="F20" s="31" t="n">
        <f aca="false">SUM(B20:E20)</f>
        <v>812853.71925</v>
      </c>
    </row>
    <row r="21" customFormat="false" ht="12.75" hidden="false" customHeight="true" outlineLevel="0" collapsed="false">
      <c r="A21" s="16" t="s">
        <v>72</v>
      </c>
      <c r="B21" s="32" t="n">
        <f aca="false">'C.1'!I23</f>
        <v>43990.12473</v>
      </c>
      <c r="C21" s="32" t="n">
        <f aca="false">'C.2'!I23</f>
        <v>118118.63784</v>
      </c>
      <c r="D21" s="32" t="n">
        <f aca="false">'C.3'!I23</f>
        <v>81950.92634</v>
      </c>
      <c r="E21" s="32" t="n">
        <f aca="false">'C.4'!I23</f>
        <v>246704.17878</v>
      </c>
      <c r="F21" s="31" t="n">
        <f aca="false">SUM(B21:E21)</f>
        <v>490763.86769</v>
      </c>
    </row>
    <row r="22" customFormat="false" ht="12.75" hidden="false" customHeight="true" outlineLevel="0" collapsed="false">
      <c r="A22" s="16" t="s">
        <v>73</v>
      </c>
      <c r="B22" s="32" t="n">
        <f aca="false">'C.1'!I24</f>
        <v>757.51401</v>
      </c>
      <c r="C22" s="32" t="n">
        <f aca="false">'C.2'!I24</f>
        <v>2370.7935</v>
      </c>
      <c r="D22" s="32" t="n">
        <f aca="false">'C.3'!I24</f>
        <v>1794.92525</v>
      </c>
      <c r="E22" s="32" t="n">
        <f aca="false">'C.4'!I24</f>
        <v>12161.96799</v>
      </c>
      <c r="F22" s="31" t="n">
        <f aca="false">SUM(B22:E22)</f>
        <v>17085.20075</v>
      </c>
    </row>
    <row r="23" customFormat="false" ht="12.75" hidden="false" customHeight="true" outlineLevel="0" collapsed="false">
      <c r="A23" s="16" t="s">
        <v>74</v>
      </c>
      <c r="B23" s="32" t="n">
        <f aca="false">'C.1'!I25</f>
        <v>7045.88075</v>
      </c>
      <c r="C23" s="32" t="n">
        <f aca="false">'C.2'!I25</f>
        <v>22910.61782</v>
      </c>
      <c r="D23" s="32" t="n">
        <f aca="false">'C.3'!I25</f>
        <v>19992.84888</v>
      </c>
      <c r="E23" s="32" t="n">
        <f aca="false">'C.4'!I25</f>
        <v>239686.39218</v>
      </c>
      <c r="F23" s="31" t="n">
        <f aca="false">SUM(B23:E23)</f>
        <v>289635.73963</v>
      </c>
    </row>
    <row r="24" customFormat="false" ht="12.75" hidden="false" customHeight="true" outlineLevel="0" collapsed="false">
      <c r="B24" s="32"/>
      <c r="C24" s="32"/>
      <c r="D24" s="32"/>
      <c r="E24" s="32"/>
      <c r="F24" s="31"/>
    </row>
    <row r="25" customFormat="false" ht="12.75" hidden="false" customHeight="true" outlineLevel="0" collapsed="false">
      <c r="A25" s="19" t="s">
        <v>75</v>
      </c>
      <c r="B25" s="31" t="n">
        <f aca="false">'C.1'!I27</f>
        <v>40805.41389</v>
      </c>
      <c r="C25" s="31" t="n">
        <f aca="false">'C.2'!I27</f>
        <v>89390.70663</v>
      </c>
      <c r="D25" s="31" t="n">
        <f aca="false">'C.3'!I27</f>
        <v>42335.23902</v>
      </c>
      <c r="E25" s="31" t="n">
        <f aca="false">'C.4'!I27</f>
        <v>133488.78769</v>
      </c>
      <c r="F25" s="31" t="n">
        <f aca="false">SUM(F26:F27)</f>
        <v>306020.14723</v>
      </c>
    </row>
    <row r="26" customFormat="false" ht="12.75" hidden="false" customHeight="true" outlineLevel="0" collapsed="false">
      <c r="A26" s="16" t="s">
        <v>76</v>
      </c>
      <c r="B26" s="32" t="n">
        <f aca="false">'C.1'!I28</f>
        <v>39820.65447</v>
      </c>
      <c r="C26" s="32" t="n">
        <f aca="false">'C.2'!I28</f>
        <v>87642.40362</v>
      </c>
      <c r="D26" s="32" t="n">
        <f aca="false">'C.3'!I28</f>
        <v>41737.35908</v>
      </c>
      <c r="E26" s="32" t="n">
        <f aca="false">'C.4'!I28</f>
        <v>114531.08632</v>
      </c>
      <c r="F26" s="31" t="n">
        <f aca="false">SUM(B26:E26)</f>
        <v>283731.50349</v>
      </c>
    </row>
    <row r="27" customFormat="false" ht="12.75" hidden="false" customHeight="true" outlineLevel="0" collapsed="false">
      <c r="A27" s="16" t="s">
        <v>77</v>
      </c>
      <c r="B27" s="32" t="n">
        <f aca="false">'C.1'!I29</f>
        <v>984.75942</v>
      </c>
      <c r="C27" s="32" t="n">
        <f aca="false">'C.2'!I29</f>
        <v>1748.30301</v>
      </c>
      <c r="D27" s="32" t="n">
        <f aca="false">'C.3'!I29</f>
        <v>597.87994</v>
      </c>
      <c r="E27" s="32" t="n">
        <f aca="false">'C.4'!I29</f>
        <v>18957.70137</v>
      </c>
      <c r="F27" s="31" t="n">
        <f aca="false">SUM(B27:E27)</f>
        <v>22288.64374</v>
      </c>
    </row>
    <row r="28" customFormat="false" ht="12.75" hidden="false" customHeight="true" outlineLevel="0" collapsed="false">
      <c r="B28" s="32"/>
      <c r="C28" s="32"/>
      <c r="D28" s="32"/>
      <c r="E28" s="32"/>
      <c r="F28" s="31"/>
    </row>
    <row r="29" customFormat="false" ht="12.75" hidden="false" customHeight="true" outlineLevel="0" collapsed="false">
      <c r="A29" s="19" t="s">
        <v>78</v>
      </c>
      <c r="B29" s="31" t="n">
        <f aca="false">'C.1'!I31</f>
        <v>5641.1586</v>
      </c>
      <c r="C29" s="31" t="n">
        <f aca="false">'C.2'!I31</f>
        <v>21480.99987</v>
      </c>
      <c r="D29" s="31" t="n">
        <f aca="false">'C.3'!I31</f>
        <v>40307.96677</v>
      </c>
      <c r="E29" s="31" t="n">
        <f aca="false">'C.4'!I31</f>
        <v>56255.66775</v>
      </c>
      <c r="F29" s="31" t="n">
        <f aca="false">SUM(F30:F31)</f>
        <v>123685.79299</v>
      </c>
    </row>
    <row r="30" customFormat="false" ht="12.75" hidden="false" customHeight="true" outlineLevel="0" collapsed="false">
      <c r="A30" s="16" t="s">
        <v>79</v>
      </c>
      <c r="B30" s="32" t="n">
        <f aca="false">'C.1'!I32</f>
        <v>92.64454</v>
      </c>
      <c r="C30" s="32" t="n">
        <f aca="false">'C.2'!I32</f>
        <v>340.40434</v>
      </c>
      <c r="D30" s="32" t="n">
        <f aca="false">'C.3'!I32</f>
        <v>4746.83879</v>
      </c>
      <c r="E30" s="32" t="n">
        <f aca="false">'C.4'!I32</f>
        <v>5356.47267</v>
      </c>
      <c r="F30" s="31" t="n">
        <f aca="false">SUM(B30:E30)</f>
        <v>10536.36034</v>
      </c>
    </row>
    <row r="31" customFormat="false" ht="12.75" hidden="false" customHeight="true" outlineLevel="0" collapsed="false">
      <c r="A31" s="16" t="s">
        <v>80</v>
      </c>
      <c r="B31" s="32" t="n">
        <f aca="false">'C.1'!I33</f>
        <v>5548.51406</v>
      </c>
      <c r="C31" s="32" t="n">
        <f aca="false">'C.2'!I33</f>
        <v>21140.59553</v>
      </c>
      <c r="D31" s="32" t="n">
        <f aca="false">'C.3'!I33</f>
        <v>35561.12798</v>
      </c>
      <c r="E31" s="32" t="n">
        <f aca="false">'C.4'!I33</f>
        <v>50899.19508</v>
      </c>
      <c r="F31" s="31" t="n">
        <f aca="false">SUM(B31:E31)</f>
        <v>113149.43265</v>
      </c>
    </row>
    <row r="32" customFormat="false" ht="12.75" hidden="false" customHeight="true" outlineLevel="0" collapsed="false">
      <c r="B32" s="32"/>
      <c r="C32" s="32"/>
      <c r="D32" s="32"/>
      <c r="E32" s="32"/>
      <c r="F32" s="31"/>
    </row>
    <row r="33" customFormat="false" ht="12.75" hidden="false" customHeight="true" outlineLevel="0" collapsed="false">
      <c r="A33" s="19" t="s">
        <v>81</v>
      </c>
      <c r="B33" s="31" t="n">
        <f aca="false">'C.1'!I35</f>
        <v>162684.75797</v>
      </c>
      <c r="C33" s="31" t="n">
        <f aca="false">'C.2'!I35</f>
        <v>459263.40874</v>
      </c>
      <c r="D33" s="31" t="n">
        <f aca="false">'C.3'!I35</f>
        <v>301995.38314</v>
      </c>
      <c r="E33" s="31" t="n">
        <f aca="false">'C.4'!I35</f>
        <v>1116100.91769</v>
      </c>
      <c r="F33" s="31" t="n">
        <f aca="false">+F19+F25+F29</f>
        <v>2040044.46754</v>
      </c>
    </row>
    <row r="34" customFormat="false" ht="12.75" hidden="false" customHeight="true" outlineLevel="0" collapsed="false">
      <c r="A34" s="24"/>
      <c r="B34" s="47"/>
      <c r="C34" s="47"/>
      <c r="D34" s="47"/>
      <c r="E34" s="47"/>
      <c r="F34" s="47"/>
    </row>
    <row r="35" customFormat="false" ht="12.75" hidden="false" customHeight="true" outlineLevel="0" collapsed="false">
      <c r="A35" s="24"/>
      <c r="B35" s="47"/>
      <c r="C35" s="47"/>
      <c r="D35" s="47"/>
      <c r="E35" s="47"/>
      <c r="F35" s="47"/>
    </row>
    <row r="36" customFormat="false" ht="15" hidden="false" customHeight="true" outlineLevel="0" collapsed="false">
      <c r="A36" s="30" t="s">
        <v>82</v>
      </c>
      <c r="B36" s="47"/>
      <c r="C36" s="47"/>
      <c r="D36" s="47"/>
      <c r="E36" s="47"/>
      <c r="F36" s="47"/>
    </row>
    <row r="37" customFormat="false" ht="12.75" hidden="false" customHeight="true" outlineLevel="0" collapsed="false">
      <c r="A37" s="24"/>
      <c r="B37" s="47"/>
      <c r="C37" s="47"/>
      <c r="D37" s="47"/>
      <c r="E37" s="47"/>
      <c r="F37" s="47"/>
    </row>
    <row r="38" customFormat="false" ht="12.75" hidden="false" customHeight="true" outlineLevel="0" collapsed="false">
      <c r="A38" s="19" t="s">
        <v>70</v>
      </c>
      <c r="B38" s="31" t="n">
        <f aca="false">'C.1'!I40</f>
        <v>115265.30663</v>
      </c>
      <c r="C38" s="31" t="n">
        <f aca="false">'C.2'!I40</f>
        <v>411191.08666</v>
      </c>
      <c r="D38" s="31" t="n">
        <f aca="false">'C.3'!I40</f>
        <v>253311.6603</v>
      </c>
      <c r="E38" s="31" t="n">
        <f aca="false">'C.4'!I40</f>
        <v>1101057.71558</v>
      </c>
      <c r="F38" s="31" t="n">
        <f aca="false">SUM(F39:F43)</f>
        <v>1880825.76917</v>
      </c>
    </row>
    <row r="39" customFormat="false" ht="12.75" hidden="false" customHeight="true" outlineLevel="0" collapsed="false">
      <c r="A39" s="16" t="s">
        <v>83</v>
      </c>
      <c r="B39" s="32" t="n">
        <f aca="false">'C.1'!I41</f>
        <v>31093.89759</v>
      </c>
      <c r="C39" s="32" t="n">
        <f aca="false">'C.2'!I41</f>
        <v>133335.9562</v>
      </c>
      <c r="D39" s="32" t="n">
        <f aca="false">'C.3'!I41</f>
        <v>82766.5016</v>
      </c>
      <c r="E39" s="32" t="n">
        <f aca="false">'C.4'!I41</f>
        <v>364050.92089</v>
      </c>
      <c r="F39" s="31" t="n">
        <f aca="false">SUM(B39:E39)</f>
        <v>611247.27628</v>
      </c>
    </row>
    <row r="40" customFormat="false" ht="12.75" hidden="false" customHeight="true" outlineLevel="0" collapsed="false">
      <c r="A40" s="16" t="s">
        <v>84</v>
      </c>
      <c r="B40" s="32" t="n">
        <f aca="false">'C.1'!I42</f>
        <v>2410.80778</v>
      </c>
      <c r="C40" s="32" t="n">
        <f aca="false">'C.2'!I42</f>
        <v>11114.16597</v>
      </c>
      <c r="D40" s="32" t="n">
        <f aca="false">'C.3'!I42</f>
        <v>4818.02084</v>
      </c>
      <c r="E40" s="32" t="n">
        <f aca="false">'C.4'!I42</f>
        <v>51966.85298</v>
      </c>
      <c r="F40" s="31" t="n">
        <f aca="false">SUM(B40:E40)</f>
        <v>70309.84757</v>
      </c>
    </row>
    <row r="41" customFormat="false" ht="12.75" hidden="false" customHeight="true" outlineLevel="0" collapsed="false">
      <c r="A41" s="16" t="s">
        <v>85</v>
      </c>
      <c r="B41" s="32" t="n">
        <f aca="false">'C.1'!I43</f>
        <v>13458.41751</v>
      </c>
      <c r="C41" s="32" t="n">
        <f aca="false">'C.2'!I43</f>
        <v>51476.49973</v>
      </c>
      <c r="D41" s="32" t="n">
        <f aca="false">'C.3'!I43</f>
        <v>40749.86033</v>
      </c>
      <c r="E41" s="32" t="n">
        <f aca="false">'C.4'!I43</f>
        <v>169857.80706</v>
      </c>
      <c r="F41" s="31" t="n">
        <f aca="false">SUM(B41:E41)</f>
        <v>275542.58463</v>
      </c>
    </row>
    <row r="42" customFormat="false" ht="12.75" hidden="false" customHeight="true" outlineLevel="0" collapsed="false">
      <c r="A42" s="16" t="s">
        <v>74</v>
      </c>
      <c r="B42" s="32" t="n">
        <f aca="false">'C.1'!I44</f>
        <v>67049.80306</v>
      </c>
      <c r="C42" s="32" t="n">
        <f aca="false">'C.2'!I44</f>
        <v>213394.44428</v>
      </c>
      <c r="D42" s="32" t="n">
        <f aca="false">'C.3'!I44</f>
        <v>123425.72334</v>
      </c>
      <c r="E42" s="32" t="n">
        <f aca="false">'C.4'!I44</f>
        <v>500374.92458</v>
      </c>
      <c r="F42" s="31" t="n">
        <f aca="false">SUM(B42:E42)</f>
        <v>904244.89526</v>
      </c>
    </row>
    <row r="43" customFormat="false" ht="12.75" hidden="false" customHeight="true" outlineLevel="0" collapsed="false">
      <c r="A43" s="16" t="s">
        <v>86</v>
      </c>
      <c r="B43" s="32" t="n">
        <f aca="false">'C.1'!I45</f>
        <v>1252.38069</v>
      </c>
      <c r="C43" s="32" t="n">
        <f aca="false">'C.2'!I45</f>
        <v>1870.02048</v>
      </c>
      <c r="D43" s="32" t="n">
        <f aca="false">'C.3'!I45</f>
        <v>1551.55419</v>
      </c>
      <c r="E43" s="32" t="n">
        <f aca="false">'C.4'!I45</f>
        <v>14807.21007</v>
      </c>
      <c r="F43" s="31" t="n">
        <f aca="false">SUM(B43:E43)</f>
        <v>19481.16543</v>
      </c>
    </row>
    <row r="44" customFormat="false" ht="12.75" hidden="false" customHeight="true" outlineLevel="0" collapsed="false">
      <c r="F44" s="48"/>
    </row>
    <row r="45" customFormat="false" ht="12.75" hidden="false" customHeight="true" outlineLevel="0" collapsed="false">
      <c r="A45" s="19" t="s">
        <v>75</v>
      </c>
      <c r="B45" s="31" t="n">
        <f aca="false">'C.1'!I47</f>
        <v>36024.67735</v>
      </c>
      <c r="C45" s="31" t="n">
        <f aca="false">'C.2'!I47</f>
        <v>65256.84757</v>
      </c>
      <c r="D45" s="31" t="n">
        <f aca="false">'C.3'!I47</f>
        <v>37188.97422</v>
      </c>
      <c r="E45" s="31" t="n">
        <f aca="false">'C.4'!I47</f>
        <v>48393.96972</v>
      </c>
      <c r="F45" s="31" t="n">
        <f aca="false">SUM(F46:F47)</f>
        <v>186864.46886</v>
      </c>
    </row>
    <row r="46" customFormat="false" ht="12.75" hidden="false" customHeight="true" outlineLevel="0" collapsed="false">
      <c r="A46" s="16" t="s">
        <v>87</v>
      </c>
      <c r="B46" s="32" t="n">
        <f aca="false">'C.1'!I48</f>
        <v>569.81719</v>
      </c>
      <c r="C46" s="32" t="n">
        <f aca="false">'C.2'!I48</f>
        <v>355.04483</v>
      </c>
      <c r="D46" s="32" t="n">
        <f aca="false">'C.3'!I48</f>
        <v>2142.56328</v>
      </c>
      <c r="E46" s="32" t="n">
        <f aca="false">'C.4'!I48</f>
        <v>10494.87275</v>
      </c>
      <c r="F46" s="31" t="n">
        <f aca="false">SUM(B46:E46)</f>
        <v>13562.29805</v>
      </c>
    </row>
    <row r="47" customFormat="false" ht="12.75" hidden="false" customHeight="true" outlineLevel="0" collapsed="false">
      <c r="A47" s="16" t="s">
        <v>77</v>
      </c>
      <c r="B47" s="32" t="n">
        <f aca="false">'C.1'!I49</f>
        <v>35454.86016</v>
      </c>
      <c r="C47" s="32" t="n">
        <f aca="false">'C.2'!I49</f>
        <v>64901.80274</v>
      </c>
      <c r="D47" s="32" t="n">
        <f aca="false">'C.3'!I49</f>
        <v>35046.41094</v>
      </c>
      <c r="E47" s="32" t="n">
        <f aca="false">'C.4'!I49</f>
        <v>37899.09697</v>
      </c>
      <c r="F47" s="31" t="n">
        <f aca="false">SUM(B47:E47)</f>
        <v>173302.17081</v>
      </c>
    </row>
    <row r="48" customFormat="false" ht="12.75" hidden="false" customHeight="true" outlineLevel="0" collapsed="false">
      <c r="F48" s="48"/>
    </row>
    <row r="49" customFormat="false" ht="12.75" hidden="false" customHeight="true" outlineLevel="0" collapsed="false">
      <c r="A49" s="19" t="s">
        <v>78</v>
      </c>
      <c r="B49" s="31" t="n">
        <f aca="false">'C.1'!I51</f>
        <v>3785.94647</v>
      </c>
      <c r="C49" s="31" t="n">
        <f aca="false">'C.2'!I51</f>
        <v>14557.95096</v>
      </c>
      <c r="D49" s="31" t="n">
        <f aca="false">'C.3'!I51</f>
        <v>41206.98308</v>
      </c>
      <c r="E49" s="31" t="n">
        <f aca="false">'C.4'!I51</f>
        <v>35537.26447</v>
      </c>
      <c r="F49" s="31" t="n">
        <f aca="false">SUM(F50:F51)</f>
        <v>95088.14498</v>
      </c>
    </row>
    <row r="50" customFormat="false" ht="12.75" hidden="false" customHeight="true" outlineLevel="0" collapsed="false">
      <c r="A50" s="16" t="s">
        <v>79</v>
      </c>
      <c r="B50" s="32" t="n">
        <f aca="false">'C.1'!I52</f>
        <v>37.87911</v>
      </c>
      <c r="C50" s="32" t="n">
        <f aca="false">'C.2'!I52</f>
        <v>393.12169</v>
      </c>
      <c r="D50" s="32" t="n">
        <f aca="false">'C.3'!I52</f>
        <v>2692.64814</v>
      </c>
      <c r="E50" s="32" t="n">
        <f aca="false">'C.4'!I52</f>
        <v>5772.35198</v>
      </c>
      <c r="F50" s="31" t="n">
        <f aca="false">SUM(B50:E50)</f>
        <v>8896.00092</v>
      </c>
    </row>
    <row r="51" customFormat="false" ht="12.75" hidden="false" customHeight="true" outlineLevel="0" collapsed="false">
      <c r="A51" s="16" t="s">
        <v>80</v>
      </c>
      <c r="B51" s="32" t="n">
        <f aca="false">'C.1'!I53</f>
        <v>3748.06736</v>
      </c>
      <c r="C51" s="32" t="n">
        <f aca="false">'C.2'!I53</f>
        <v>14164.82927</v>
      </c>
      <c r="D51" s="32" t="n">
        <f aca="false">'C.3'!I53</f>
        <v>38514.33494</v>
      </c>
      <c r="E51" s="32" t="n">
        <f aca="false">'C.4'!I53</f>
        <v>29764.91249</v>
      </c>
      <c r="F51" s="31" t="n">
        <f aca="false">SUM(B51:E51)</f>
        <v>86192.14406</v>
      </c>
    </row>
    <row r="52" customFormat="false" ht="12.75" hidden="false" customHeight="true" outlineLevel="0" collapsed="false">
      <c r="B52" s="31"/>
      <c r="C52" s="31"/>
      <c r="D52" s="31"/>
      <c r="E52" s="31"/>
      <c r="F52" s="31"/>
    </row>
    <row r="53" customFormat="false" ht="12.75" hidden="false" customHeight="true" outlineLevel="0" collapsed="false">
      <c r="A53" s="19" t="s">
        <v>88</v>
      </c>
      <c r="B53" s="31" t="n">
        <f aca="false">'C.1'!I55</f>
        <v>155075.93045</v>
      </c>
      <c r="C53" s="31" t="n">
        <f aca="false">'C.2'!I55</f>
        <v>491005.88519</v>
      </c>
      <c r="D53" s="31" t="n">
        <f aca="false">'C.3'!I55</f>
        <v>331707.6176</v>
      </c>
      <c r="E53" s="31" t="n">
        <f aca="false">'C.4'!I55</f>
        <v>1184988.94977</v>
      </c>
      <c r="F53" s="31" t="n">
        <f aca="false">+F38+F45+F49</f>
        <v>2162778.38301</v>
      </c>
    </row>
    <row r="54" customFormat="false" ht="12.75" hidden="false" customHeight="true" outlineLevel="0" collapsed="false">
      <c r="F54" s="48"/>
    </row>
    <row r="55" customFormat="false" ht="25.5" hidden="false" customHeight="true" outlineLevel="0" collapsed="false">
      <c r="A55" s="36" t="s">
        <v>89</v>
      </c>
      <c r="B55" s="16" t="n">
        <f aca="false">'C.1'!I57</f>
        <v>34</v>
      </c>
      <c r="C55" s="16" t="n">
        <f aca="false">'C.2'!I57</f>
        <v>38</v>
      </c>
      <c r="D55" s="16" t="n">
        <f aca="false">'C.3'!I57</f>
        <v>8</v>
      </c>
      <c r="E55" s="16" t="n">
        <f aca="false">'C.4'!I57</f>
        <v>3</v>
      </c>
      <c r="F55" s="31" t="n">
        <f aca="false">SUM(B55:E55)</f>
        <v>83</v>
      </c>
    </row>
    <row r="56" customFormat="false" ht="25.5" hidden="false" customHeight="true" outlineLevel="0" collapsed="false">
      <c r="A56" s="36" t="s">
        <v>90</v>
      </c>
      <c r="B56" s="16" t="n">
        <f aca="false">'C.1'!I58</f>
        <v>43</v>
      </c>
      <c r="C56" s="16" t="n">
        <f aca="false">'C.2'!I58</f>
        <v>46</v>
      </c>
      <c r="D56" s="16" t="n">
        <f aca="false">'C.3'!I58</f>
        <v>13</v>
      </c>
      <c r="E56" s="16" t="n">
        <f aca="false">'C.4'!I58</f>
        <v>4</v>
      </c>
      <c r="F56" s="31" t="n">
        <f aca="false">SUM(B56:E56)</f>
        <v>106</v>
      </c>
    </row>
    <row r="57" customFormat="false" ht="12.75" hidden="false" customHeight="true" outlineLevel="0" collapsed="false">
      <c r="F57" s="31"/>
    </row>
    <row r="58" customFormat="false" ht="38.25" hidden="false" customHeight="true" outlineLevel="0" collapsed="false">
      <c r="A58" s="36" t="s">
        <v>91</v>
      </c>
      <c r="B58" s="32" t="n">
        <f aca="false">'C.1'!I60</f>
        <v>97735</v>
      </c>
      <c r="C58" s="32" t="n">
        <f aca="false">'C.2'!I60</f>
        <v>422574</v>
      </c>
      <c r="D58" s="32" t="n">
        <f aca="false">'C.3'!I60</f>
        <v>262263</v>
      </c>
      <c r="E58" s="32" t="n">
        <f aca="false">'C.4'!I60</f>
        <v>895476</v>
      </c>
      <c r="F58" s="31" t="n">
        <f aca="false">SUM(B58:E58)</f>
        <v>1678048</v>
      </c>
    </row>
    <row r="59" customFormat="false" ht="12.75" hidden="false" customHeight="true" outlineLevel="0" collapsed="false">
      <c r="A59" s="16" t="s">
        <v>92</v>
      </c>
      <c r="B59" s="32" t="n">
        <f aca="false">'C.1'!I61</f>
        <v>116066</v>
      </c>
      <c r="C59" s="32" t="n">
        <f aca="false">'C.2'!I61</f>
        <v>483963</v>
      </c>
      <c r="D59" s="32" t="n">
        <f aca="false">'C.3'!I61</f>
        <v>401486</v>
      </c>
      <c r="E59" s="32" t="n">
        <f aca="false">'C.4'!I61</f>
        <v>946878</v>
      </c>
      <c r="F59" s="31" t="n">
        <f aca="false">SUM(B59:E59)</f>
        <v>1948393</v>
      </c>
    </row>
    <row r="60" customFormat="false" ht="13.5" hidden="false" customHeight="true" outlineLevel="0" collapsed="false">
      <c r="A60" s="37"/>
      <c r="B60" s="37"/>
      <c r="C60" s="37"/>
      <c r="D60" s="37"/>
      <c r="E60" s="37"/>
      <c r="F60" s="38"/>
    </row>
    <row r="61" customFormat="false" ht="12.75" hidden="false" customHeight="true" outlineLevel="0" collapsed="false">
      <c r="A61" s="39" t="str">
        <f aca="false">'A.1'!A59</f>
        <v>FUENTE: Ministerio de Hacienda y Función Pública</v>
      </c>
    </row>
    <row r="62" customFormat="false" ht="12.75" hidden="false" customHeight="true" outlineLevel="0" collapsed="false">
      <c r="A62" s="39" t="s">
        <v>94</v>
      </c>
    </row>
    <row r="63" customFormat="false" ht="12.75" hidden="false" customHeight="true" outlineLevel="0" collapsed="false">
      <c r="A63" s="40"/>
      <c r="B63" s="41"/>
      <c r="C63" s="41"/>
      <c r="D63" s="41"/>
      <c r="E63" s="41"/>
      <c r="F63" s="41"/>
    </row>
    <row r="64" customFormat="false" ht="12.75" hidden="false" customHeight="true" outlineLevel="0" collapsed="false">
      <c r="A64" s="51"/>
    </row>
    <row r="65" customFormat="false" ht="12.75" hidden="false" customHeight="true" outlineLevel="0" collapsed="false">
      <c r="A65" s="42"/>
    </row>
  </sheetData>
  <mergeCells count="2">
    <mergeCell ref="C1:F3"/>
    <mergeCell ref="C4:F4"/>
  </mergeCell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H6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11.00390625" defaultRowHeight="12.75" zeroHeight="false" outlineLevelRow="0" outlineLevelCol="0"/>
  <cols>
    <col collapsed="false" customWidth="true" hidden="false" outlineLevel="0" max="1" min="1" style="16" width="37"/>
    <col collapsed="false" customWidth="true" hidden="false" outlineLevel="0" max="5" min="2" style="16" width="20.71"/>
    <col collapsed="false" customWidth="true" hidden="false" outlineLevel="0" max="6" min="6" style="17" width="20.71"/>
    <col collapsed="false" customWidth="false" hidden="false" outlineLevel="0" max="16384" min="7" style="16" width="11"/>
  </cols>
  <sheetData>
    <row r="1" customFormat="false" ht="12.75" hidden="false" customHeight="true" outlineLevel="0" collapsed="false">
      <c r="C1" s="8" t="s">
        <v>0</v>
      </c>
      <c r="D1" s="8"/>
      <c r="E1" s="8"/>
      <c r="F1" s="8"/>
    </row>
    <row r="2" customFormat="false" ht="12.75" hidden="false" customHeight="true" outlineLevel="0" collapsed="false">
      <c r="C2" s="8"/>
      <c r="D2" s="8"/>
      <c r="E2" s="8"/>
      <c r="F2" s="8"/>
    </row>
    <row r="3" customFormat="false" ht="12.75" hidden="false" customHeight="true" outlineLevel="0" collapsed="false">
      <c r="C3" s="8"/>
      <c r="D3" s="8"/>
      <c r="E3" s="8"/>
      <c r="F3" s="8"/>
    </row>
    <row r="4" customFormat="false" ht="12.75" hidden="false" customHeight="true" outlineLevel="0" collapsed="false">
      <c r="C4" s="9" t="str">
        <f aca="false">Ma!$C$4</f>
        <v>Año 2022. DATOS PROVISIONALES</v>
      </c>
      <c r="D4" s="9"/>
      <c r="E4" s="9"/>
      <c r="F4" s="9"/>
    </row>
    <row r="5" s="16" customFormat="true" ht="20.25" hidden="false" customHeight="true" outlineLevel="0" collapsed="false">
      <c r="A5" s="43"/>
      <c r="B5" s="44"/>
      <c r="C5" s="44"/>
      <c r="D5" s="44"/>
      <c r="J5" s="17"/>
    </row>
    <row r="6" s="16" customFormat="true" ht="12.75" hidden="false" customHeight="true" outlineLevel="0" collapsed="false">
      <c r="A6" s="45"/>
      <c r="B6" s="44"/>
      <c r="C6" s="44"/>
      <c r="D6" s="44"/>
      <c r="E6" s="19"/>
      <c r="J6" s="24"/>
    </row>
    <row r="7" s="46" customFormat="true" ht="11.25" hidden="false" customHeight="true" outlineLevel="0" collapsed="false">
      <c r="A7" s="18"/>
      <c r="B7" s="16"/>
      <c r="C7" s="16"/>
      <c r="D7" s="16"/>
      <c r="E7" s="19"/>
      <c r="F7" s="16"/>
      <c r="G7" s="20"/>
      <c r="H7" s="16"/>
      <c r="I7" s="16"/>
      <c r="J7" s="21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</row>
    <row r="8" s="16" customFormat="true" ht="11.25" hidden="false" customHeight="true" outlineLevel="0" collapsed="false">
      <c r="A8" s="18"/>
      <c r="E8" s="19"/>
      <c r="G8" s="20"/>
      <c r="J8" s="21"/>
    </row>
    <row r="9" s="16" customFormat="true" ht="14.25" hidden="false" customHeight="true" outlineLevel="0" collapsed="false">
      <c r="A9" s="22" t="s">
        <v>129</v>
      </c>
      <c r="J9" s="21"/>
    </row>
    <row r="10" s="16" customFormat="true" ht="12.75" hidden="false" customHeight="true" outlineLevel="0" collapsed="false">
      <c r="A10" s="23"/>
      <c r="J10" s="24"/>
    </row>
    <row r="11" s="16" customFormat="true" ht="19.5" hidden="false" customHeight="true" outlineLevel="0" collapsed="false">
      <c r="A11" s="60" t="s">
        <v>130</v>
      </c>
      <c r="J11" s="24"/>
    </row>
    <row r="12" s="16" customFormat="true" ht="15" hidden="false" customHeight="true" outlineLevel="0" collapsed="false">
      <c r="A12" s="25" t="s">
        <v>116</v>
      </c>
      <c r="J12" s="17"/>
    </row>
    <row r="13" customFormat="false" ht="13.5" hidden="false" customHeight="true" outlineLevel="0" collapsed="false"/>
    <row r="14" customFormat="false" ht="24.75" hidden="false" customHeight="true" outlineLevel="0" collapsed="false">
      <c r="A14" s="27"/>
      <c r="B14" s="28" t="s">
        <v>117</v>
      </c>
      <c r="C14" s="28" t="s">
        <v>118</v>
      </c>
      <c r="D14" s="28" t="s">
        <v>119</v>
      </c>
      <c r="E14" s="28" t="s">
        <v>120</v>
      </c>
      <c r="F14" s="29" t="s">
        <v>121</v>
      </c>
    </row>
    <row r="15" customFormat="false" ht="12.75" hidden="false" customHeight="true" outlineLevel="0" collapsed="false">
      <c r="A15" s="24"/>
      <c r="B15" s="24"/>
      <c r="C15" s="24"/>
      <c r="D15" s="24"/>
      <c r="E15" s="24"/>
    </row>
    <row r="16" customFormat="false" ht="12.75" hidden="false" customHeight="true" outlineLevel="0" collapsed="false">
      <c r="A16" s="24"/>
      <c r="B16" s="24"/>
      <c r="C16" s="24"/>
      <c r="D16" s="24"/>
      <c r="E16" s="24"/>
    </row>
    <row r="17" customFormat="false" ht="15" hidden="false" customHeight="true" outlineLevel="0" collapsed="false">
      <c r="A17" s="30" t="s">
        <v>69</v>
      </c>
    </row>
    <row r="18" customFormat="false" ht="12.75" hidden="false" customHeight="true" outlineLevel="0" collapsed="false">
      <c r="A18" s="24"/>
    </row>
    <row r="19" customFormat="false" ht="12.75" hidden="false" customHeight="true" outlineLevel="0" collapsed="false">
      <c r="A19" s="19" t="s">
        <v>70</v>
      </c>
      <c r="B19" s="31" t="n">
        <f aca="false">'C.1'!J21</f>
        <v>779818.93398</v>
      </c>
      <c r="C19" s="31" t="n">
        <f aca="false">'C.2'!J21</f>
        <v>1273575.533</v>
      </c>
      <c r="D19" s="31" t="n">
        <f aca="false">'C.3'!J21</f>
        <v>1203580.35727</v>
      </c>
      <c r="E19" s="31" t="n">
        <f aca="false">'C.4'!J21</f>
        <v>4084578.26443</v>
      </c>
      <c r="F19" s="31" t="n">
        <f aca="false">SUM(B19:E19)</f>
        <v>7341553.08868</v>
      </c>
    </row>
    <row r="20" customFormat="false" ht="12.75" hidden="false" customHeight="true" outlineLevel="0" collapsed="false">
      <c r="A20" s="16" t="s">
        <v>71</v>
      </c>
      <c r="B20" s="32" t="n">
        <f aca="false">'C.1'!J22</f>
        <v>382599.54447</v>
      </c>
      <c r="C20" s="32" t="n">
        <f aca="false">'C.2'!J22</f>
        <v>670841.07888</v>
      </c>
      <c r="D20" s="32" t="n">
        <f aca="false">'C.3'!J22</f>
        <v>556744.43666</v>
      </c>
      <c r="E20" s="32" t="n">
        <f aca="false">'C.4'!J22</f>
        <v>1789108.0035</v>
      </c>
      <c r="F20" s="31" t="n">
        <f aca="false">SUM(B20:E20)</f>
        <v>3399293.06351</v>
      </c>
    </row>
    <row r="21" customFormat="false" ht="12.75" hidden="false" customHeight="true" outlineLevel="0" collapsed="false">
      <c r="A21" s="16" t="s">
        <v>72</v>
      </c>
      <c r="B21" s="32" t="n">
        <f aca="false">'C.1'!J23</f>
        <v>345000.13865</v>
      </c>
      <c r="C21" s="32" t="n">
        <f aca="false">'C.2'!J23</f>
        <v>515110.88455</v>
      </c>
      <c r="D21" s="32" t="n">
        <f aca="false">'C.3'!J23</f>
        <v>521200.59846</v>
      </c>
      <c r="E21" s="32" t="n">
        <f aca="false">'C.4'!J23</f>
        <v>1417516.85999</v>
      </c>
      <c r="F21" s="31" t="n">
        <f aca="false">SUM(B21:E21)</f>
        <v>2798828.48165</v>
      </c>
    </row>
    <row r="22" customFormat="false" ht="12.75" hidden="false" customHeight="true" outlineLevel="0" collapsed="false">
      <c r="A22" s="16" t="s">
        <v>73</v>
      </c>
      <c r="B22" s="32" t="n">
        <f aca="false">'C.1'!J24</f>
        <v>3927.32442</v>
      </c>
      <c r="C22" s="32" t="n">
        <f aca="false">'C.2'!J24</f>
        <v>9251.40345</v>
      </c>
      <c r="D22" s="32" t="n">
        <f aca="false">'C.3'!J24</f>
        <v>10654.60364</v>
      </c>
      <c r="E22" s="32" t="n">
        <f aca="false">'C.4'!J24</f>
        <v>78893.3457</v>
      </c>
      <c r="F22" s="31" t="n">
        <f aca="false">SUM(B22:E22)</f>
        <v>102726.67721</v>
      </c>
    </row>
    <row r="23" customFormat="false" ht="12.75" hidden="false" customHeight="true" outlineLevel="0" collapsed="false">
      <c r="A23" s="16" t="s">
        <v>74</v>
      </c>
      <c r="B23" s="32" t="n">
        <f aca="false">'C.1'!J25</f>
        <v>48291.92644</v>
      </c>
      <c r="C23" s="32" t="n">
        <f aca="false">'C.2'!J25</f>
        <v>78372.16612</v>
      </c>
      <c r="D23" s="32" t="n">
        <f aca="false">'C.3'!J25</f>
        <v>114980.71851</v>
      </c>
      <c r="E23" s="32" t="n">
        <f aca="false">'C.4'!J25</f>
        <v>799060.05524</v>
      </c>
      <c r="F23" s="31" t="n">
        <f aca="false">SUM(B23:E23)</f>
        <v>1040704.86631</v>
      </c>
    </row>
    <row r="24" customFormat="false" ht="12.75" hidden="false" customHeight="true" outlineLevel="0" collapsed="false">
      <c r="B24" s="32"/>
      <c r="C24" s="32"/>
      <c r="D24" s="32"/>
      <c r="E24" s="32"/>
      <c r="F24" s="31"/>
    </row>
    <row r="25" customFormat="false" ht="12.75" hidden="false" customHeight="true" outlineLevel="0" collapsed="false">
      <c r="A25" s="19" t="s">
        <v>75</v>
      </c>
      <c r="B25" s="31" t="n">
        <f aca="false">'C.1'!J27</f>
        <v>283818.82199</v>
      </c>
      <c r="C25" s="31" t="n">
        <f aca="false">'C.2'!J27</f>
        <v>282774.17711</v>
      </c>
      <c r="D25" s="31" t="n">
        <f aca="false">'C.3'!J27</f>
        <v>185906.15504</v>
      </c>
      <c r="E25" s="31" t="n">
        <f aca="false">'C.4'!J27</f>
        <v>484549.83303</v>
      </c>
      <c r="F25" s="31" t="n">
        <f aca="false">SUM(B25:E25)</f>
        <v>1237048.98717</v>
      </c>
    </row>
    <row r="26" customFormat="false" ht="12.75" hidden="false" customHeight="true" outlineLevel="0" collapsed="false">
      <c r="A26" s="16" t="s">
        <v>76</v>
      </c>
      <c r="B26" s="32" t="n">
        <f aca="false">'C.1'!J28</f>
        <v>276443.62585</v>
      </c>
      <c r="C26" s="32" t="n">
        <f aca="false">'C.2'!J28</f>
        <v>274166.80952</v>
      </c>
      <c r="D26" s="32" t="n">
        <f aca="false">'C.3'!J28</f>
        <v>180531.81282</v>
      </c>
      <c r="E26" s="32" t="n">
        <f aca="false">'C.4'!J28</f>
        <v>409334.01823</v>
      </c>
      <c r="F26" s="31" t="n">
        <f aca="false">SUM(B26:E26)</f>
        <v>1140476.26642</v>
      </c>
    </row>
    <row r="27" customFormat="false" ht="12.75" hidden="false" customHeight="true" outlineLevel="0" collapsed="false">
      <c r="A27" s="16" t="s">
        <v>77</v>
      </c>
      <c r="B27" s="32" t="n">
        <f aca="false">'C.1'!J29</f>
        <v>7375.19614</v>
      </c>
      <c r="C27" s="32" t="n">
        <f aca="false">'C.2'!J29</f>
        <v>8607.36759</v>
      </c>
      <c r="D27" s="32" t="n">
        <f aca="false">'C.3'!J29</f>
        <v>5374.34222</v>
      </c>
      <c r="E27" s="32" t="n">
        <f aca="false">'C.4'!J29</f>
        <v>75215.8148</v>
      </c>
      <c r="F27" s="31" t="n">
        <f aca="false">SUM(B27:E27)</f>
        <v>96572.72075</v>
      </c>
    </row>
    <row r="28" customFormat="false" ht="12.75" hidden="false" customHeight="true" outlineLevel="0" collapsed="false">
      <c r="B28" s="32"/>
      <c r="C28" s="32"/>
      <c r="D28" s="32"/>
      <c r="E28" s="32"/>
      <c r="F28" s="31"/>
    </row>
    <row r="29" customFormat="false" ht="12.75" hidden="false" customHeight="true" outlineLevel="0" collapsed="false">
      <c r="A29" s="19" t="s">
        <v>78</v>
      </c>
      <c r="B29" s="31" t="n">
        <f aca="false">'C.1'!J31</f>
        <v>27346.93828</v>
      </c>
      <c r="C29" s="31" t="n">
        <f aca="false">'C.2'!J31</f>
        <v>76835.82535</v>
      </c>
      <c r="D29" s="31" t="n">
        <f aca="false">'C.3'!J31</f>
        <v>102180.22931</v>
      </c>
      <c r="E29" s="31" t="n">
        <f aca="false">'C.4'!J31</f>
        <v>277636.99717</v>
      </c>
      <c r="F29" s="31" t="n">
        <f aca="false">SUM(B29:E29)</f>
        <v>483999.99011</v>
      </c>
    </row>
    <row r="30" customFormat="false" ht="12.75" hidden="false" customHeight="true" outlineLevel="0" collapsed="false">
      <c r="A30" s="16" t="s">
        <v>79</v>
      </c>
      <c r="B30" s="32" t="n">
        <f aca="false">'C.1'!J32</f>
        <v>227.61461</v>
      </c>
      <c r="C30" s="32" t="n">
        <f aca="false">'C.2'!J32</f>
        <v>13709.80894</v>
      </c>
      <c r="D30" s="32" t="n">
        <f aca="false">'C.3'!J32</f>
        <v>8748.62349</v>
      </c>
      <c r="E30" s="32" t="n">
        <f aca="false">'C.4'!J32</f>
        <v>26594.41407</v>
      </c>
      <c r="F30" s="31" t="n">
        <f aca="false">SUM(B30:E30)</f>
        <v>49280.46111</v>
      </c>
    </row>
    <row r="31" customFormat="false" ht="12.75" hidden="false" customHeight="true" outlineLevel="0" collapsed="false">
      <c r="A31" s="16" t="s">
        <v>80</v>
      </c>
      <c r="B31" s="32" t="n">
        <f aca="false">'C.1'!J33</f>
        <v>27119.32367</v>
      </c>
      <c r="C31" s="32" t="n">
        <f aca="false">'C.2'!J33</f>
        <v>63126.01641</v>
      </c>
      <c r="D31" s="32" t="n">
        <f aca="false">'C.3'!J33</f>
        <v>93431.60582</v>
      </c>
      <c r="E31" s="32" t="n">
        <f aca="false">'C.4'!J33</f>
        <v>251042.5831</v>
      </c>
      <c r="F31" s="31" t="n">
        <f aca="false">SUM(B31:E31)</f>
        <v>434719.529</v>
      </c>
    </row>
    <row r="32" customFormat="false" ht="12.75" hidden="false" customHeight="true" outlineLevel="0" collapsed="false">
      <c r="B32" s="32"/>
      <c r="C32" s="32"/>
      <c r="D32" s="32"/>
      <c r="E32" s="32"/>
      <c r="F32" s="31"/>
    </row>
    <row r="33" customFormat="false" ht="12.75" hidden="false" customHeight="true" outlineLevel="0" collapsed="false">
      <c r="A33" s="19" t="s">
        <v>81</v>
      </c>
      <c r="B33" s="31" t="n">
        <f aca="false">'C.1'!J35</f>
        <v>1090984.69425</v>
      </c>
      <c r="C33" s="31" t="n">
        <f aca="false">'C.2'!J35</f>
        <v>1633185.53546</v>
      </c>
      <c r="D33" s="31" t="n">
        <f aca="false">'C.3'!J35</f>
        <v>1491666.74162</v>
      </c>
      <c r="E33" s="31" t="n">
        <f aca="false">'C.4'!J35</f>
        <v>4846765.09463</v>
      </c>
      <c r="F33" s="31" t="n">
        <f aca="false">SUM(B33:E33)</f>
        <v>9062602.06596</v>
      </c>
    </row>
    <row r="34" customFormat="false" ht="12.75" hidden="false" customHeight="true" outlineLevel="0" collapsed="false">
      <c r="A34" s="24"/>
      <c r="B34" s="47"/>
      <c r="C34" s="47"/>
      <c r="D34" s="47"/>
      <c r="E34" s="47"/>
      <c r="F34" s="47"/>
    </row>
    <row r="35" customFormat="false" ht="12.75" hidden="false" customHeight="true" outlineLevel="0" collapsed="false">
      <c r="A35" s="24"/>
      <c r="B35" s="47"/>
      <c r="C35" s="47"/>
      <c r="D35" s="47"/>
      <c r="E35" s="47"/>
      <c r="F35" s="47"/>
    </row>
    <row r="36" customFormat="false" ht="15" hidden="false" customHeight="true" outlineLevel="0" collapsed="false">
      <c r="A36" s="30" t="s">
        <v>82</v>
      </c>
      <c r="B36" s="47"/>
      <c r="C36" s="47"/>
      <c r="D36" s="47"/>
      <c r="E36" s="47"/>
      <c r="F36" s="47"/>
    </row>
    <row r="37" customFormat="false" ht="12.75" hidden="false" customHeight="true" outlineLevel="0" collapsed="false">
      <c r="A37" s="24"/>
      <c r="B37" s="47"/>
      <c r="C37" s="47"/>
      <c r="D37" s="47"/>
      <c r="E37" s="47"/>
      <c r="F37" s="47"/>
    </row>
    <row r="38" customFormat="false" ht="12.75" hidden="false" customHeight="true" outlineLevel="0" collapsed="false">
      <c r="A38" s="19" t="s">
        <v>70</v>
      </c>
      <c r="B38" s="31" t="n">
        <f aca="false">'C.1'!J40</f>
        <v>878623.02008</v>
      </c>
      <c r="C38" s="31" t="n">
        <f aca="false">'C.2'!J40</f>
        <v>1512066.43429</v>
      </c>
      <c r="D38" s="31" t="n">
        <f aca="false">'C.3'!J40</f>
        <v>1370610.47734</v>
      </c>
      <c r="E38" s="31" t="n">
        <f aca="false">'C.4'!J40</f>
        <v>4756254.14039</v>
      </c>
      <c r="F38" s="31" t="n">
        <f aca="false">SUM(B38:E38)</f>
        <v>8517554.0721</v>
      </c>
    </row>
    <row r="39" customFormat="false" ht="12.75" hidden="false" customHeight="true" outlineLevel="0" collapsed="false">
      <c r="A39" s="16" t="s">
        <v>83</v>
      </c>
      <c r="B39" s="32" t="n">
        <f aca="false">'C.1'!J41</f>
        <v>241444.97705</v>
      </c>
      <c r="C39" s="32" t="n">
        <f aca="false">'C.2'!J41</f>
        <v>536211.74366</v>
      </c>
      <c r="D39" s="32" t="n">
        <f aca="false">'C.3'!J41</f>
        <v>502195.11291</v>
      </c>
      <c r="E39" s="32" t="n">
        <f aca="false">'C.4'!J41</f>
        <v>1779460.85352</v>
      </c>
      <c r="F39" s="31" t="n">
        <f aca="false">SUM(B39:E39)</f>
        <v>3059312.68714</v>
      </c>
    </row>
    <row r="40" customFormat="false" ht="12.75" hidden="false" customHeight="true" outlineLevel="0" collapsed="false">
      <c r="A40" s="16" t="s">
        <v>84</v>
      </c>
      <c r="B40" s="32" t="n">
        <f aca="false">'C.1'!J42</f>
        <v>12641.08187</v>
      </c>
      <c r="C40" s="32" t="n">
        <f aca="false">'C.2'!J42</f>
        <v>43430.18136</v>
      </c>
      <c r="D40" s="32" t="n">
        <f aca="false">'C.3'!J42</f>
        <v>28122.42278</v>
      </c>
      <c r="E40" s="32" t="n">
        <f aca="false">'C.4'!J42</f>
        <v>206652.51546</v>
      </c>
      <c r="F40" s="31" t="n">
        <f aca="false">SUM(B40:E40)</f>
        <v>290846.20147</v>
      </c>
    </row>
    <row r="41" customFormat="false" ht="12.75" hidden="false" customHeight="true" outlineLevel="0" collapsed="false">
      <c r="A41" s="16" t="s">
        <v>85</v>
      </c>
      <c r="B41" s="32" t="n">
        <f aca="false">'C.1'!J43</f>
        <v>111806.59619</v>
      </c>
      <c r="C41" s="32" t="n">
        <f aca="false">'C.2'!J43</f>
        <v>211755.55334</v>
      </c>
      <c r="D41" s="32" t="n">
        <f aca="false">'C.3'!J43</f>
        <v>215494.21858</v>
      </c>
      <c r="E41" s="32" t="n">
        <f aca="false">'C.4'!J43</f>
        <v>736281.27953</v>
      </c>
      <c r="F41" s="31" t="n">
        <f aca="false">SUM(B41:E41)</f>
        <v>1275337.64764</v>
      </c>
    </row>
    <row r="42" customFormat="false" ht="12.75" hidden="false" customHeight="true" outlineLevel="0" collapsed="false">
      <c r="A42" s="16" t="s">
        <v>74</v>
      </c>
      <c r="B42" s="32" t="n">
        <f aca="false">'C.1'!J44</f>
        <v>491356.78716</v>
      </c>
      <c r="C42" s="32" t="n">
        <f aca="false">'C.2'!J44</f>
        <v>695061.15357</v>
      </c>
      <c r="D42" s="32" t="n">
        <f aca="false">'C.3'!J44</f>
        <v>606028.76215</v>
      </c>
      <c r="E42" s="32" t="n">
        <f aca="false">'C.4'!J44</f>
        <v>1943866.96041</v>
      </c>
      <c r="F42" s="31" t="n">
        <f aca="false">SUM(B42:E42)</f>
        <v>3736313.66329</v>
      </c>
    </row>
    <row r="43" customFormat="false" ht="12.75" hidden="false" customHeight="true" outlineLevel="0" collapsed="false">
      <c r="A43" s="16" t="s">
        <v>86</v>
      </c>
      <c r="B43" s="32" t="n">
        <f aca="false">'C.1'!J45</f>
        <v>21373.57781</v>
      </c>
      <c r="C43" s="32" t="n">
        <f aca="false">'C.2'!J45</f>
        <v>25607.80236</v>
      </c>
      <c r="D43" s="32" t="n">
        <f aca="false">'C.3'!J45</f>
        <v>18769.96092</v>
      </c>
      <c r="E43" s="32" t="n">
        <f aca="false">'C.4'!J45</f>
        <v>89992.53147</v>
      </c>
      <c r="F43" s="31" t="n">
        <f aca="false">SUM(B43:E43)</f>
        <v>155743.87256</v>
      </c>
    </row>
    <row r="44" customFormat="false" ht="12.75" hidden="false" customHeight="true" outlineLevel="0" collapsed="false">
      <c r="F44" s="48"/>
    </row>
    <row r="45" customFormat="false" ht="12.75" hidden="false" customHeight="true" outlineLevel="0" collapsed="false">
      <c r="A45" s="19" t="s">
        <v>75</v>
      </c>
      <c r="B45" s="31" t="n">
        <f aca="false">'C.1'!J47</f>
        <v>195262.73029</v>
      </c>
      <c r="C45" s="31" t="n">
        <f aca="false">'C.2'!J47</f>
        <v>160883.81507</v>
      </c>
      <c r="D45" s="31" t="n">
        <f aca="false">'C.3'!J47</f>
        <v>133281.67534</v>
      </c>
      <c r="E45" s="31" t="n">
        <f aca="false">'C.4'!J47</f>
        <v>271344.68195</v>
      </c>
      <c r="F45" s="31" t="n">
        <f aca="false">SUM(B45:E45)</f>
        <v>760772.90265</v>
      </c>
    </row>
    <row r="46" customFormat="false" ht="12.75" hidden="false" customHeight="true" outlineLevel="0" collapsed="false">
      <c r="A46" s="16" t="s">
        <v>87</v>
      </c>
      <c r="B46" s="32" t="n">
        <f aca="false">'C.1'!J48</f>
        <v>2172.22162</v>
      </c>
      <c r="C46" s="32" t="n">
        <f aca="false">'C.2'!J48</f>
        <v>1712.53616</v>
      </c>
      <c r="D46" s="32" t="n">
        <f aca="false">'C.3'!J48</f>
        <v>6618.00694</v>
      </c>
      <c r="E46" s="32" t="n">
        <f aca="false">'C.4'!J48</f>
        <v>51520.64424</v>
      </c>
      <c r="F46" s="31" t="n">
        <f aca="false">SUM(B46:E46)</f>
        <v>62023.40896</v>
      </c>
    </row>
    <row r="47" customFormat="false" ht="12.75" hidden="false" customHeight="true" outlineLevel="0" collapsed="false">
      <c r="A47" s="16" t="s">
        <v>77</v>
      </c>
      <c r="B47" s="32" t="n">
        <f aca="false">'C.1'!J49</f>
        <v>193090.50867</v>
      </c>
      <c r="C47" s="32" t="n">
        <f aca="false">'C.2'!J49</f>
        <v>159171.27891</v>
      </c>
      <c r="D47" s="32" t="n">
        <f aca="false">'C.3'!J49</f>
        <v>126663.6684</v>
      </c>
      <c r="E47" s="32" t="n">
        <f aca="false">'C.4'!J49</f>
        <v>219824.03771</v>
      </c>
      <c r="F47" s="31" t="n">
        <f aca="false">SUM(B47:E47)</f>
        <v>698749.49369</v>
      </c>
    </row>
    <row r="48" customFormat="false" ht="12.75" hidden="false" customHeight="true" outlineLevel="0" collapsed="false">
      <c r="F48" s="48"/>
    </row>
    <row r="49" customFormat="false" ht="12.75" hidden="false" customHeight="true" outlineLevel="0" collapsed="false">
      <c r="A49" s="19" t="s">
        <v>78</v>
      </c>
      <c r="B49" s="31" t="n">
        <f aca="false">'C.1'!J51</f>
        <v>15816.44211</v>
      </c>
      <c r="C49" s="31" t="n">
        <f aca="false">'C.2'!J51</f>
        <v>56939.00459</v>
      </c>
      <c r="D49" s="31" t="n">
        <f aca="false">'C.3'!J51</f>
        <v>129881.01648</v>
      </c>
      <c r="E49" s="31" t="n">
        <f aca="false">'C.4'!J51</f>
        <v>237449.36466</v>
      </c>
      <c r="F49" s="31" t="n">
        <f aca="false">SUM(B49:E49)</f>
        <v>440085.82784</v>
      </c>
    </row>
    <row r="50" customFormat="false" ht="12.75" hidden="false" customHeight="true" outlineLevel="0" collapsed="false">
      <c r="A50" s="16" t="s">
        <v>79</v>
      </c>
      <c r="B50" s="32" t="n">
        <f aca="false">'C.1'!J52</f>
        <v>674.05974</v>
      </c>
      <c r="C50" s="32" t="n">
        <f aca="false">'C.2'!J52</f>
        <v>1767.95717</v>
      </c>
      <c r="D50" s="32" t="n">
        <f aca="false">'C.3'!J52</f>
        <v>3565.20729</v>
      </c>
      <c r="E50" s="32" t="n">
        <f aca="false">'C.4'!J52</f>
        <v>14254.92452</v>
      </c>
      <c r="F50" s="31" t="n">
        <f aca="false">SUM(B50:E50)</f>
        <v>20262.14872</v>
      </c>
    </row>
    <row r="51" customFormat="false" ht="12.75" hidden="false" customHeight="true" outlineLevel="0" collapsed="false">
      <c r="A51" s="16" t="s">
        <v>80</v>
      </c>
      <c r="B51" s="32" t="n">
        <f aca="false">'C.1'!J53</f>
        <v>15142.38237</v>
      </c>
      <c r="C51" s="32" t="n">
        <f aca="false">'C.2'!J53</f>
        <v>55171.04742</v>
      </c>
      <c r="D51" s="32" t="n">
        <f aca="false">'C.3'!J53</f>
        <v>126315.80919</v>
      </c>
      <c r="E51" s="32" t="n">
        <f aca="false">'C.4'!J53</f>
        <v>223194.44014</v>
      </c>
      <c r="F51" s="31" t="n">
        <f aca="false">SUM(B51:E51)</f>
        <v>419823.67912</v>
      </c>
    </row>
    <row r="52" customFormat="false" ht="12.75" hidden="false" customHeight="true" outlineLevel="0" collapsed="false">
      <c r="B52" s="31"/>
      <c r="C52" s="31"/>
      <c r="D52" s="31"/>
      <c r="E52" s="31"/>
      <c r="F52" s="31"/>
    </row>
    <row r="53" customFormat="false" ht="12.75" hidden="false" customHeight="true" outlineLevel="0" collapsed="false">
      <c r="A53" s="19" t="s">
        <v>88</v>
      </c>
      <c r="B53" s="31" t="n">
        <f aca="false">'C.1'!J55</f>
        <v>1089702.19248</v>
      </c>
      <c r="C53" s="31" t="n">
        <f aca="false">'C.2'!J55</f>
        <v>1729889.25395</v>
      </c>
      <c r="D53" s="31" t="n">
        <f aca="false">'C.3'!J55</f>
        <v>1633773.16916</v>
      </c>
      <c r="E53" s="31" t="n">
        <f aca="false">'C.4'!J55</f>
        <v>5265048.187</v>
      </c>
      <c r="F53" s="31" t="n">
        <f aca="false">SUM(B53:E53)</f>
        <v>9718412.80259</v>
      </c>
    </row>
    <row r="54" customFormat="false" ht="12.75" hidden="false" customHeight="true" outlineLevel="0" collapsed="false">
      <c r="F54" s="48"/>
    </row>
    <row r="55" customFormat="false" ht="25.5" hidden="false" customHeight="true" outlineLevel="0" collapsed="false">
      <c r="A55" s="36" t="s">
        <v>89</v>
      </c>
      <c r="B55" s="16" t="n">
        <f aca="false">'C.1'!J57</f>
        <v>420</v>
      </c>
      <c r="C55" s="16" t="n">
        <f aca="false">'C.2'!J57</f>
        <v>142</v>
      </c>
      <c r="D55" s="16" t="n">
        <f aca="false">'C.3'!J57</f>
        <v>45</v>
      </c>
      <c r="E55" s="16" t="n">
        <f aca="false">'C.4'!J57</f>
        <v>26</v>
      </c>
      <c r="F55" s="31" t="n">
        <f aca="false">SUM(B55:E55)</f>
        <v>633</v>
      </c>
    </row>
    <row r="56" customFormat="false" ht="25.5" hidden="false" customHeight="true" outlineLevel="0" collapsed="false">
      <c r="A56" s="36" t="s">
        <v>90</v>
      </c>
      <c r="B56" s="16" t="n">
        <f aca="false">'C.1'!J58</f>
        <v>528</v>
      </c>
      <c r="C56" s="16" t="n">
        <f aca="false">'C.2'!J58</f>
        <v>173</v>
      </c>
      <c r="D56" s="16" t="n">
        <f aca="false">'C.3'!J58</f>
        <v>54</v>
      </c>
      <c r="E56" s="16" t="n">
        <f aca="false">'C.4'!J58</f>
        <v>30</v>
      </c>
      <c r="F56" s="31" t="n">
        <f aca="false">SUM(B56:E56)</f>
        <v>785</v>
      </c>
    </row>
    <row r="57" customFormat="false" ht="12.75" hidden="false" customHeight="true" outlineLevel="0" collapsed="false">
      <c r="F57" s="31"/>
    </row>
    <row r="58" customFormat="false" ht="38.25" hidden="false" customHeight="true" outlineLevel="0" collapsed="false">
      <c r="A58" s="36" t="s">
        <v>91</v>
      </c>
      <c r="B58" s="32" t="n">
        <f aca="false">'C.1'!J60</f>
        <v>733477</v>
      </c>
      <c r="C58" s="32" t="n">
        <f aca="false">'C.2'!J60</f>
        <v>1455408</v>
      </c>
      <c r="D58" s="32" t="n">
        <f aca="false">'C.3'!J60</f>
        <v>1263408</v>
      </c>
      <c r="E58" s="32" t="n">
        <f aca="false">'C.4'!J60</f>
        <v>4050460</v>
      </c>
      <c r="F58" s="31" t="n">
        <f aca="false">SUM(B58:E58)</f>
        <v>7502753</v>
      </c>
    </row>
    <row r="59" customFormat="false" ht="12.75" hidden="false" customHeight="true" outlineLevel="0" collapsed="false">
      <c r="A59" s="16" t="s">
        <v>92</v>
      </c>
      <c r="B59" s="31" t="n">
        <f aca="false">'C.1'!J61</f>
        <v>904541</v>
      </c>
      <c r="C59" s="31" t="n">
        <f aca="false">'C.2'!J61</f>
        <v>1734489</v>
      </c>
      <c r="D59" s="31" t="n">
        <f aca="false">'C.3'!J61</f>
        <v>1502735</v>
      </c>
      <c r="E59" s="31" t="n">
        <f aca="false">'C.4'!J61</f>
        <v>4358422</v>
      </c>
      <c r="F59" s="31" t="n">
        <f aca="false">SUM(B59:E59)</f>
        <v>8500187</v>
      </c>
    </row>
    <row r="60" customFormat="false" ht="13.5" hidden="false" customHeight="true" outlineLevel="0" collapsed="false">
      <c r="A60" s="37"/>
      <c r="B60" s="37"/>
      <c r="C60" s="37"/>
      <c r="D60" s="37"/>
      <c r="E60" s="37"/>
      <c r="F60" s="38"/>
    </row>
    <row r="61" customFormat="false" ht="12.75" hidden="false" customHeight="true" outlineLevel="0" collapsed="false">
      <c r="A61" s="39" t="str">
        <f aca="false">Se!A61</f>
        <v>FUENTE: Ministerio de Hacienda y Función Pública</v>
      </c>
    </row>
    <row r="62" customFormat="false" ht="12.75" hidden="false" customHeight="true" outlineLevel="0" collapsed="false">
      <c r="A62" s="39" t="s">
        <v>94</v>
      </c>
    </row>
    <row r="63" customFormat="false" ht="12.75" hidden="false" customHeight="true" outlineLevel="0" collapsed="false">
      <c r="A63" s="40"/>
      <c r="B63" s="41"/>
      <c r="C63" s="41"/>
      <c r="D63" s="41"/>
      <c r="E63" s="41"/>
      <c r="F63" s="41"/>
    </row>
    <row r="64" customFormat="false" ht="12.75" hidden="false" customHeight="true" outlineLevel="0" collapsed="false">
      <c r="A64" s="51"/>
    </row>
    <row r="65" customFormat="false" ht="12.75" hidden="false" customHeight="true" outlineLevel="0" collapsed="false">
      <c r="A65" s="42"/>
    </row>
  </sheetData>
  <mergeCells count="2">
    <mergeCell ref="C1:F3"/>
    <mergeCell ref="C4:F4"/>
  </mergeCell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3:A4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6" activeCellId="0" sqref="N16"/>
    </sheetView>
  </sheetViews>
  <sheetFormatPr defaultColWidth="11.00390625" defaultRowHeight="12.75" zeroHeight="false" outlineLevelRow="0" outlineLevelCol="0"/>
  <sheetData>
    <row r="43" customFormat="false" ht="12.75" hidden="false" customHeight="true" outlineLevel="0" collapsed="false">
      <c r="A43" s="39" t="str">
        <f aca="false">An!A61</f>
        <v>FUENTE: Ministerio de Hacienda y Función Pública</v>
      </c>
    </row>
    <row r="44" customFormat="false" ht="12.75" hidden="false" customHeight="true" outlineLevel="0" collapsed="false">
      <c r="A44" s="39" t="s">
        <v>94</v>
      </c>
    </row>
  </sheetData>
  <printOptions headings="false" gridLines="false" gridLinesSet="true" horizontalCentered="true" verticalCentered="true"/>
  <pageMargins left="0.590277777777778" right="0.590277777777778" top="0.984027777777778" bottom="0.984027777777778" header="0.511811023622047" footer="0.511811023622047"/>
  <pageSetup paperSize="9" scale="8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0:A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5" activeCellId="0" sqref="M15"/>
    </sheetView>
  </sheetViews>
  <sheetFormatPr defaultColWidth="11.00390625" defaultRowHeight="12.75" zeroHeight="false" outlineLevelRow="0" outlineLevelCol="0"/>
  <sheetData>
    <row r="40" customFormat="false" ht="14.25" hidden="false" customHeight="true" outlineLevel="0" collapsed="false"/>
    <row r="42" customFormat="false" ht="12.75" hidden="false" customHeight="true" outlineLevel="0" collapsed="false">
      <c r="A42" s="39" t="str">
        <f aca="false">Gráfico1!A43</f>
        <v>FUENTE: Ministerio de Hacienda y Función Pública</v>
      </c>
    </row>
    <row r="43" customFormat="false" ht="12.75" hidden="false" customHeight="true" outlineLevel="0" collapsed="false">
      <c r="A43" s="39" t="s">
        <v>94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9" scale="8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3:A4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75" workbookViewId="0">
      <selection pane="topLeft" activeCell="N16" activeCellId="0" sqref="N16"/>
    </sheetView>
  </sheetViews>
  <sheetFormatPr defaultColWidth="11.00390625" defaultRowHeight="12.75" zeroHeight="false" outlineLevelRow="0" outlineLevelCol="0"/>
  <sheetData>
    <row r="43" customFormat="false" ht="12.75" hidden="false" customHeight="true" outlineLevel="0" collapsed="false">
      <c r="A43" s="39" t="str">
        <f aca="false">Gráfico2!A42</f>
        <v>FUENTE: Ministerio de Hacienda y Función Pública</v>
      </c>
    </row>
    <row r="44" customFormat="false" ht="12.75" hidden="false" customHeight="true" outlineLevel="0" collapsed="false">
      <c r="A44" s="39" t="s">
        <v>94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9" scale="8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2:A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4" activeCellId="0" sqref="N14"/>
    </sheetView>
  </sheetViews>
  <sheetFormatPr defaultColWidth="11.00390625" defaultRowHeight="12.75" zeroHeight="false" outlineLevelRow="0" outlineLevelCol="0"/>
  <sheetData>
    <row r="42" customFormat="false" ht="12.75" hidden="false" customHeight="true" outlineLevel="0" collapsed="false">
      <c r="A42" s="39" t="str">
        <f aca="false">Gráfico3!A43</f>
        <v>FUENTE: Ministerio de Hacienda y Función Pública</v>
      </c>
    </row>
    <row r="43" customFormat="false" ht="12.75" hidden="false" customHeight="true" outlineLevel="0" collapsed="false">
      <c r="A43" s="39" t="s">
        <v>94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9" scale="8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3:A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9" activeCellId="0" sqref="N19"/>
    </sheetView>
  </sheetViews>
  <sheetFormatPr defaultColWidth="11.00390625" defaultRowHeight="12.75" zeroHeight="false" outlineLevelRow="0" outlineLevelCol="0"/>
  <sheetData>
    <row r="43" customFormat="false" ht="12.75" hidden="false" customHeight="true" outlineLevel="0" collapsed="false">
      <c r="A43" s="39" t="str">
        <f aca="false">Gráfico4!A42</f>
        <v>FUENTE: Ministerio de Hacienda y Función Pública</v>
      </c>
    </row>
    <row r="44" customFormat="false" ht="12.75" hidden="false" customHeight="true" outlineLevel="0" collapsed="false">
      <c r="A44" s="39" t="s">
        <v>94</v>
      </c>
    </row>
    <row r="45" customFormat="false" ht="12.75" hidden="false" customHeight="true" outlineLevel="0" collapsed="false">
      <c r="A45" s="40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9" scale="8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82"/>
  <sheetViews>
    <sheetView showFormulas="false" showGridLines="fals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2.75" zeroHeight="false" outlineLevelRow="0" outlineLevelCol="0"/>
  <sheetData>
    <row r="1" customFormat="false" ht="12.75" hidden="false" customHeight="true" outlineLevel="0" collapsed="false">
      <c r="E1" s="8" t="s">
        <v>0</v>
      </c>
      <c r="F1" s="8"/>
      <c r="G1" s="8"/>
      <c r="H1" s="8"/>
      <c r="I1" s="8"/>
      <c r="J1" s="8"/>
      <c r="K1" s="8"/>
    </row>
    <row r="2" customFormat="false" ht="12.75" hidden="false" customHeight="true" outlineLevel="0" collapsed="false">
      <c r="E2" s="8"/>
      <c r="F2" s="8"/>
      <c r="G2" s="8"/>
      <c r="H2" s="8"/>
      <c r="I2" s="8"/>
      <c r="J2" s="8"/>
      <c r="K2" s="8"/>
    </row>
    <row r="3" customFormat="false" ht="12.75" hidden="false" customHeight="true" outlineLevel="0" collapsed="false">
      <c r="E3" s="8"/>
      <c r="F3" s="8"/>
      <c r="G3" s="8"/>
      <c r="H3" s="8"/>
      <c r="I3" s="8"/>
      <c r="J3" s="8"/>
      <c r="K3" s="8"/>
    </row>
    <row r="4" customFormat="false" ht="12.75" hidden="false" customHeight="true" outlineLevel="0" collapsed="false">
      <c r="E4" s="9" t="str">
        <f aca="false">PORTADA!$E$5</f>
        <v>Año 2022. DATOS PROVISIONALES</v>
      </c>
      <c r="F4" s="9"/>
      <c r="G4" s="9"/>
      <c r="H4" s="9"/>
      <c r="I4" s="9"/>
      <c r="J4" s="9"/>
      <c r="K4" s="9"/>
    </row>
    <row r="6" s="10" customFormat="true" ht="12.75" hidden="false" customHeight="true" outlineLevel="0" collapsed="false"/>
    <row r="7" s="10" customFormat="true" ht="12.75" hidden="false" customHeight="true" outlineLevel="0" collapsed="false"/>
    <row r="8" s="10" customFormat="true" ht="15" hidden="false" customHeight="true" outlineLevel="0" collapsed="false">
      <c r="A8" s="11" t="s">
        <v>2</v>
      </c>
      <c r="B8" s="11"/>
      <c r="C8" s="11"/>
      <c r="D8" s="12"/>
      <c r="E8" s="12"/>
      <c r="F8" s="12"/>
      <c r="G8" s="12"/>
      <c r="H8" s="12"/>
      <c r="I8" s="12"/>
      <c r="J8" s="12"/>
      <c r="K8" s="12"/>
    </row>
    <row r="9" s="10" customFormat="true" ht="12.75" hidden="false" customHeight="true" outlineLevel="0" collapsed="false">
      <c r="A9" s="11"/>
      <c r="B9" s="11"/>
      <c r="C9" s="11"/>
      <c r="D9" s="12"/>
      <c r="E9" s="12"/>
      <c r="F9" s="12"/>
      <c r="G9" s="12"/>
      <c r="H9" s="12"/>
      <c r="I9" s="12"/>
      <c r="J9" s="12"/>
      <c r="K9" s="12"/>
    </row>
    <row r="10" s="10" customFormat="true" ht="12.75" hidden="false" customHeight="true" outlineLevel="0" collapsed="false">
      <c r="A10" s="11" t="s">
        <v>3</v>
      </c>
      <c r="B10" s="11"/>
      <c r="C10" s="11"/>
      <c r="D10" s="12"/>
      <c r="E10" s="12"/>
      <c r="F10" s="12"/>
      <c r="G10" s="12"/>
      <c r="H10" s="12"/>
      <c r="I10" s="12"/>
      <c r="J10" s="12"/>
      <c r="K10" s="12"/>
    </row>
    <row r="11" s="10" customFormat="true" ht="12.75" hidden="false" customHeight="true" outlineLevel="0" collapsed="false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="12" customFormat="true" ht="12.75" hidden="false" customHeight="true" outlineLevel="0" collapsed="false">
      <c r="A12" s="13" t="s">
        <v>4</v>
      </c>
    </row>
    <row r="13" s="12" customFormat="true" ht="12.75" hidden="false" customHeight="true" outlineLevel="0" collapsed="false">
      <c r="A13" s="13" t="s">
        <v>5</v>
      </c>
    </row>
    <row r="14" s="12" customFormat="true" ht="12.75" hidden="false" customHeight="true" outlineLevel="0" collapsed="false">
      <c r="A14" s="13" t="s">
        <v>6</v>
      </c>
    </row>
    <row r="15" s="12" customFormat="true" ht="12.75" hidden="false" customHeight="true" outlineLevel="0" collapsed="false">
      <c r="A15" s="13" t="s">
        <v>7</v>
      </c>
    </row>
    <row r="16" s="12" customFormat="true" ht="12.75" hidden="false" customHeight="true" outlineLevel="0" collapsed="false">
      <c r="A16" s="13"/>
    </row>
    <row r="17" s="12" customFormat="true" ht="12.75" hidden="false" customHeight="true" outlineLevel="0" collapsed="false">
      <c r="A17" s="13" t="s">
        <v>8</v>
      </c>
    </row>
    <row r="18" s="12" customFormat="true" ht="12.75" hidden="false" customHeight="true" outlineLevel="0" collapsed="false">
      <c r="A18" s="13"/>
    </row>
    <row r="19" s="12" customFormat="true" ht="12.75" hidden="false" customHeight="true" outlineLevel="0" collapsed="false">
      <c r="A19" s="13" t="s">
        <v>9</v>
      </c>
    </row>
    <row r="20" s="12" customFormat="true" ht="12.75" hidden="false" customHeight="true" outlineLevel="0" collapsed="false">
      <c r="A20" s="13" t="s">
        <v>10</v>
      </c>
    </row>
    <row r="21" s="12" customFormat="true" ht="12.75" hidden="false" customHeight="true" outlineLevel="0" collapsed="false">
      <c r="A21" s="13" t="s">
        <v>11</v>
      </c>
    </row>
    <row r="22" s="12" customFormat="true" ht="12.75" hidden="false" customHeight="true" outlineLevel="0" collapsed="false">
      <c r="A22" s="13" t="s">
        <v>12</v>
      </c>
    </row>
    <row r="23" s="12" customFormat="true" ht="12.75" hidden="false" customHeight="true" outlineLevel="0" collapsed="false">
      <c r="A23" s="13"/>
    </row>
    <row r="24" s="12" customFormat="true" ht="12.75" hidden="false" customHeight="true" outlineLevel="0" collapsed="false">
      <c r="A24" s="13" t="s">
        <v>13</v>
      </c>
    </row>
    <row r="25" s="12" customFormat="true" ht="12.75" hidden="false" customHeight="true" outlineLevel="0" collapsed="false">
      <c r="A25" s="13"/>
    </row>
    <row r="26" s="12" customFormat="true" ht="12.75" hidden="false" customHeight="true" outlineLevel="0" collapsed="false">
      <c r="A26" s="13" t="s">
        <v>14</v>
      </c>
    </row>
    <row r="27" s="12" customFormat="true" ht="12.75" hidden="false" customHeight="true" outlineLevel="0" collapsed="false">
      <c r="A27" s="13" t="s">
        <v>15</v>
      </c>
    </row>
    <row r="28" s="12" customFormat="true" ht="12.75" hidden="false" customHeight="true" outlineLevel="0" collapsed="false">
      <c r="A28" s="13" t="s">
        <v>16</v>
      </c>
    </row>
    <row r="29" s="12" customFormat="true" ht="12.75" hidden="false" customHeight="true" outlineLevel="0" collapsed="false">
      <c r="A29" s="13" t="s">
        <v>17</v>
      </c>
    </row>
    <row r="30" s="12" customFormat="true" ht="12.75" hidden="false" customHeight="true" outlineLevel="0" collapsed="false"/>
    <row r="31" s="12" customFormat="true" ht="12.75" hidden="false" customHeight="true" outlineLevel="0" collapsed="false">
      <c r="A31" s="13" t="s">
        <v>18</v>
      </c>
    </row>
    <row r="32" s="12" customFormat="true" ht="12.75" hidden="false" customHeight="true" outlineLevel="0" collapsed="false">
      <c r="A32" s="13" t="s">
        <v>19</v>
      </c>
    </row>
    <row r="33" s="12" customFormat="true" ht="12.75" hidden="false" customHeight="true" outlineLevel="0" collapsed="false">
      <c r="A33" s="13" t="s">
        <v>20</v>
      </c>
    </row>
    <row r="34" s="12" customFormat="true" ht="12.75" hidden="false" customHeight="true" outlineLevel="0" collapsed="false">
      <c r="A34" s="13" t="s">
        <v>21</v>
      </c>
    </row>
    <row r="35" s="12" customFormat="true" ht="12.75" hidden="false" customHeight="true" outlineLevel="0" collapsed="false">
      <c r="A35" s="13" t="s">
        <v>22</v>
      </c>
    </row>
    <row r="36" s="12" customFormat="true" ht="12" hidden="false" customHeight="true" outlineLevel="0" collapsed="false">
      <c r="A36" s="13" t="s">
        <v>23</v>
      </c>
    </row>
    <row r="37" s="12" customFormat="true" ht="12.75" hidden="false" customHeight="true" outlineLevel="0" collapsed="false">
      <c r="A37" s="13" t="s">
        <v>24</v>
      </c>
    </row>
    <row r="38" s="12" customFormat="true" ht="12.75" hidden="false" customHeight="true" outlineLevel="0" collapsed="false">
      <c r="A38" s="13" t="s">
        <v>25</v>
      </c>
    </row>
    <row r="39" s="12" customFormat="true" ht="12.75" hidden="false" customHeight="true" outlineLevel="0" collapsed="false">
      <c r="A39" s="13" t="s">
        <v>26</v>
      </c>
    </row>
    <row r="40" s="12" customFormat="true" ht="12.75" hidden="false" customHeight="true" outlineLevel="0" collapsed="false"/>
    <row r="41" s="14" customFormat="true" ht="12.75" hidden="false" customHeight="true" outlineLevel="0" collapsed="false">
      <c r="A41" s="11" t="s">
        <v>27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="10" customFormat="true" ht="12.75" hidden="false" customHeight="true" outlineLevel="0" collapsed="false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="10" customFormat="true" ht="12.75" hidden="false" customHeight="true" outlineLevel="0" collapsed="false">
      <c r="A43" s="13" t="s">
        <v>28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="10" customFormat="true" ht="12.75" hidden="false" customHeight="true" outlineLevel="0" collapsed="false">
      <c r="A44" s="13" t="s">
        <v>29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="10" customFormat="true" ht="12.75" hidden="false" customHeight="true" outlineLevel="0" collapsed="false">
      <c r="A45" s="13" t="s">
        <v>30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="10" customFormat="true" ht="14.25" hidden="false" customHeight="true" outlineLevel="0" collapsed="false">
      <c r="A46" s="13" t="s">
        <v>31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="10" customFormat="true" ht="12.75" hidden="false" customHeight="true" outlineLevel="0" collapsed="false">
      <c r="A47" s="13" t="s">
        <v>32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="10" customFormat="true" ht="12.75" hidden="false" customHeight="true" outlineLevel="0" collapsed="false">
      <c r="A48" s="13" t="s">
        <v>33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="10" customFormat="true" ht="12.75" hidden="false" customHeight="true" outlineLevel="0" collapsed="false">
      <c r="A49" s="13" t="s">
        <v>34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="10" customFormat="true" ht="12.75" hidden="false" customHeight="true" outlineLevel="0" collapsed="false">
      <c r="A50" s="13" t="s">
        <v>35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="10" customFormat="true" ht="12.75" hidden="false" customHeight="true" outlineLevel="0" collapsed="false">
      <c r="A51" s="13" t="s">
        <v>36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="10" customFormat="true" ht="12.75" hidden="false" customHeight="true" outlineLevel="0" collapsed="false">
      <c r="A52" s="13" t="s">
        <v>37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="10" customFormat="true" ht="12.75" hidden="false" customHeight="true" outlineLevel="0" collapsed="false">
      <c r="A53" s="13" t="s">
        <v>38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="10" customFormat="true" ht="12.75" hidden="false" customHeight="true" outlineLevel="0" collapsed="false">
      <c r="A54" s="13" t="s">
        <v>39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="10" customFormat="true" ht="12.75" hidden="false" customHeight="true" outlineLevel="0" collapsed="false">
      <c r="A55" s="13" t="s">
        <v>40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="10" customFormat="true" ht="12.75" hidden="false" customHeight="true" outlineLevel="0" collapsed="false">
      <c r="A56" s="13" t="s">
        <v>41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="10" customFormat="true" ht="12.75" hidden="false" customHeight="true" outlineLevel="0" collapsed="false">
      <c r="A57" s="13" t="s">
        <v>42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="10" customFormat="true" ht="12.75" hidden="false" customHeight="true" outlineLevel="0" collapsed="false">
      <c r="A58" s="13" t="s">
        <v>43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</row>
    <row r="59" s="10" customFormat="true" ht="12.75" hidden="false" customHeight="true" outlineLevel="0" collapsed="false">
      <c r="A59" s="13" t="s">
        <v>44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</row>
    <row r="60" s="10" customFormat="true" ht="12.75" hidden="false" customHeight="true" outlineLevel="0" collapsed="false">
      <c r="A60" s="13" t="s">
        <v>45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</row>
    <row r="61" s="10" customFormat="true" ht="12.75" hidden="false" customHeight="true" outlineLevel="0" collapsed="false">
      <c r="A61" s="13" t="s">
        <v>46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</row>
    <row r="62" s="10" customFormat="true" ht="12.75" hidden="false" customHeight="true" outlineLevel="0" collapsed="false">
      <c r="A62" s="13" t="s">
        <v>47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</row>
    <row r="63" s="10" customFormat="true" ht="12.75" hidden="false" customHeight="true" outlineLevel="0" collapsed="false">
      <c r="A63" s="13" t="s">
        <v>48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</row>
    <row r="64" s="10" customFormat="true" ht="12.75" hidden="false" customHeight="true" outlineLevel="0" collapsed="false">
      <c r="A64" s="13" t="s">
        <v>49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</row>
    <row r="65" s="10" customFormat="true" ht="12.75" hidden="false" customHeight="true" outlineLevel="0" collapsed="false">
      <c r="A65" s="13" t="s">
        <v>50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</row>
    <row r="66" s="10" customFormat="true" ht="12.75" hidden="false" customHeight="true" outlineLevel="0" collapsed="false">
      <c r="A66" s="13" t="s">
        <v>51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</row>
    <row r="67" s="10" customFormat="true" ht="12.75" hidden="false" customHeight="true" outlineLevel="0" collapsed="false">
      <c r="A67" s="13" t="s">
        <v>52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</row>
    <row r="68" s="10" customFormat="true" ht="12.75" hidden="false" customHeight="true" outlineLevel="0" collapsed="false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</row>
    <row r="69" s="10" customFormat="true" ht="15.75" hidden="false" customHeight="true" outlineLevel="0" collapsed="false">
      <c r="A69" s="11" t="s">
        <v>53</v>
      </c>
      <c r="B69" s="11"/>
      <c r="C69" s="11"/>
      <c r="D69" s="12"/>
      <c r="E69" s="12"/>
      <c r="F69" s="12"/>
      <c r="G69" s="12"/>
      <c r="H69" s="12"/>
      <c r="I69" s="12"/>
      <c r="J69" s="12"/>
      <c r="K69" s="12"/>
    </row>
    <row r="70" s="10" customFormat="true" ht="15" hidden="false" customHeight="true" outlineLevel="0" collapsed="false">
      <c r="A70" s="11"/>
      <c r="B70" s="11"/>
      <c r="C70" s="11"/>
      <c r="D70" s="12"/>
      <c r="E70" s="12"/>
      <c r="F70" s="12"/>
      <c r="G70" s="12"/>
      <c r="H70" s="12"/>
      <c r="I70" s="12"/>
      <c r="J70" s="12"/>
      <c r="K70" s="12"/>
    </row>
    <row r="71" s="10" customFormat="true" ht="15" hidden="false" customHeight="true" outlineLevel="0" collapsed="false">
      <c r="A71" s="11" t="s">
        <v>3</v>
      </c>
      <c r="B71" s="11"/>
      <c r="C71" s="11"/>
      <c r="D71" s="12"/>
      <c r="E71" s="12"/>
      <c r="F71" s="12"/>
      <c r="G71" s="12"/>
      <c r="H71" s="12"/>
      <c r="I71" s="12"/>
      <c r="J71" s="12"/>
      <c r="K71" s="12"/>
    </row>
    <row r="72" s="11" customFormat="true" ht="15" hidden="false" customHeight="true" outlineLevel="0" collapsed="false">
      <c r="A72" s="13" t="s">
        <v>54</v>
      </c>
    </row>
    <row r="73" s="11" customFormat="true" ht="15" hidden="false" customHeight="true" outlineLevel="0" collapsed="false">
      <c r="A73" s="13" t="s">
        <v>55</v>
      </c>
    </row>
    <row r="74" s="10" customFormat="true" ht="12.75" hidden="false" customHeight="true" outlineLevel="0" collapsed="false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</row>
    <row r="75" s="10" customFormat="true" ht="12.75" hidden="false" customHeight="true" outlineLevel="0" collapsed="false">
      <c r="A75" s="11" t="s">
        <v>27</v>
      </c>
      <c r="B75" s="12"/>
      <c r="C75" s="12"/>
      <c r="D75" s="12"/>
      <c r="E75" s="12"/>
      <c r="F75" s="12"/>
      <c r="G75" s="12"/>
      <c r="H75" s="12"/>
      <c r="I75" s="12"/>
      <c r="J75" s="12"/>
      <c r="K75" s="12"/>
    </row>
    <row r="76" s="10" customFormat="true" ht="12.75" hidden="false" customHeight="true" outlineLevel="0" collapsed="false">
      <c r="A76" s="11"/>
      <c r="B76" s="12"/>
      <c r="C76" s="12"/>
      <c r="D76" s="12"/>
      <c r="E76" s="12"/>
      <c r="F76" s="12"/>
      <c r="G76" s="12"/>
      <c r="H76" s="12"/>
      <c r="I76" s="12"/>
      <c r="J76" s="12"/>
      <c r="K76" s="12"/>
    </row>
    <row r="77" s="10" customFormat="true" ht="12.75" hidden="false" customHeight="true" outlineLevel="0" collapsed="false">
      <c r="A77" s="13" t="s">
        <v>56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</row>
    <row r="78" s="10" customFormat="true" ht="12.75" hidden="false" customHeight="true" outlineLevel="0" collapsed="false">
      <c r="A78" s="13" t="s">
        <v>57</v>
      </c>
      <c r="B78" s="12"/>
      <c r="C78" s="12"/>
      <c r="D78" s="12"/>
      <c r="E78" s="12"/>
      <c r="F78" s="12"/>
      <c r="G78" s="12"/>
      <c r="H78" s="12"/>
      <c r="I78" s="12"/>
      <c r="J78" s="12"/>
      <c r="K78" s="12"/>
    </row>
    <row r="79" customFormat="false" ht="12.75" hidden="false" customHeight="true" outlineLevel="0" collapsed="false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</row>
    <row r="80" customFormat="false" ht="12.75" hidden="false" customHeight="true" outlineLevel="0" collapsed="false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</row>
    <row r="81" customFormat="false" ht="12.75" hidden="false" customHeight="true" outlineLevel="0" collapsed="false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</row>
    <row r="82" customFormat="false" ht="12.75" hidden="false" customHeight="true" outlineLevel="0" collapsed="false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</row>
  </sheetData>
  <mergeCells count="2">
    <mergeCell ref="E1:K3"/>
    <mergeCell ref="E4:K4"/>
  </mergeCells>
  <hyperlinks>
    <hyperlink ref="A12" location="A.1!D1" display="A.1 Presupuestos municipales liquidados según capítulo por provincia."/>
    <hyperlink ref="A13" location="A.2!D1" display="A.2 Datos elevados al total por número de municipios"/>
    <hyperlink ref="A14" location="A.3!D1" display="A.3 Datos elevados al total por población"/>
    <hyperlink ref="A15" location="B!D1" display="B. Presupuestos municipales liquidados por habitantes según capítulo por provincia. (euros por habitantes)"/>
    <hyperlink ref="A19" location="C.1!D1" display="C.1 Tramo de población hasta 5.000 habitantes."/>
    <hyperlink ref="A20" location="C.2!A1" display="C.2 Tramo de población de 5.000 a 20.000 habitantes"/>
    <hyperlink ref="A21" location="C.3!A1" display="C.3 Tramo de población de 20.000 a 50.000 habitantes"/>
    <hyperlink ref="A22" location="C.4!A1" display="C.4 Tramo de población de más de 50.000 habitantes"/>
    <hyperlink ref="A26" location="D.1!A1" display="D.1 Tramo de población hasta 5.000 habitantes "/>
    <hyperlink ref="A27" location="D.2!A1" display="D.2 Tramo de población de 5.000 a 20.000 habitantes"/>
    <hyperlink ref="A28" location="D.3!A1" display="D.3 Tramo de población de 20.000 a 50.000 habitantes"/>
    <hyperlink ref="A29" location="D.4!A1" display="D.4 Tramo de población de más de 50.000 habitantes"/>
    <hyperlink ref="A43" location="Gráfico1!M1" display="Gráfico.1 Gastos de personal de los Ayuntamientos de Andalucía por provincias."/>
    <hyperlink ref="A44" location="Gráfico2!M1" display="Gráfico.2 Gastos de bienes corrientes y servicios de los Ayuntamientos de Andalucía por provincias."/>
    <hyperlink ref="A45" location="Gráfico3!M1" display="Gráfico.3 Gastos financieros de los Ayuntamientos de Andalucía por provincias."/>
    <hyperlink ref="A46" location="Gráfico4!M1" display="Gráfico.4 Gastos por transferencias corrientes de los Ayuntamientos de Andalucía por provincias."/>
    <hyperlink ref="A47" location="Gráfico5!M1" display="Gráfico.5 Gastos por operaciones corrientes de los Ayuntamientos de Andalucía por provincias."/>
    <hyperlink ref="A48" location="Gráfico6!M1" display="Gráfico.6 Gastos por inversiones reales de los Ayuntamientos de Andalucía por provincias."/>
    <hyperlink ref="A49" location="Gráfico7!M1" display="Gráfico.7 Gastos por transferencias de capital de los Ayuntamientos de Andalucía por provincias."/>
    <hyperlink ref="A50" location="Gráfico8!M1" display="Gráfico.8 Gastos por operaciones de capital de los Ayuntamientos de Andalucía por provincias."/>
    <hyperlink ref="A51" location="Gráfico9!M1" display="Gráfico.9 Gastos por variación de activos financieros de los Ayuntamientos de Andalucía por provincias."/>
    <hyperlink ref="A52" location="Gráfico10!M1" display="Gráfico.10 Gastos por variación de pasivos financieros de los Ayuntamientos de Andalucía por provincias."/>
    <hyperlink ref="A53" location="Gráfico11!M1" display="Gráfico.11 Gastos por operaciones financieras de los Ayuntamientos de Andalucía por provincias."/>
    <hyperlink ref="A54" location="Gráfico12!M1" display="Gráfico.12 Gastos de los Ayuntamientos de Andalucía por provincias."/>
    <hyperlink ref="A55" location="Gráfico13!M1" display="Gráfico.13 Ingresos por impuestos directos de los Ayuntamientos de Andalucía por provincias."/>
    <hyperlink ref="A56" location="Gráfico14!M1" display="Gráfico.14 Ingresos por impuestos indirectos de los Ayuntamientos de Andalucía por provincias."/>
    <hyperlink ref="A57" location="Gráfico15!M1" display="Gráfico.15 Ingresos por tasas y otros ingresos de los Ayuntamientos de Andalucía por provincias."/>
    <hyperlink ref="A58" location="Gráfico16!M1" display="Gráfico.16 Ingresos por transferencias corrientes de los Ayuntamientos de Andalucía por provincias."/>
    <hyperlink ref="A59" location="Gráfico17!M1" display="Gráfico.17 Ingresos por operaciones patrimoniales de los Ayuntamientos de Andalucía por provincias."/>
    <hyperlink ref="A60" location="Gráfico18!M1" display="Gráfico.18 Ingresos por operaciones corrientes de los Ayuntamientos de Andalucía por provincias."/>
    <hyperlink ref="A61" location="Gráfico19!M1" display="Gráfico.19 Ingresos por enajenación de inversiones reales de los Ayuntamientos de Andalucía por provincias."/>
    <hyperlink ref="A62" location="Gráfico20!M1" display="Gráfico.20 Ingresos por transferencias de capital de los Ayuntamientos de Andalucía por provincias."/>
    <hyperlink ref="A63" location="Gráfico21!M1" display="Gráfico.21 Ingresos por operaciones de capital de los Ayuntamientos de Andalucía por provincias."/>
    <hyperlink ref="A64" location="Gráfico22!M1" display="Gráfico.22 Ingresos por variación de activos financieros de los Ayuntamientos de Andalucía por provincias."/>
    <hyperlink ref="A65" location="Gráfico23!M1" display="Gráfico.23 Ingresos por variación de pasivos financieros de los Ayuntamientos de Andalucía por provincias."/>
    <hyperlink ref="A66" location="Gráfico24!M1" display="Gráfico.24 Ingresos por operaciones financieras de los Ayuntamientos de Andalucía por provincias."/>
    <hyperlink ref="A67" location="Gráfico25!M1" display="Gráfico 25. Ingresos de los Ayuntamientos de Andalucía por provincias."/>
    <hyperlink ref="A72" location="'DIP. A'!D1" display="DIP.A. Presupuesto liquidado de las diputaciones provinciales según capítulo. (miles de euros)"/>
    <hyperlink ref="A73" location="'DIP. B'!D1" display="DIP.B. Presupuesto liquidado de las diputaciones provinciales por habitantes según capítulo. (euros por habitantes)"/>
    <hyperlink ref="A77" location="Gráfico26!M1" display="Gráfico 26. Total de Gastos por habitante de las Diputaciones Provinciales de Andalucía."/>
    <hyperlink ref="A78" location="Gráfico27!M1" display="Gráfico 27. Total de Ingresos por habitante de las Diputaciones Provinciales de Andalucía."/>
  </hyperlinks>
  <printOptions headings="false" gridLines="false" gridLinesSet="true" horizontalCentered="false" verticalCentered="false"/>
  <pageMargins left="1.18125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3:A4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6" activeCellId="0" sqref="M16"/>
    </sheetView>
  </sheetViews>
  <sheetFormatPr defaultColWidth="11.00390625" defaultRowHeight="12.75" zeroHeight="false" outlineLevelRow="0" outlineLevelCol="0"/>
  <sheetData>
    <row r="43" customFormat="false" ht="12.75" hidden="false" customHeight="true" outlineLevel="0" collapsed="false">
      <c r="A43" s="39" t="str">
        <f aca="false">Gráfico5!A43</f>
        <v>FUENTE: Ministerio de Hacienda y Función Pública</v>
      </c>
    </row>
    <row r="44" customFormat="false" ht="12.75" hidden="false" customHeight="true" outlineLevel="0" collapsed="false">
      <c r="A44" s="39" t="s">
        <v>94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9" scale="7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3:A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4" activeCellId="0" sqref="N14"/>
    </sheetView>
  </sheetViews>
  <sheetFormatPr defaultColWidth="11.00390625" defaultRowHeight="12.75" zeroHeight="false" outlineLevelRow="0" outlineLevelCol="0"/>
  <sheetData>
    <row r="43" customFormat="false" ht="12.75" hidden="false" customHeight="true" outlineLevel="0" collapsed="false">
      <c r="A43" s="39" t="str">
        <f aca="false">Gráfico6!A43</f>
        <v>FUENTE: Ministerio de Hacienda y Función Pública</v>
      </c>
    </row>
    <row r="44" customFormat="false" ht="12.75" hidden="false" customHeight="true" outlineLevel="0" collapsed="false">
      <c r="A44" s="39" t="s">
        <v>94</v>
      </c>
    </row>
    <row r="45" customFormat="false" ht="12.75" hidden="false" customHeight="true" outlineLevel="0" collapsed="false">
      <c r="A45" s="40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9" scale="8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3:A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6" activeCellId="0" sqref="N16"/>
    </sheetView>
  </sheetViews>
  <sheetFormatPr defaultColWidth="11.00390625" defaultRowHeight="12.75" zeroHeight="false" outlineLevelRow="0" outlineLevelCol="0"/>
  <sheetData>
    <row r="43" customFormat="false" ht="12.75" hidden="false" customHeight="true" outlineLevel="0" collapsed="false">
      <c r="A43" s="39" t="str">
        <f aca="false">Gráfico7!A43</f>
        <v>FUENTE: Ministerio de Hacienda y Función Pública</v>
      </c>
    </row>
    <row r="44" customFormat="false" ht="12.75" hidden="false" customHeight="true" outlineLevel="0" collapsed="false">
      <c r="A44" s="39" t="str">
        <f aca="false">Gráfico4!$A$43</f>
        <v>ELABORACIÓN: Unidad Estadística y Cartográfica. Consejería de Economía, Hacienda y Fondos Europeos</v>
      </c>
    </row>
    <row r="45" customFormat="false" ht="12.75" hidden="false" customHeight="true" outlineLevel="0" collapsed="false">
      <c r="A45" s="40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3:A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6" activeCellId="0" sqref="N16"/>
    </sheetView>
  </sheetViews>
  <sheetFormatPr defaultColWidth="11.00390625" defaultRowHeight="12.75" zeroHeight="false" outlineLevelRow="0" outlineLevelCol="0"/>
  <sheetData>
    <row r="43" customFormat="false" ht="12.75" hidden="false" customHeight="true" outlineLevel="0" collapsed="false">
      <c r="A43" s="39" t="str">
        <f aca="false">Gráfico8!A43</f>
        <v>FUENTE: Ministerio de Hacienda y Función Pública</v>
      </c>
    </row>
    <row r="44" customFormat="false" ht="12.75" hidden="false" customHeight="true" outlineLevel="0" collapsed="false">
      <c r="A44" s="39" t="str">
        <f aca="false">Gráfico4!$A$43</f>
        <v>ELABORACIÓN: Unidad Estadística y Cartográfica. Consejería de Economía, Hacienda y Fondos Europeos</v>
      </c>
    </row>
    <row r="45" customFormat="false" ht="12.75" hidden="false" customHeight="true" outlineLevel="0" collapsed="false">
      <c r="A45" s="40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3:A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3" activeCellId="0" sqref="N13"/>
    </sheetView>
  </sheetViews>
  <sheetFormatPr defaultColWidth="11.00390625" defaultRowHeight="12.75" zeroHeight="false" outlineLevelRow="0" outlineLevelCol="0"/>
  <sheetData>
    <row r="43" customFormat="false" ht="12.75" hidden="false" customHeight="true" outlineLevel="0" collapsed="false">
      <c r="A43" s="39" t="str">
        <f aca="false">Gráfico9!A43</f>
        <v>FUENTE: Ministerio de Hacienda y Función Pública</v>
      </c>
    </row>
    <row r="44" customFormat="false" ht="12.75" hidden="false" customHeight="true" outlineLevel="0" collapsed="false">
      <c r="A44" s="39" t="str">
        <f aca="false">Gráfico4!$A$43</f>
        <v>ELABORACIÓN: Unidad Estadística y Cartográfica. Consejería de Economía, Hacienda y Fondos Europeos</v>
      </c>
    </row>
    <row r="45" customFormat="false" ht="12.75" hidden="false" customHeight="true" outlineLevel="0" collapsed="false">
      <c r="A45" s="40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3:A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3" activeCellId="0" sqref="N13"/>
    </sheetView>
  </sheetViews>
  <sheetFormatPr defaultColWidth="11.00390625" defaultRowHeight="12.75" zeroHeight="false" outlineLevelRow="0" outlineLevelCol="0"/>
  <sheetData>
    <row r="43" customFormat="false" ht="12.75" hidden="false" customHeight="true" outlineLevel="0" collapsed="false">
      <c r="A43" s="39" t="str">
        <f aca="false">Gráfico10!A43</f>
        <v>FUENTE: Ministerio de Hacienda y Función Pública</v>
      </c>
    </row>
    <row r="44" customFormat="false" ht="12.75" hidden="false" customHeight="true" outlineLevel="0" collapsed="false">
      <c r="A44" s="39" t="str">
        <f aca="false">Gráfico10!$A$44</f>
        <v>ELABORACIÓN: Unidad Estadística y Cartográfica. Consejería de Economía, Hacienda y Fondos Europeos</v>
      </c>
    </row>
    <row r="45" customFormat="false" ht="12.75" hidden="false" customHeight="true" outlineLevel="0" collapsed="false">
      <c r="A45" s="40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3:A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6" activeCellId="0" sqref="N6"/>
    </sheetView>
  </sheetViews>
  <sheetFormatPr defaultColWidth="11.00390625" defaultRowHeight="12.75" zeroHeight="false" outlineLevelRow="0" outlineLevelCol="0"/>
  <sheetData>
    <row r="43" customFormat="false" ht="12.75" hidden="false" customHeight="true" outlineLevel="0" collapsed="false">
      <c r="A43" s="39" t="str">
        <f aca="false">Gráfico11!A43</f>
        <v>FUENTE: Ministerio de Hacienda y Función Pública</v>
      </c>
    </row>
    <row r="44" customFormat="false" ht="12.75" hidden="false" customHeight="true" outlineLevel="0" collapsed="false">
      <c r="A44" s="39" t="str">
        <f aca="false">Gráfico11!$A$44</f>
        <v>ELABORACIÓN: Unidad Estadística y Cartográfica. Consejería de Economía, Hacienda y Fondos Europeos</v>
      </c>
    </row>
    <row r="45" customFormat="false" ht="12.75" hidden="false" customHeight="true" outlineLevel="0" collapsed="false">
      <c r="A45" s="40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3:A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3" activeCellId="0" sqref="N13"/>
    </sheetView>
  </sheetViews>
  <sheetFormatPr defaultColWidth="11.00390625" defaultRowHeight="12.75" zeroHeight="false" outlineLevelRow="0" outlineLevelCol="0"/>
  <sheetData>
    <row r="43" customFormat="false" ht="12.75" hidden="false" customHeight="true" outlineLevel="0" collapsed="false">
      <c r="A43" s="39" t="str">
        <f aca="false">Gráfico12!A43</f>
        <v>FUENTE: Ministerio de Hacienda y Función Pública</v>
      </c>
    </row>
    <row r="44" customFormat="false" ht="12.75" hidden="false" customHeight="true" outlineLevel="0" collapsed="false">
      <c r="A44" s="39" t="str">
        <f aca="false">Gráfico11!$A$44</f>
        <v>ELABORACIÓN: Unidad Estadística y Cartográfica. Consejería de Economía, Hacienda y Fondos Europeos</v>
      </c>
    </row>
    <row r="45" customFormat="false" ht="12.75" hidden="false" customHeight="true" outlineLevel="0" collapsed="false">
      <c r="A45" s="40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3:A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14" activeCellId="0" sqref="O14"/>
    </sheetView>
  </sheetViews>
  <sheetFormatPr defaultColWidth="11.00390625" defaultRowHeight="12.75" zeroHeight="false" outlineLevelRow="0" outlineLevelCol="0"/>
  <sheetData>
    <row r="43" customFormat="false" ht="12.75" hidden="false" customHeight="true" outlineLevel="0" collapsed="false">
      <c r="A43" s="39" t="str">
        <f aca="false">Gráfico13!A43</f>
        <v>FUENTE: Ministerio de Hacienda y Función Pública</v>
      </c>
    </row>
    <row r="44" customFormat="false" ht="12.75" hidden="false" customHeight="true" outlineLevel="0" collapsed="false">
      <c r="A44" s="39" t="str">
        <f aca="false">Gráfico11!$A$44</f>
        <v>ELABORACIÓN: Unidad Estadística y Cartográfica. Consejería de Economía, Hacienda y Fondos Europeos</v>
      </c>
    </row>
    <row r="45" customFormat="false" ht="12.75" hidden="false" customHeight="true" outlineLevel="0" collapsed="false">
      <c r="A45" s="40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3:A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2" activeCellId="0" sqref="N12"/>
    </sheetView>
  </sheetViews>
  <sheetFormatPr defaultColWidth="11.00390625" defaultRowHeight="12.75" zeroHeight="false" outlineLevelRow="0" outlineLevelCol="0"/>
  <sheetData>
    <row r="43" customFormat="false" ht="12.75" hidden="false" customHeight="true" outlineLevel="0" collapsed="false">
      <c r="A43" s="39" t="str">
        <f aca="false">Gráfico14!A43</f>
        <v>FUENTE: Ministerio de Hacienda y Función Pública</v>
      </c>
    </row>
    <row r="44" customFormat="false" ht="12.75" hidden="false" customHeight="true" outlineLevel="0" collapsed="false">
      <c r="A44" s="39" t="str">
        <f aca="false">Gráfico11!$A$44</f>
        <v>ELABORACIÓN: Unidad Estadística y Cartográfica. Consejería de Economía, Hacienda y Fondos Europeos</v>
      </c>
    </row>
    <row r="45" customFormat="false" ht="12.75" hidden="false" customHeight="true" outlineLevel="0" collapsed="false">
      <c r="A45" s="40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62"/>
  <sheetViews>
    <sheetView showFormulas="false" showGridLines="fals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5" activeCellId="0" sqref="A5"/>
    </sheetView>
  </sheetViews>
  <sheetFormatPr defaultColWidth="11.00390625" defaultRowHeight="12.75" zeroHeight="false" outlineLevelRow="0" outlineLevelCol="0"/>
  <cols>
    <col collapsed="false" customWidth="true" hidden="false" outlineLevel="0" max="1" min="1" style="16" width="37"/>
    <col collapsed="false" customWidth="true" hidden="false" outlineLevel="0" max="9" min="2" style="16" width="16.71"/>
    <col collapsed="false" customWidth="true" hidden="false" outlineLevel="0" max="10" min="10" style="17" width="16.71"/>
    <col collapsed="false" customWidth="false" hidden="false" outlineLevel="0" max="16384" min="11" style="16" width="11"/>
  </cols>
  <sheetData>
    <row r="1" customFormat="false" ht="21" hidden="false" customHeight="true" outlineLevel="0" collapsed="false">
      <c r="C1" s="8" t="s">
        <v>0</v>
      </c>
      <c r="D1" s="8"/>
      <c r="E1" s="8"/>
      <c r="F1" s="8"/>
      <c r="G1" s="8"/>
      <c r="H1" s="8"/>
      <c r="I1" s="8"/>
    </row>
    <row r="2" customFormat="false" ht="18.75" hidden="false" customHeight="true" outlineLevel="0" collapsed="false">
      <c r="C2" s="8"/>
      <c r="D2" s="8"/>
      <c r="E2" s="8"/>
      <c r="F2" s="8"/>
      <c r="G2" s="8"/>
      <c r="H2" s="8"/>
      <c r="I2" s="8"/>
    </row>
    <row r="3" customFormat="false" ht="21.75" hidden="false" customHeight="true" outlineLevel="0" collapsed="false">
      <c r="C3" s="9" t="str">
        <f aca="false">INDICE!$E$4</f>
        <v>Año 2022. DATOS PROVISIONALES</v>
      </c>
      <c r="D3" s="9"/>
      <c r="E3" s="9"/>
      <c r="F3" s="9"/>
      <c r="G3" s="9"/>
      <c r="H3" s="9"/>
      <c r="I3" s="9"/>
    </row>
    <row r="4" customFormat="false" ht="18.75" hidden="false" customHeight="true" outlineLevel="0" collapsed="false"/>
    <row r="5" customFormat="false" ht="24" hidden="false" customHeight="true" outlineLevel="0" collapsed="false"/>
    <row r="6" customFormat="false" ht="11.25" hidden="false" customHeight="true" outlineLevel="0" collapsed="false">
      <c r="A6" s="18"/>
      <c r="E6" s="19"/>
      <c r="G6" s="20"/>
      <c r="J6" s="21"/>
    </row>
    <row r="7" customFormat="false" ht="14.25" hidden="false" customHeight="true" outlineLevel="0" collapsed="false">
      <c r="A7" s="22" t="s">
        <v>58</v>
      </c>
      <c r="J7" s="21"/>
    </row>
    <row r="8" customFormat="false" ht="9.75" hidden="false" customHeight="true" outlineLevel="0" collapsed="false">
      <c r="A8" s="23"/>
      <c r="J8" s="24"/>
    </row>
    <row r="9" customFormat="false" ht="17.25" hidden="false" customHeight="true" outlineLevel="0" collapsed="false">
      <c r="A9" s="25" t="s">
        <v>59</v>
      </c>
      <c r="J9" s="24"/>
    </row>
    <row r="10" customFormat="false" ht="15" hidden="false" customHeight="true" outlineLevel="0" collapsed="false">
      <c r="A10" s="26"/>
    </row>
    <row r="12" customFormat="false" ht="24.75" hidden="false" customHeight="true" outlineLevel="0" collapsed="false">
      <c r="A12" s="27"/>
      <c r="B12" s="28" t="s">
        <v>60</v>
      </c>
      <c r="C12" s="28" t="s">
        <v>61</v>
      </c>
      <c r="D12" s="28" t="s">
        <v>62</v>
      </c>
      <c r="E12" s="28" t="s">
        <v>63</v>
      </c>
      <c r="F12" s="28" t="s">
        <v>64</v>
      </c>
      <c r="G12" s="28" t="s">
        <v>65</v>
      </c>
      <c r="H12" s="28" t="s">
        <v>66</v>
      </c>
      <c r="I12" s="28" t="s">
        <v>67</v>
      </c>
      <c r="J12" s="29" t="s">
        <v>68</v>
      </c>
    </row>
    <row r="13" customFormat="false" ht="12.75" hidden="false" customHeight="true" outlineLevel="0" collapsed="false">
      <c r="A13" s="24"/>
      <c r="B13" s="24"/>
      <c r="C13" s="24"/>
      <c r="D13" s="24"/>
      <c r="E13" s="24"/>
      <c r="F13" s="24"/>
      <c r="G13" s="24"/>
      <c r="H13" s="24"/>
      <c r="I13" s="24"/>
    </row>
    <row r="14" customFormat="false" ht="12.75" hidden="false" customHeight="true" outlineLevel="0" collapsed="false">
      <c r="A14" s="24"/>
      <c r="B14" s="24"/>
      <c r="C14" s="24"/>
      <c r="D14" s="24"/>
      <c r="E14" s="24"/>
      <c r="F14" s="24"/>
      <c r="G14" s="24"/>
      <c r="H14" s="24"/>
      <c r="I14" s="24"/>
    </row>
    <row r="15" customFormat="false" ht="15" hidden="false" customHeight="true" outlineLevel="0" collapsed="false">
      <c r="A15" s="30" t="s">
        <v>69</v>
      </c>
    </row>
    <row r="16" customFormat="false" ht="12.75" hidden="false" customHeight="true" outlineLevel="0" collapsed="false">
      <c r="A16" s="24"/>
    </row>
    <row r="17" customFormat="false" ht="12.75" hidden="false" customHeight="true" outlineLevel="0" collapsed="false">
      <c r="A17" s="19" t="s">
        <v>70</v>
      </c>
      <c r="B17" s="31" t="n">
        <f aca="false">SUM(B18:B21)</f>
        <v>601346.41322</v>
      </c>
      <c r="C17" s="31" t="n">
        <f aca="false">SUM(C18:C21)</f>
        <v>1022357.84358</v>
      </c>
      <c r="D17" s="31" t="n">
        <f aca="false">SUM(D18:D21)</f>
        <v>645071.26417</v>
      </c>
      <c r="E17" s="31" t="n">
        <f aca="false">SUM(E18:E21)</f>
        <v>778419.24416</v>
      </c>
      <c r="F17" s="31" t="n">
        <f aca="false">SUM(F18:F21)</f>
        <v>424195.33252</v>
      </c>
      <c r="G17" s="31" t="n">
        <f aca="false">SUM(G18:G21)</f>
        <v>532617.76458</v>
      </c>
      <c r="H17" s="31" t="n">
        <f aca="false">SUM(H18:H21)</f>
        <v>1707608.11915</v>
      </c>
      <c r="I17" s="31" t="n">
        <f aca="false">SUM(I18:I21)</f>
        <v>1594556.49996</v>
      </c>
      <c r="J17" s="31" t="n">
        <f aca="false">SUM(J18:J21)</f>
        <v>7306172.48134</v>
      </c>
    </row>
    <row r="18" customFormat="false" ht="12.75" hidden="false" customHeight="true" outlineLevel="0" collapsed="false">
      <c r="A18" s="16" t="s">
        <v>71</v>
      </c>
      <c r="B18" s="32" t="n">
        <v>250216.21279</v>
      </c>
      <c r="C18" s="32" t="n">
        <v>434801.05066</v>
      </c>
      <c r="D18" s="32" t="n">
        <v>288176.2265</v>
      </c>
      <c r="E18" s="32" t="n">
        <v>365889.68349</v>
      </c>
      <c r="F18" s="32" t="n">
        <v>218460.9049</v>
      </c>
      <c r="G18" s="32" t="n">
        <v>252769.53556</v>
      </c>
      <c r="H18" s="32" t="n">
        <v>768324.13958</v>
      </c>
      <c r="I18" s="32" t="n">
        <v>806850.75643</v>
      </c>
      <c r="J18" s="31" t="n">
        <f aca="false">SUM(B18:I18)</f>
        <v>3385488.50991</v>
      </c>
    </row>
    <row r="19" customFormat="false" ht="12.75" hidden="false" customHeight="true" outlineLevel="0" collapsed="false">
      <c r="A19" s="16" t="s">
        <v>72</v>
      </c>
      <c r="B19" s="32" t="n">
        <v>299649.60594</v>
      </c>
      <c r="C19" s="32" t="n">
        <v>388552.78179</v>
      </c>
      <c r="D19" s="32" t="n">
        <v>250092.88596</v>
      </c>
      <c r="E19" s="32" t="n">
        <v>337617.07719</v>
      </c>
      <c r="F19" s="32" t="n">
        <v>165932.79107</v>
      </c>
      <c r="G19" s="32" t="n">
        <v>236976.53547</v>
      </c>
      <c r="H19" s="32" t="n">
        <v>618823.83637</v>
      </c>
      <c r="I19" s="32" t="n">
        <v>481332.15535</v>
      </c>
      <c r="J19" s="31" t="n">
        <f aca="false">SUM(B19:I19)</f>
        <v>2778977.66914</v>
      </c>
    </row>
    <row r="20" customFormat="false" ht="12.75" hidden="false" customHeight="true" outlineLevel="0" collapsed="false">
      <c r="A20" s="16" t="s">
        <v>73</v>
      </c>
      <c r="B20" s="32" t="n">
        <v>2801.47562</v>
      </c>
      <c r="C20" s="32" t="n">
        <v>18050.29422</v>
      </c>
      <c r="D20" s="32" t="n">
        <v>4986.15063</v>
      </c>
      <c r="E20" s="32" t="n">
        <v>6219.65093</v>
      </c>
      <c r="F20" s="32" t="n">
        <v>6469.47287</v>
      </c>
      <c r="G20" s="32" t="n">
        <v>16461.44885</v>
      </c>
      <c r="H20" s="32" t="n">
        <v>30515.15456</v>
      </c>
      <c r="I20" s="32" t="n">
        <v>16940.49774</v>
      </c>
      <c r="J20" s="31" t="n">
        <f aca="false">SUM(B20:I20)</f>
        <v>102444.14542</v>
      </c>
    </row>
    <row r="21" customFormat="false" ht="12.75" hidden="false" customHeight="true" outlineLevel="0" collapsed="false">
      <c r="A21" s="16" t="s">
        <v>74</v>
      </c>
      <c r="B21" s="32" t="n">
        <v>48679.11887</v>
      </c>
      <c r="C21" s="32" t="n">
        <v>180953.71691</v>
      </c>
      <c r="D21" s="32" t="n">
        <v>101816.00108</v>
      </c>
      <c r="E21" s="32" t="n">
        <v>68692.83255</v>
      </c>
      <c r="F21" s="32" t="n">
        <v>33332.16368</v>
      </c>
      <c r="G21" s="32" t="n">
        <v>26410.2447</v>
      </c>
      <c r="H21" s="32" t="n">
        <v>289944.98864</v>
      </c>
      <c r="I21" s="32" t="n">
        <v>289433.09044</v>
      </c>
      <c r="J21" s="31" t="n">
        <f aca="false">SUM(B21:I21)</f>
        <v>1039262.15687</v>
      </c>
    </row>
    <row r="22" customFormat="false" ht="12.75" hidden="false" customHeight="true" outlineLevel="0" collapsed="false">
      <c r="B22" s="32"/>
      <c r="C22" s="32"/>
      <c r="D22" s="32"/>
      <c r="E22" s="32"/>
      <c r="F22" s="32"/>
      <c r="G22" s="32"/>
      <c r="H22" s="32"/>
      <c r="I22" s="32"/>
      <c r="J22" s="33"/>
    </row>
    <row r="23" customFormat="false" ht="12.75" hidden="false" customHeight="true" outlineLevel="0" collapsed="false">
      <c r="A23" s="19" t="s">
        <v>75</v>
      </c>
      <c r="B23" s="31" t="n">
        <f aca="false">SUM(B24:B25)</f>
        <v>136555.91314</v>
      </c>
      <c r="C23" s="31" t="n">
        <f aca="false">SUM(C24:C25)</f>
        <v>105602.47624</v>
      </c>
      <c r="D23" s="31" t="n">
        <f aca="false">SUM(D24:D25)</f>
        <v>112606.83395</v>
      </c>
      <c r="E23" s="31" t="n">
        <f aca="false">SUM(E24:E25)</f>
        <v>128123.94371</v>
      </c>
      <c r="F23" s="31" t="n">
        <f aca="false">SUM(F24:F25)</f>
        <v>70346.9673</v>
      </c>
      <c r="G23" s="31" t="n">
        <f aca="false">SUM(G24:G25)</f>
        <v>112944.38793</v>
      </c>
      <c r="H23" s="31" t="n">
        <f aca="false">SUM(H24:H25)</f>
        <v>262586.99849</v>
      </c>
      <c r="I23" s="31" t="n">
        <f aca="false">SUM(I24:I25)</f>
        <v>305041.32867</v>
      </c>
      <c r="J23" s="31" t="n">
        <f aca="false">SUM(J24:J25)</f>
        <v>1233808.84943</v>
      </c>
    </row>
    <row r="24" customFormat="false" ht="12.75" hidden="false" customHeight="true" outlineLevel="0" collapsed="false">
      <c r="A24" s="16" t="s">
        <v>76</v>
      </c>
      <c r="B24" s="32" t="n">
        <v>116776.62088</v>
      </c>
      <c r="C24" s="32" t="n">
        <v>95218.25385</v>
      </c>
      <c r="D24" s="32" t="n">
        <v>105207.04014</v>
      </c>
      <c r="E24" s="32" t="n">
        <v>124563.70334</v>
      </c>
      <c r="F24" s="32" t="n">
        <v>64720.91341</v>
      </c>
      <c r="G24" s="32" t="n">
        <v>111322.8027</v>
      </c>
      <c r="H24" s="32" t="n">
        <v>236674.10943</v>
      </c>
      <c r="I24" s="32" t="n">
        <v>282752.68493</v>
      </c>
      <c r="J24" s="31" t="n">
        <f aca="false">SUM(B24:I24)</f>
        <v>1137236.12868</v>
      </c>
    </row>
    <row r="25" customFormat="false" ht="12.75" hidden="false" customHeight="true" outlineLevel="0" collapsed="false">
      <c r="A25" s="16" t="s">
        <v>77</v>
      </c>
      <c r="B25" s="32" t="n">
        <v>19779.29226</v>
      </c>
      <c r="C25" s="32" t="n">
        <v>10384.22239</v>
      </c>
      <c r="D25" s="32" t="n">
        <v>7399.79381</v>
      </c>
      <c r="E25" s="32" t="n">
        <v>3560.24037</v>
      </c>
      <c r="F25" s="32" t="n">
        <v>5626.05389</v>
      </c>
      <c r="G25" s="32" t="n">
        <v>1621.58523</v>
      </c>
      <c r="H25" s="32" t="n">
        <v>25912.88906</v>
      </c>
      <c r="I25" s="32" t="n">
        <v>22288.64374</v>
      </c>
      <c r="J25" s="31" t="n">
        <f aca="false">SUM(B25:I25)</f>
        <v>96572.72075</v>
      </c>
    </row>
    <row r="26" customFormat="false" ht="12.75" hidden="false" customHeight="true" outlineLevel="0" collapsed="false">
      <c r="B26" s="32"/>
      <c r="C26" s="32"/>
      <c r="D26" s="32"/>
      <c r="E26" s="32"/>
      <c r="F26" s="32"/>
      <c r="G26" s="32"/>
      <c r="H26" s="32"/>
      <c r="I26" s="32"/>
      <c r="J26" s="33"/>
    </row>
    <row r="27" customFormat="false" ht="12.75" hidden="false" customHeight="true" outlineLevel="0" collapsed="false">
      <c r="A27" s="19" t="s">
        <v>78</v>
      </c>
      <c r="B27" s="31" t="n">
        <f aca="false">SUM(B28:B29)</f>
        <v>44851.95945</v>
      </c>
      <c r="C27" s="31" t="n">
        <f aca="false">SUM(C28:C29)</f>
        <v>84958.24096</v>
      </c>
      <c r="D27" s="31" t="n">
        <f aca="false">SUM(D28:D29)</f>
        <v>44167.62776</v>
      </c>
      <c r="E27" s="31" t="n">
        <f aca="false">SUM(E28:E29)</f>
        <v>43191.94906</v>
      </c>
      <c r="F27" s="31" t="n">
        <f aca="false">SUM(F28:F29)</f>
        <v>43903.45186</v>
      </c>
      <c r="G27" s="31" t="n">
        <f aca="false">SUM(G28:G29)</f>
        <v>28233.747</v>
      </c>
      <c r="H27" s="31" t="n">
        <f aca="false">SUM(H28:H29)</f>
        <v>69794.13261</v>
      </c>
      <c r="I27" s="31" t="n">
        <f aca="false">SUM(I28:I29)</f>
        <v>121215.87691</v>
      </c>
      <c r="J27" s="31" t="n">
        <f aca="false">SUM(J28:J29)</f>
        <v>480316.98561</v>
      </c>
    </row>
    <row r="28" customFormat="false" ht="12.75" hidden="false" customHeight="true" outlineLevel="0" collapsed="false">
      <c r="A28" s="16" t="s">
        <v>79</v>
      </c>
      <c r="B28" s="32" t="n">
        <v>447.99693</v>
      </c>
      <c r="C28" s="32" t="n">
        <v>6530.9616</v>
      </c>
      <c r="D28" s="32" t="n">
        <v>11383.60359</v>
      </c>
      <c r="E28" s="32" t="n">
        <v>843.01546</v>
      </c>
      <c r="F28" s="32" t="n">
        <v>12937.42235</v>
      </c>
      <c r="G28" s="32" t="n">
        <v>215.42878</v>
      </c>
      <c r="H28" s="32" t="n">
        <v>6378.47206</v>
      </c>
      <c r="I28" s="32" t="n">
        <v>10503.36034</v>
      </c>
      <c r="J28" s="31" t="n">
        <f aca="false">SUM(B28:I28)</f>
        <v>49240.26111</v>
      </c>
    </row>
    <row r="29" customFormat="false" ht="12.75" hidden="false" customHeight="true" outlineLevel="0" collapsed="false">
      <c r="A29" s="16" t="s">
        <v>80</v>
      </c>
      <c r="B29" s="32" t="n">
        <v>44403.96252</v>
      </c>
      <c r="C29" s="32" t="n">
        <v>78427.27936</v>
      </c>
      <c r="D29" s="32" t="n">
        <v>32784.02417</v>
      </c>
      <c r="E29" s="32" t="n">
        <v>42348.9336</v>
      </c>
      <c r="F29" s="32" t="n">
        <v>30966.02951</v>
      </c>
      <c r="G29" s="32" t="n">
        <v>28018.31822</v>
      </c>
      <c r="H29" s="32" t="n">
        <v>63415.66055</v>
      </c>
      <c r="I29" s="32" t="n">
        <v>110712.51657</v>
      </c>
      <c r="J29" s="31" t="n">
        <f aca="false">SUM(B29:I29)</f>
        <v>431076.7245</v>
      </c>
    </row>
    <row r="30" customFormat="false" ht="12.75" hidden="false" customHeight="true" outlineLevel="0" collapsed="false">
      <c r="B30" s="32"/>
      <c r="C30" s="32"/>
      <c r="D30" s="32"/>
      <c r="E30" s="32"/>
      <c r="F30" s="32"/>
      <c r="G30" s="32"/>
      <c r="H30" s="32"/>
      <c r="I30" s="32"/>
      <c r="J30" s="33"/>
    </row>
    <row r="31" customFormat="false" ht="12.75" hidden="false" customHeight="true" outlineLevel="0" collapsed="false">
      <c r="A31" s="19" t="s">
        <v>81</v>
      </c>
      <c r="B31" s="31" t="n">
        <f aca="false">+B17+B23+B27</f>
        <v>782754.28581</v>
      </c>
      <c r="C31" s="31" t="n">
        <f aca="false">+C17+C23+C27</f>
        <v>1212918.56078</v>
      </c>
      <c r="D31" s="31" t="n">
        <f aca="false">+D17+D23+D27</f>
        <v>801845.72588</v>
      </c>
      <c r="E31" s="31" t="n">
        <f aca="false">+E17+E23+E27</f>
        <v>949735.13693</v>
      </c>
      <c r="F31" s="31" t="n">
        <f aca="false">+F17+F23+F27</f>
        <v>538445.75168</v>
      </c>
      <c r="G31" s="31" t="n">
        <f aca="false">+G17+G23+G27</f>
        <v>673795.89951</v>
      </c>
      <c r="H31" s="31" t="n">
        <f aca="false">+H17+H23+H27</f>
        <v>2039989.25025</v>
      </c>
      <c r="I31" s="31" t="n">
        <f aca="false">+I17+I23+I27</f>
        <v>2020813.70554</v>
      </c>
      <c r="J31" s="31" t="n">
        <f aca="false">+J17+J23+J27</f>
        <v>9020298.31638</v>
      </c>
    </row>
    <row r="32" customFormat="false" ht="12.75" hidden="false" customHeight="true" outlineLevel="0" collapsed="false">
      <c r="A32" s="24"/>
      <c r="B32" s="34"/>
      <c r="C32" s="34"/>
      <c r="D32" s="34"/>
      <c r="E32" s="34"/>
      <c r="F32" s="34"/>
      <c r="G32" s="34"/>
      <c r="H32" s="34"/>
      <c r="I32" s="34"/>
      <c r="J32" s="34"/>
    </row>
    <row r="33" customFormat="false" ht="12.75" hidden="false" customHeight="true" outlineLevel="0" collapsed="false">
      <c r="A33" s="24"/>
      <c r="B33" s="34"/>
      <c r="C33" s="34"/>
      <c r="D33" s="34"/>
      <c r="E33" s="34"/>
      <c r="F33" s="34"/>
      <c r="G33" s="34"/>
      <c r="H33" s="34"/>
      <c r="I33" s="34"/>
      <c r="J33" s="34"/>
    </row>
    <row r="34" customFormat="false" ht="15" hidden="false" customHeight="true" outlineLevel="0" collapsed="false">
      <c r="A34" s="30" t="s">
        <v>82</v>
      </c>
      <c r="B34" s="34"/>
      <c r="C34" s="34"/>
      <c r="D34" s="34"/>
      <c r="E34" s="34"/>
      <c r="F34" s="34"/>
      <c r="G34" s="34"/>
      <c r="H34" s="34"/>
      <c r="I34" s="34"/>
      <c r="J34" s="34"/>
    </row>
    <row r="35" customFormat="false" ht="12.75" hidden="false" customHeight="true" outlineLevel="0" collapsed="false">
      <c r="A35" s="24"/>
      <c r="B35" s="34"/>
      <c r="C35" s="34"/>
      <c r="D35" s="34"/>
      <c r="E35" s="34"/>
      <c r="F35" s="34"/>
      <c r="G35" s="34"/>
      <c r="H35" s="34"/>
      <c r="I35" s="34"/>
      <c r="J35" s="34"/>
    </row>
    <row r="36" customFormat="false" ht="12.75" hidden="false" customHeight="true" outlineLevel="0" collapsed="false">
      <c r="A36" s="19" t="s">
        <v>70</v>
      </c>
      <c r="B36" s="31" t="n">
        <f aca="false">SUM(B37:B41)</f>
        <v>731699.60084</v>
      </c>
      <c r="C36" s="31" t="n">
        <f aca="false">SUM(C37:C41)</f>
        <v>1139082.09382</v>
      </c>
      <c r="D36" s="31" t="n">
        <f aca="false">SUM(D37:D41)</f>
        <v>749505.76327</v>
      </c>
      <c r="E36" s="31" t="n">
        <f aca="false">SUM(E37:E41)</f>
        <v>905870.24979</v>
      </c>
      <c r="F36" s="31" t="n">
        <f aca="false">SUM(F37:F41)</f>
        <v>533663.34498</v>
      </c>
      <c r="G36" s="31" t="n">
        <f aca="false">SUM(G37:G41)</f>
        <v>578905.46347</v>
      </c>
      <c r="H36" s="31" t="n">
        <f aca="false">SUM(H37:H41)</f>
        <v>1998001.78676</v>
      </c>
      <c r="I36" s="31" t="n">
        <f aca="false">SUM(I37:I41)</f>
        <v>1880825.76917</v>
      </c>
      <c r="J36" s="31" t="n">
        <f aca="false">SUM(J37:J41)</f>
        <v>8517554.0721</v>
      </c>
    </row>
    <row r="37" customFormat="false" ht="12.75" hidden="false" customHeight="true" outlineLevel="0" collapsed="false">
      <c r="A37" s="16" t="s">
        <v>83</v>
      </c>
      <c r="B37" s="32" t="n">
        <v>281650.89737</v>
      </c>
      <c r="C37" s="32" t="n">
        <v>427345.40127</v>
      </c>
      <c r="D37" s="32" t="n">
        <v>247613.78691</v>
      </c>
      <c r="E37" s="32" t="n">
        <v>297040.23273</v>
      </c>
      <c r="F37" s="32" t="n">
        <v>199853.93491</v>
      </c>
      <c r="G37" s="32" t="n">
        <v>189988.46496</v>
      </c>
      <c r="H37" s="32" t="n">
        <v>804572.69271</v>
      </c>
      <c r="I37" s="32" t="n">
        <v>611247.27628</v>
      </c>
      <c r="J37" s="31" t="n">
        <f aca="false">SUM(B37:I37)</f>
        <v>3059312.68714</v>
      </c>
    </row>
    <row r="38" customFormat="false" ht="12.75" hidden="false" customHeight="true" outlineLevel="0" collapsed="false">
      <c r="A38" s="16" t="s">
        <v>84</v>
      </c>
      <c r="B38" s="32" t="n">
        <v>23757.6482</v>
      </c>
      <c r="C38" s="32" t="n">
        <v>43101.96129</v>
      </c>
      <c r="D38" s="32" t="n">
        <v>16235.31314</v>
      </c>
      <c r="E38" s="32" t="n">
        <v>26181.48435</v>
      </c>
      <c r="F38" s="32" t="n">
        <v>24389.86754</v>
      </c>
      <c r="G38" s="32" t="n">
        <v>12897.28528</v>
      </c>
      <c r="H38" s="32" t="n">
        <v>73972.7941</v>
      </c>
      <c r="I38" s="32" t="n">
        <v>70309.84757</v>
      </c>
      <c r="J38" s="31" t="n">
        <f aca="false">SUM(B38:I38)</f>
        <v>290846.20147</v>
      </c>
    </row>
    <row r="39" customFormat="false" ht="12.75" hidden="false" customHeight="true" outlineLevel="0" collapsed="false">
      <c r="A39" s="16" t="s">
        <v>85</v>
      </c>
      <c r="B39" s="32" t="n">
        <v>120666.32876</v>
      </c>
      <c r="C39" s="32" t="n">
        <v>163996.58583</v>
      </c>
      <c r="D39" s="32" t="n">
        <v>79098.65349</v>
      </c>
      <c r="E39" s="32" t="n">
        <v>143995.76119</v>
      </c>
      <c r="F39" s="32" t="n">
        <v>72332.77824</v>
      </c>
      <c r="G39" s="32" t="n">
        <v>102273.80249</v>
      </c>
      <c r="H39" s="32" t="n">
        <v>317431.15301</v>
      </c>
      <c r="I39" s="32" t="n">
        <v>275542.58463</v>
      </c>
      <c r="J39" s="31" t="n">
        <f aca="false">SUM(B39:I39)</f>
        <v>1275337.64764</v>
      </c>
    </row>
    <row r="40" customFormat="false" ht="12.75" hidden="false" customHeight="true" outlineLevel="0" collapsed="false">
      <c r="A40" s="16" t="s">
        <v>74</v>
      </c>
      <c r="B40" s="32" t="n">
        <v>294579.93998</v>
      </c>
      <c r="C40" s="32" t="n">
        <v>475100.60063</v>
      </c>
      <c r="D40" s="32" t="n">
        <v>398416.47342</v>
      </c>
      <c r="E40" s="32" t="n">
        <v>422935.69166</v>
      </c>
      <c r="F40" s="32" t="n">
        <v>211588.91618</v>
      </c>
      <c r="G40" s="32" t="n">
        <v>268735.52596</v>
      </c>
      <c r="H40" s="32" t="n">
        <v>760711.6202</v>
      </c>
      <c r="I40" s="32" t="n">
        <v>904244.89526</v>
      </c>
      <c r="J40" s="31" t="n">
        <f aca="false">SUM(B40:I40)</f>
        <v>3736313.66329</v>
      </c>
    </row>
    <row r="41" customFormat="false" ht="12.75" hidden="false" customHeight="true" outlineLevel="0" collapsed="false">
      <c r="A41" s="16" t="s">
        <v>86</v>
      </c>
      <c r="B41" s="32" t="n">
        <v>11044.78653</v>
      </c>
      <c r="C41" s="32" t="n">
        <v>29537.5448</v>
      </c>
      <c r="D41" s="32" t="n">
        <v>8141.53631</v>
      </c>
      <c r="E41" s="32" t="n">
        <v>15717.07986</v>
      </c>
      <c r="F41" s="32" t="n">
        <v>25497.84811</v>
      </c>
      <c r="G41" s="32" t="n">
        <v>5010.38478</v>
      </c>
      <c r="H41" s="32" t="n">
        <v>41313.52674</v>
      </c>
      <c r="I41" s="32" t="n">
        <v>19481.16543</v>
      </c>
      <c r="J41" s="31" t="n">
        <f aca="false">SUM(B41:I41)</f>
        <v>155743.87256</v>
      </c>
    </row>
    <row r="42" customFormat="false" ht="12.75" hidden="false" customHeight="true" outlineLevel="0" collapsed="false">
      <c r="J42" s="35"/>
    </row>
    <row r="43" customFormat="false" ht="12.75" hidden="false" customHeight="true" outlineLevel="0" collapsed="false">
      <c r="A43" s="19" t="s">
        <v>75</v>
      </c>
      <c r="B43" s="31" t="n">
        <f aca="false">SUM(B44:B45)</f>
        <v>50450.43169</v>
      </c>
      <c r="C43" s="31" t="n">
        <f aca="false">SUM(C44:C45)</f>
        <v>97889.1203</v>
      </c>
      <c r="D43" s="31" t="n">
        <f aca="false">SUM(D44:D45)</f>
        <v>79276.83102</v>
      </c>
      <c r="E43" s="31" t="n">
        <f aca="false">SUM(E44:E45)</f>
        <v>83135.33474</v>
      </c>
      <c r="F43" s="31" t="n">
        <f aca="false">SUM(F44:F45)</f>
        <v>31709.31061</v>
      </c>
      <c r="G43" s="31" t="n">
        <f aca="false">SUM(G44:G45)</f>
        <v>89034.47102</v>
      </c>
      <c r="H43" s="31" t="n">
        <f aca="false">SUM(H44:H45)</f>
        <v>142412.93441</v>
      </c>
      <c r="I43" s="31" t="n">
        <f aca="false">SUM(I44:I45)</f>
        <v>186864.46886</v>
      </c>
      <c r="J43" s="31" t="n">
        <f aca="false">SUM(J44:J45)</f>
        <v>760772.90265</v>
      </c>
    </row>
    <row r="44" customFormat="false" ht="12.75" hidden="false" customHeight="true" outlineLevel="0" collapsed="false">
      <c r="A44" s="16" t="s">
        <v>87</v>
      </c>
      <c r="B44" s="32" t="n">
        <v>3684.82342</v>
      </c>
      <c r="C44" s="32" t="n">
        <v>11497.08666</v>
      </c>
      <c r="D44" s="32" t="n">
        <v>2951.45593</v>
      </c>
      <c r="E44" s="32" t="n">
        <v>2079.63264</v>
      </c>
      <c r="F44" s="32" t="n">
        <v>-634.32371</v>
      </c>
      <c r="G44" s="32" t="n">
        <v>2269.29916</v>
      </c>
      <c r="H44" s="32" t="n">
        <v>26613.13681</v>
      </c>
      <c r="I44" s="32" t="n">
        <v>13562.29805</v>
      </c>
      <c r="J44" s="31" t="n">
        <f aca="false">SUM(B44:I44)</f>
        <v>62023.40896</v>
      </c>
    </row>
    <row r="45" customFormat="false" ht="12.75" hidden="false" customHeight="true" outlineLevel="0" collapsed="false">
      <c r="A45" s="16" t="s">
        <v>77</v>
      </c>
      <c r="B45" s="32" t="n">
        <v>46765.60827</v>
      </c>
      <c r="C45" s="32" t="n">
        <v>86392.03364</v>
      </c>
      <c r="D45" s="32" t="n">
        <v>76325.37509</v>
      </c>
      <c r="E45" s="32" t="n">
        <v>81055.7021</v>
      </c>
      <c r="F45" s="32" t="n">
        <v>32343.63432</v>
      </c>
      <c r="G45" s="32" t="n">
        <v>86765.17186</v>
      </c>
      <c r="H45" s="32" t="n">
        <v>115799.7976</v>
      </c>
      <c r="I45" s="32" t="n">
        <v>173302.17081</v>
      </c>
      <c r="J45" s="31" t="n">
        <f aca="false">SUM(B45:I45)</f>
        <v>698749.49369</v>
      </c>
    </row>
    <row r="46" customFormat="false" ht="12.75" hidden="false" customHeight="true" outlineLevel="0" collapsed="false">
      <c r="J46" s="35"/>
    </row>
    <row r="47" customFormat="false" ht="12.75" hidden="false" customHeight="true" outlineLevel="0" collapsed="false">
      <c r="A47" s="19" t="s">
        <v>78</v>
      </c>
      <c r="B47" s="31" t="n">
        <f aca="false">SUM(B48:B49)</f>
        <v>22704.07844</v>
      </c>
      <c r="C47" s="31" t="n">
        <f aca="false">SUM(C48:C49)</f>
        <v>104923.80914</v>
      </c>
      <c r="D47" s="31" t="n">
        <f aca="false">SUM(D48:D49)</f>
        <v>41961.89755</v>
      </c>
      <c r="E47" s="31" t="n">
        <f aca="false">SUM(E48:E49)</f>
        <v>19256.78641</v>
      </c>
      <c r="F47" s="31" t="n">
        <f aca="false">SUM(F48:F49)</f>
        <v>13329.92011</v>
      </c>
      <c r="G47" s="31" t="n">
        <f aca="false">SUM(G48:G49)</f>
        <v>46128.33306</v>
      </c>
      <c r="H47" s="31" t="n">
        <f aca="false">SUM(H48:H49)</f>
        <v>96692.85815</v>
      </c>
      <c r="I47" s="31" t="n">
        <f aca="false">SUM(I48:I49)</f>
        <v>95088.14498</v>
      </c>
      <c r="J47" s="31" t="n">
        <f aca="false">SUM(J48:J49)</f>
        <v>440085.82784</v>
      </c>
    </row>
    <row r="48" customFormat="false" ht="12.75" hidden="false" customHeight="true" outlineLevel="0" collapsed="false">
      <c r="A48" s="16" t="s">
        <v>79</v>
      </c>
      <c r="B48" s="32" t="n">
        <v>478.78525</v>
      </c>
      <c r="C48" s="32" t="n">
        <v>1731.41283</v>
      </c>
      <c r="D48" s="32" t="n">
        <v>912.82085</v>
      </c>
      <c r="E48" s="32" t="n">
        <v>706.62206</v>
      </c>
      <c r="F48" s="32" t="n">
        <v>1485.73634</v>
      </c>
      <c r="G48" s="32" t="n">
        <v>263.37931</v>
      </c>
      <c r="H48" s="32" t="n">
        <v>5787.39116</v>
      </c>
      <c r="I48" s="32" t="n">
        <v>8896.00092</v>
      </c>
      <c r="J48" s="31" t="n">
        <f aca="false">SUM(B48:I48)</f>
        <v>20262.14872</v>
      </c>
    </row>
    <row r="49" customFormat="false" ht="12.75" hidden="false" customHeight="true" outlineLevel="0" collapsed="false">
      <c r="A49" s="16" t="s">
        <v>80</v>
      </c>
      <c r="B49" s="32" t="n">
        <v>22225.29319</v>
      </c>
      <c r="C49" s="32" t="n">
        <v>103192.39631</v>
      </c>
      <c r="D49" s="32" t="n">
        <v>41049.0767</v>
      </c>
      <c r="E49" s="32" t="n">
        <v>18550.16435</v>
      </c>
      <c r="F49" s="32" t="n">
        <v>11844.18377</v>
      </c>
      <c r="G49" s="32" t="n">
        <v>45864.95375</v>
      </c>
      <c r="H49" s="32" t="n">
        <v>90905.46699</v>
      </c>
      <c r="I49" s="32" t="n">
        <v>86192.14406</v>
      </c>
      <c r="J49" s="31" t="n">
        <f aca="false">SUM(B49:I49)</f>
        <v>419823.67912</v>
      </c>
    </row>
    <row r="50" customFormat="false" ht="12.75" hidden="false" customHeight="true" outlineLevel="0" collapsed="false">
      <c r="B50" s="31"/>
      <c r="C50" s="31"/>
      <c r="D50" s="31"/>
      <c r="E50" s="31"/>
      <c r="F50" s="31"/>
      <c r="G50" s="31"/>
      <c r="H50" s="31"/>
      <c r="I50" s="31"/>
      <c r="J50" s="33"/>
    </row>
    <row r="51" customFormat="false" ht="12.75" hidden="false" customHeight="true" outlineLevel="0" collapsed="false">
      <c r="A51" s="19" t="s">
        <v>88</v>
      </c>
      <c r="B51" s="31" t="n">
        <f aca="false">+B36+B43+B47</f>
        <v>804854.11097</v>
      </c>
      <c r="C51" s="31" t="n">
        <f aca="false">+C36+C43+C47</f>
        <v>1341895.02326</v>
      </c>
      <c r="D51" s="31" t="n">
        <f aca="false">+D36+D43+D47</f>
        <v>870744.49184</v>
      </c>
      <c r="E51" s="31" t="n">
        <f aca="false">+E36+E43+E47</f>
        <v>1008262.37094</v>
      </c>
      <c r="F51" s="31" t="n">
        <f aca="false">+F36+F43+F47</f>
        <v>578702.5757</v>
      </c>
      <c r="G51" s="31" t="n">
        <f aca="false">+G36+G43+G47</f>
        <v>714068.26755</v>
      </c>
      <c r="H51" s="31" t="n">
        <f aca="false">+H36+H43+H47</f>
        <v>2237107.57932</v>
      </c>
      <c r="I51" s="31" t="n">
        <f aca="false">+I36+I43+I47</f>
        <v>2162778.38301</v>
      </c>
      <c r="J51" s="31" t="n">
        <f aca="false">+J36+J43+J47</f>
        <v>9718412.80259</v>
      </c>
    </row>
    <row r="52" customFormat="false" ht="12.75" hidden="false" customHeight="true" outlineLevel="0" collapsed="false">
      <c r="B52" s="20"/>
      <c r="C52" s="20"/>
      <c r="D52" s="20"/>
      <c r="E52" s="20"/>
      <c r="F52" s="20"/>
      <c r="G52" s="20"/>
      <c r="H52" s="20"/>
      <c r="I52" s="20"/>
      <c r="J52" s="35"/>
    </row>
    <row r="53" customFormat="false" ht="25.5" hidden="false" customHeight="true" outlineLevel="0" collapsed="false">
      <c r="A53" s="36" t="s">
        <v>89</v>
      </c>
      <c r="B53" s="16" t="n">
        <v>91</v>
      </c>
      <c r="C53" s="16" t="n">
        <v>34</v>
      </c>
      <c r="D53" s="16" t="n">
        <v>63</v>
      </c>
      <c r="E53" s="16" t="n">
        <v>141</v>
      </c>
      <c r="F53" s="16" t="n">
        <v>61</v>
      </c>
      <c r="G53" s="16" t="n">
        <v>77</v>
      </c>
      <c r="H53" s="16" t="n">
        <v>83</v>
      </c>
      <c r="I53" s="16" t="n">
        <v>83</v>
      </c>
      <c r="J53" s="31" t="n">
        <f aca="false">SUM(B53:I53)</f>
        <v>633</v>
      </c>
    </row>
    <row r="54" customFormat="false" ht="25.5" hidden="false" customHeight="true" outlineLevel="0" collapsed="false">
      <c r="A54" s="36" t="s">
        <v>90</v>
      </c>
      <c r="B54" s="16" t="n">
        <v>103</v>
      </c>
      <c r="C54" s="16" t="n">
        <v>45</v>
      </c>
      <c r="D54" s="16" t="n">
        <v>77</v>
      </c>
      <c r="E54" s="16" t="n">
        <v>174</v>
      </c>
      <c r="F54" s="16" t="n">
        <v>80</v>
      </c>
      <c r="G54" s="16" t="n">
        <v>97</v>
      </c>
      <c r="H54" s="16" t="n">
        <v>103</v>
      </c>
      <c r="I54" s="16" t="n">
        <v>106</v>
      </c>
      <c r="J54" s="31" t="n">
        <f aca="false">SUM(B54:I54)</f>
        <v>785</v>
      </c>
    </row>
    <row r="55" customFormat="false" ht="12.75" hidden="false" customHeight="true" outlineLevel="0" collapsed="false">
      <c r="J55" s="31"/>
    </row>
    <row r="56" customFormat="false" ht="38.25" hidden="false" customHeight="true" outlineLevel="0" collapsed="false">
      <c r="A56" s="36" t="s">
        <v>91</v>
      </c>
      <c r="B56" s="32" t="n">
        <v>721326</v>
      </c>
      <c r="C56" s="32" t="n">
        <v>1049912</v>
      </c>
      <c r="D56" s="32" t="n">
        <v>740588</v>
      </c>
      <c r="E56" s="32" t="n">
        <v>793681</v>
      </c>
      <c r="F56" s="32" t="n">
        <v>451007</v>
      </c>
      <c r="G56" s="32" t="n">
        <v>558713</v>
      </c>
      <c r="H56" s="32" t="n">
        <v>1509478</v>
      </c>
      <c r="I56" s="32" t="n">
        <v>1678048</v>
      </c>
      <c r="J56" s="31" t="n">
        <f aca="false">SUM(B56:I56)</f>
        <v>7502753</v>
      </c>
    </row>
    <row r="57" customFormat="false" ht="12.75" hidden="false" customHeight="true" outlineLevel="0" collapsed="false">
      <c r="A57" s="16" t="s">
        <v>92</v>
      </c>
      <c r="B57" s="32" t="n">
        <v>740534</v>
      </c>
      <c r="C57" s="32" t="n">
        <v>1246781</v>
      </c>
      <c r="D57" s="32" t="n">
        <v>772464</v>
      </c>
      <c r="E57" s="32" t="n">
        <v>921987</v>
      </c>
      <c r="F57" s="32" t="n">
        <v>528763</v>
      </c>
      <c r="G57" s="32" t="n">
        <v>623761</v>
      </c>
      <c r="H57" s="32" t="n">
        <v>1717504</v>
      </c>
      <c r="I57" s="32" t="n">
        <v>1948393</v>
      </c>
      <c r="J57" s="31" t="n">
        <f aca="false">SUM(B57:I57)</f>
        <v>8500187</v>
      </c>
    </row>
    <row r="58" customFormat="false" ht="15.75" hidden="false" customHeight="true" outlineLevel="0" collapsed="false">
      <c r="A58" s="37"/>
      <c r="B58" s="37"/>
      <c r="C58" s="37"/>
      <c r="D58" s="37"/>
      <c r="E58" s="37"/>
      <c r="F58" s="37"/>
      <c r="G58" s="37"/>
      <c r="H58" s="37"/>
      <c r="I58" s="37"/>
      <c r="J58" s="38"/>
    </row>
    <row r="59" customFormat="false" ht="14.25" hidden="false" customHeight="true" outlineLevel="0" collapsed="false">
      <c r="A59" s="39" t="s">
        <v>93</v>
      </c>
    </row>
    <row r="60" customFormat="false" ht="12.75" hidden="false" customHeight="true" outlineLevel="0" collapsed="false">
      <c r="A60" s="39" t="s">
        <v>94</v>
      </c>
    </row>
    <row r="61" customFormat="false" ht="12.75" hidden="false" customHeight="true" outlineLevel="0" collapsed="false">
      <c r="A61" s="40"/>
      <c r="B61" s="41"/>
      <c r="C61" s="41"/>
      <c r="D61" s="41"/>
      <c r="E61" s="41"/>
      <c r="F61" s="41"/>
      <c r="G61" s="41"/>
      <c r="H61" s="41"/>
      <c r="I61" s="41"/>
      <c r="J61" s="41"/>
    </row>
    <row r="62" customFormat="false" ht="12.75" hidden="false" customHeight="true" outlineLevel="0" collapsed="false">
      <c r="A62" s="42"/>
    </row>
  </sheetData>
  <mergeCells count="2">
    <mergeCell ref="C1:I2"/>
    <mergeCell ref="C3:I3"/>
  </mergeCells>
  <printOptions headings="false" gridLines="false" gridLinesSet="true" horizontalCentered="true" verticalCentered="false"/>
  <pageMargins left="0.39375" right="0.39375" top="0.39375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2:A4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11" activeCellId="0" sqref="O11"/>
    </sheetView>
  </sheetViews>
  <sheetFormatPr defaultColWidth="11.00390625" defaultRowHeight="12.75" zeroHeight="false" outlineLevelRow="0" outlineLevelCol="0"/>
  <sheetData>
    <row r="42" customFormat="false" ht="12.75" hidden="false" customHeight="true" outlineLevel="0" collapsed="false">
      <c r="A42" s="39" t="str">
        <f aca="false">Gráfico15!A43</f>
        <v>FUENTE: Ministerio de Hacienda y Función Pública</v>
      </c>
    </row>
    <row r="43" customFormat="false" ht="12.75" hidden="false" customHeight="true" outlineLevel="0" collapsed="false">
      <c r="A43" s="39" t="str">
        <f aca="false">Gráfico11!$A$44</f>
        <v>ELABORACIÓN: Unidad Estadística y Cartográfica. Consejería de Economía, Hacienda y Fondos Europeos</v>
      </c>
    </row>
    <row r="44" customFormat="false" ht="12.75" hidden="false" customHeight="true" outlineLevel="0" collapsed="false">
      <c r="A44" s="40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3:A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12" activeCellId="0" sqref="O12"/>
    </sheetView>
  </sheetViews>
  <sheetFormatPr defaultColWidth="11.00390625" defaultRowHeight="12.75" zeroHeight="false" outlineLevelRow="0" outlineLevelCol="0"/>
  <sheetData>
    <row r="43" customFormat="false" ht="12.75" hidden="false" customHeight="true" outlineLevel="0" collapsed="false">
      <c r="A43" s="39" t="str">
        <f aca="false">Gráfico16!A42</f>
        <v>FUENTE: Ministerio de Hacienda y Función Pública</v>
      </c>
    </row>
    <row r="44" customFormat="false" ht="12.75" hidden="false" customHeight="true" outlineLevel="0" collapsed="false">
      <c r="A44" s="39" t="str">
        <f aca="false">Gráfico11!$A$44</f>
        <v>ELABORACIÓN: Unidad Estadística y Cartográfica. Consejería de Economía, Hacienda y Fondos Europeos</v>
      </c>
    </row>
    <row r="45" customFormat="false" ht="12.75" hidden="false" customHeight="true" outlineLevel="0" collapsed="false">
      <c r="A45" s="40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3:A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8" activeCellId="0" sqref="N8"/>
    </sheetView>
  </sheetViews>
  <sheetFormatPr defaultColWidth="11.00390625" defaultRowHeight="12.75" zeroHeight="false" outlineLevelRow="0" outlineLevelCol="0"/>
  <sheetData>
    <row r="43" customFormat="false" ht="12.75" hidden="false" customHeight="true" outlineLevel="0" collapsed="false">
      <c r="A43" s="39" t="str">
        <f aca="false">Gráfico17!A43</f>
        <v>FUENTE: Ministerio de Hacienda y Función Pública</v>
      </c>
    </row>
    <row r="44" customFormat="false" ht="12.75" hidden="false" customHeight="true" outlineLevel="0" collapsed="false">
      <c r="A44" s="39" t="str">
        <f aca="false">Gráfico11!$A$44</f>
        <v>ELABORACIÓN: Unidad Estadística y Cartográfica. Consejería de Economía, Hacienda y Fondos Europeos</v>
      </c>
    </row>
    <row r="45" customFormat="false" ht="12.75" hidden="false" customHeight="true" outlineLevel="0" collapsed="false">
      <c r="A45" s="40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3:A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8" activeCellId="0" sqref="N8"/>
    </sheetView>
  </sheetViews>
  <sheetFormatPr defaultColWidth="11.00390625" defaultRowHeight="12.75" zeroHeight="false" outlineLevelRow="0" outlineLevelCol="0"/>
  <sheetData>
    <row r="43" customFormat="false" ht="12.75" hidden="false" customHeight="true" outlineLevel="0" collapsed="false">
      <c r="A43" s="39" t="str">
        <f aca="false">Gráfico18!A43</f>
        <v>FUENTE: Ministerio de Hacienda y Función Pública</v>
      </c>
    </row>
    <row r="44" customFormat="false" ht="12.75" hidden="false" customHeight="true" outlineLevel="0" collapsed="false">
      <c r="A44" s="39" t="str">
        <f aca="false">Gráfico11!$A$44</f>
        <v>ELABORACIÓN: Unidad Estadística y Cartográfica. Consejería de Economía, Hacienda y Fondos Europeos</v>
      </c>
    </row>
    <row r="45" customFormat="false" ht="12.75" hidden="false" customHeight="true" outlineLevel="0" collapsed="false">
      <c r="A45" s="40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3:A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7" activeCellId="0" sqref="N17"/>
    </sheetView>
  </sheetViews>
  <sheetFormatPr defaultColWidth="11.00390625" defaultRowHeight="12.75" zeroHeight="false" outlineLevelRow="0" outlineLevelCol="0"/>
  <sheetData>
    <row r="43" customFormat="false" ht="12.75" hidden="false" customHeight="true" outlineLevel="0" collapsed="false">
      <c r="A43" s="39" t="str">
        <f aca="false">Gráfico19!A43</f>
        <v>FUENTE: Ministerio de Hacienda y Función Pública</v>
      </c>
    </row>
    <row r="44" customFormat="false" ht="12.75" hidden="false" customHeight="true" outlineLevel="0" collapsed="false">
      <c r="A44" s="39" t="str">
        <f aca="false">Gráfico11!$A$44</f>
        <v>ELABORACIÓN: Unidad Estadística y Cartográfica. Consejería de Economía, Hacienda y Fondos Europeos</v>
      </c>
    </row>
    <row r="45" customFormat="false" ht="12.75" hidden="false" customHeight="true" outlineLevel="0" collapsed="false">
      <c r="A45" s="40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3:A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7" activeCellId="0" sqref="N7"/>
    </sheetView>
  </sheetViews>
  <sheetFormatPr defaultColWidth="11.00390625" defaultRowHeight="12.75" zeroHeight="false" outlineLevelRow="0" outlineLevelCol="0"/>
  <sheetData>
    <row r="43" customFormat="false" ht="12.75" hidden="false" customHeight="true" outlineLevel="0" collapsed="false">
      <c r="A43" s="39" t="str">
        <f aca="false">Gráfico20!A43</f>
        <v>FUENTE: Ministerio de Hacienda y Función Pública</v>
      </c>
    </row>
    <row r="44" customFormat="false" ht="12.75" hidden="false" customHeight="true" outlineLevel="0" collapsed="false">
      <c r="A44" s="39" t="str">
        <f aca="false">Gráfico11!$A$44</f>
        <v>ELABORACIÓN: Unidad Estadística y Cartográfica. Consejería de Economía, Hacienda y Fondos Europeos</v>
      </c>
    </row>
    <row r="45" customFormat="false" ht="12.75" hidden="false" customHeight="true" outlineLevel="0" collapsed="false">
      <c r="A45" s="40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3:A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9" activeCellId="0" sqref="N9"/>
    </sheetView>
  </sheetViews>
  <sheetFormatPr defaultColWidth="11.00390625" defaultRowHeight="12.75" zeroHeight="false" outlineLevelRow="0" outlineLevelCol="0"/>
  <sheetData>
    <row r="43" customFormat="false" ht="12.75" hidden="false" customHeight="true" outlineLevel="0" collapsed="false">
      <c r="A43" s="39" t="str">
        <f aca="false">Gráfico21!A43</f>
        <v>FUENTE: Ministerio de Hacienda y Función Pública</v>
      </c>
    </row>
    <row r="44" customFormat="false" ht="12.75" hidden="false" customHeight="true" outlineLevel="0" collapsed="false">
      <c r="A44" s="39" t="str">
        <f aca="false">Gráfico11!$A$44</f>
        <v>ELABORACIÓN: Unidad Estadística y Cartográfica. Consejería de Economía, Hacienda y Fondos Europeos</v>
      </c>
    </row>
    <row r="45" customFormat="false" ht="12.75" hidden="false" customHeight="true" outlineLevel="0" collapsed="false">
      <c r="A45" s="40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3:A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9" activeCellId="0" sqref="N19"/>
    </sheetView>
  </sheetViews>
  <sheetFormatPr defaultColWidth="11.00390625" defaultRowHeight="12.75" zeroHeight="false" outlineLevelRow="0" outlineLevelCol="0"/>
  <sheetData>
    <row r="43" customFormat="false" ht="12.75" hidden="false" customHeight="true" outlineLevel="0" collapsed="false">
      <c r="A43" s="39" t="str">
        <f aca="false">Gráfico22!A43</f>
        <v>FUENTE: Ministerio de Hacienda y Función Pública</v>
      </c>
    </row>
    <row r="44" customFormat="false" ht="12.75" hidden="false" customHeight="true" outlineLevel="0" collapsed="false">
      <c r="A44" s="39" t="str">
        <f aca="false">Gráfico11!$A$44</f>
        <v>ELABORACIÓN: Unidad Estadística y Cartográfica. Consejería de Economía, Hacienda y Fondos Europeos</v>
      </c>
    </row>
    <row r="45" customFormat="false" ht="12.75" hidden="false" customHeight="true" outlineLevel="0" collapsed="false">
      <c r="A45" s="40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3:A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2" activeCellId="0" sqref="N12"/>
    </sheetView>
  </sheetViews>
  <sheetFormatPr defaultColWidth="11.00390625" defaultRowHeight="12.75" zeroHeight="false" outlineLevelRow="0" outlineLevelCol="0"/>
  <sheetData>
    <row r="43" customFormat="false" ht="12.75" hidden="false" customHeight="true" outlineLevel="0" collapsed="false">
      <c r="A43" s="39" t="str">
        <f aca="false">Gráfico23!A43</f>
        <v>FUENTE: Ministerio de Hacienda y Función Pública</v>
      </c>
    </row>
    <row r="44" customFormat="false" ht="12.75" hidden="false" customHeight="true" outlineLevel="0" collapsed="false">
      <c r="A44" s="39" t="str">
        <f aca="false">Gráfico11!$A$44</f>
        <v>ELABORACIÓN: Unidad Estadística y Cartográfica. Consejería de Economía, Hacienda y Fondos Europeos</v>
      </c>
    </row>
    <row r="45" customFormat="false" ht="12.75" hidden="false" customHeight="true" outlineLevel="0" collapsed="false">
      <c r="A45" s="40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3:A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1" activeCellId="0" sqref="N11"/>
    </sheetView>
  </sheetViews>
  <sheetFormatPr defaultColWidth="11.00390625" defaultRowHeight="12.75" zeroHeight="false" outlineLevelRow="0" outlineLevelCol="0"/>
  <sheetData>
    <row r="43" customFormat="false" ht="12.75" hidden="false" customHeight="true" outlineLevel="0" collapsed="false">
      <c r="A43" s="39" t="str">
        <f aca="false">Gráfico24!A43</f>
        <v>FUENTE: Ministerio de Hacienda y Función Pública</v>
      </c>
    </row>
    <row r="44" customFormat="false" ht="12.75" hidden="false" customHeight="true" outlineLevel="0" collapsed="false">
      <c r="A44" s="39" t="str">
        <f aca="false">Gráfico11!$A$44</f>
        <v>ELABORACIÓN: Unidad Estadística y Cartográfica. Consejería de Economía, Hacienda y Fondos Europeos</v>
      </c>
    </row>
    <row r="45" customFormat="false" ht="12.75" hidden="false" customHeight="true" outlineLevel="0" collapsed="false">
      <c r="A45" s="40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H6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11.00390625" defaultRowHeight="12.75" zeroHeight="false" outlineLevelRow="0" outlineLevelCol="0"/>
  <cols>
    <col collapsed="false" customWidth="true" hidden="false" outlineLevel="0" max="1" min="1" style="16" width="37"/>
    <col collapsed="false" customWidth="true" hidden="false" outlineLevel="0" max="9" min="2" style="16" width="16.71"/>
    <col collapsed="false" customWidth="true" hidden="false" outlineLevel="0" max="10" min="10" style="17" width="16.71"/>
    <col collapsed="false" customWidth="false" hidden="false" outlineLevel="0" max="16384" min="11" style="16" width="11"/>
  </cols>
  <sheetData>
    <row r="1" customFormat="false" ht="12.75" hidden="false" customHeight="true" outlineLevel="0" collapsed="false">
      <c r="C1" s="8" t="s">
        <v>0</v>
      </c>
      <c r="D1" s="8"/>
      <c r="E1" s="8"/>
      <c r="F1" s="8"/>
      <c r="G1" s="8"/>
      <c r="H1" s="8"/>
      <c r="I1" s="8"/>
    </row>
    <row r="2" customFormat="false" ht="12.75" hidden="false" customHeight="true" outlineLevel="0" collapsed="false">
      <c r="C2" s="8"/>
      <c r="D2" s="8"/>
      <c r="E2" s="8"/>
      <c r="F2" s="8"/>
      <c r="G2" s="8"/>
      <c r="H2" s="8"/>
      <c r="I2" s="8"/>
    </row>
    <row r="3" customFormat="false" ht="12.75" hidden="false" customHeight="true" outlineLevel="0" collapsed="false">
      <c r="C3" s="8"/>
      <c r="D3" s="8"/>
      <c r="E3" s="8"/>
      <c r="F3" s="8"/>
      <c r="G3" s="8"/>
      <c r="H3" s="8"/>
      <c r="I3" s="8"/>
    </row>
    <row r="4" customFormat="false" ht="12.75" hidden="false" customHeight="true" outlineLevel="0" collapsed="false">
      <c r="C4" s="9" t="str">
        <f aca="false">INDICE!$E$4</f>
        <v>Año 2022. DATOS PROVISIONALES</v>
      </c>
      <c r="D4" s="9"/>
      <c r="E4" s="9"/>
      <c r="F4" s="9"/>
      <c r="G4" s="9"/>
      <c r="H4" s="9"/>
      <c r="I4" s="9"/>
    </row>
    <row r="5" customFormat="false" ht="20.25" hidden="false" customHeight="true" outlineLevel="0" collapsed="false">
      <c r="A5" s="43"/>
      <c r="B5" s="44"/>
      <c r="C5" s="44"/>
      <c r="D5" s="44"/>
    </row>
    <row r="6" customFormat="false" ht="12.75" hidden="false" customHeight="true" outlineLevel="0" collapsed="false">
      <c r="A6" s="45"/>
      <c r="B6" s="44"/>
      <c r="C6" s="44"/>
      <c r="D6" s="44"/>
      <c r="E6" s="19"/>
      <c r="J6" s="24"/>
    </row>
    <row r="7" s="46" customFormat="true" ht="11.25" hidden="false" customHeight="true" outlineLevel="0" collapsed="false">
      <c r="A7" s="18"/>
      <c r="B7" s="16"/>
      <c r="C7" s="16"/>
      <c r="D7" s="16"/>
      <c r="E7" s="19"/>
      <c r="F7" s="16"/>
      <c r="G7" s="20"/>
      <c r="H7" s="16"/>
      <c r="I7" s="16"/>
      <c r="J7" s="21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</row>
    <row r="8" customFormat="false" ht="11.25" hidden="false" customHeight="true" outlineLevel="0" collapsed="false">
      <c r="A8" s="18"/>
      <c r="E8" s="19"/>
      <c r="G8" s="20"/>
      <c r="J8" s="21"/>
    </row>
    <row r="9" customFormat="false" ht="11.25" hidden="false" customHeight="true" outlineLevel="0" collapsed="false">
      <c r="A9" s="18"/>
      <c r="E9" s="19"/>
      <c r="G9" s="20"/>
      <c r="J9" s="21"/>
    </row>
    <row r="10" customFormat="false" ht="11.25" hidden="false" customHeight="true" outlineLevel="0" collapsed="false">
      <c r="A10" s="18"/>
      <c r="E10" s="19"/>
      <c r="G10" s="20"/>
      <c r="J10" s="21"/>
    </row>
    <row r="11" customFormat="false" ht="14.25" hidden="false" customHeight="true" outlineLevel="0" collapsed="false">
      <c r="A11" s="22" t="s">
        <v>95</v>
      </c>
      <c r="J11" s="21"/>
    </row>
    <row r="12" customFormat="false" ht="9.75" hidden="false" customHeight="true" outlineLevel="0" collapsed="false">
      <c r="A12" s="23"/>
      <c r="J12" s="24"/>
    </row>
    <row r="13" customFormat="false" ht="18.75" hidden="false" customHeight="true" outlineLevel="0" collapsed="false">
      <c r="A13" s="25" t="s">
        <v>96</v>
      </c>
      <c r="J13" s="24"/>
    </row>
    <row r="14" customFormat="false" ht="15" hidden="false" customHeight="true" outlineLevel="0" collapsed="false">
      <c r="A14" s="25" t="s">
        <v>97</v>
      </c>
    </row>
    <row r="16" customFormat="false" ht="24.75" hidden="false" customHeight="true" outlineLevel="0" collapsed="false">
      <c r="A16" s="27"/>
      <c r="B16" s="28" t="s">
        <v>60</v>
      </c>
      <c r="C16" s="28" t="s">
        <v>61</v>
      </c>
      <c r="D16" s="28" t="s">
        <v>62</v>
      </c>
      <c r="E16" s="28" t="s">
        <v>63</v>
      </c>
      <c r="F16" s="28" t="s">
        <v>64</v>
      </c>
      <c r="G16" s="28" t="s">
        <v>65</v>
      </c>
      <c r="H16" s="28" t="s">
        <v>66</v>
      </c>
      <c r="I16" s="28" t="s">
        <v>67</v>
      </c>
      <c r="J16" s="29" t="s">
        <v>68</v>
      </c>
    </row>
    <row r="17" customFormat="false" ht="12.75" hidden="false" customHeight="true" outlineLevel="0" collapsed="false">
      <c r="A17" s="24"/>
      <c r="B17" s="24"/>
      <c r="C17" s="24"/>
      <c r="D17" s="24"/>
      <c r="E17" s="24"/>
      <c r="F17" s="24"/>
      <c r="G17" s="24"/>
      <c r="H17" s="24"/>
      <c r="I17" s="24"/>
    </row>
    <row r="18" customFormat="false" ht="12.75" hidden="false" customHeight="true" outlineLevel="0" collapsed="false">
      <c r="A18" s="24"/>
      <c r="B18" s="24"/>
      <c r="C18" s="24"/>
      <c r="D18" s="24"/>
      <c r="E18" s="24"/>
      <c r="F18" s="24"/>
      <c r="G18" s="24"/>
      <c r="H18" s="24"/>
      <c r="I18" s="24"/>
    </row>
    <row r="19" customFormat="false" ht="15" hidden="false" customHeight="true" outlineLevel="0" collapsed="false">
      <c r="A19" s="30" t="s">
        <v>69</v>
      </c>
    </row>
    <row r="20" customFormat="false" ht="12.75" hidden="false" customHeight="true" outlineLevel="0" collapsed="false">
      <c r="A20" s="24"/>
    </row>
    <row r="21" customFormat="false" ht="12.75" hidden="false" customHeight="true" outlineLevel="0" collapsed="false">
      <c r="A21" s="19" t="s">
        <v>70</v>
      </c>
      <c r="B21" s="31" t="n">
        <f aca="false">SUM(B22:B25)</f>
        <v>680644.841336923</v>
      </c>
      <c r="C21" s="31" t="n">
        <f aca="false">SUM(C22:C25)</f>
        <v>1353120.67532647</v>
      </c>
      <c r="D21" s="31" t="n">
        <f aca="false">SUM(D22:D25)</f>
        <v>788420.433985556</v>
      </c>
      <c r="E21" s="31" t="n">
        <f aca="false">SUM(E22:E25)</f>
        <v>960602.471516596</v>
      </c>
      <c r="F21" s="31" t="n">
        <f aca="false">SUM(F22:F25)</f>
        <v>556321.747567213</v>
      </c>
      <c r="G21" s="31" t="n">
        <f aca="false">SUM(G22:G25)</f>
        <v>670960.041094286</v>
      </c>
      <c r="H21" s="31" t="n">
        <f aca="false">SUM(H22:H25)</f>
        <v>2119079.95508976</v>
      </c>
      <c r="I21" s="31" t="n">
        <f aca="false">SUM(I22:I25)</f>
        <v>2036421.55416578</v>
      </c>
      <c r="J21" s="31" t="n">
        <f aca="false">SUM(J22:J25)</f>
        <v>9165571.72008259</v>
      </c>
    </row>
    <row r="22" customFormat="false" ht="12.75" hidden="false" customHeight="true" outlineLevel="0" collapsed="false">
      <c r="A22" s="16" t="s">
        <v>71</v>
      </c>
      <c r="B22" s="32" t="n">
        <f aca="false">+'A.1'!B18*'A.1'!$B$54/'A.1'!$B$53</f>
        <v>283211.757333736</v>
      </c>
      <c r="C22" s="32" t="n">
        <f aca="false">+'A.1'!C18*'A.1'!$C$54/'A.1'!$C$53</f>
        <v>575471.978814706</v>
      </c>
      <c r="D22" s="32" t="n">
        <f aca="false">+'A.1'!D18*'A.1'!$D$54/'A.1'!$D$53</f>
        <v>352215.387944444</v>
      </c>
      <c r="E22" s="32" t="n">
        <f aca="false">+'A.1'!E18*'A.1'!$E$54/'A.1'!$E$53</f>
        <v>451523.439200425</v>
      </c>
      <c r="F22" s="32" t="n">
        <f aca="false">+'A.1'!F18*'A.1'!$F$54/'A.1'!$F$53</f>
        <v>286506.104786885</v>
      </c>
      <c r="G22" s="32" t="n">
        <f aca="false">+'A.1'!G18*'A.1'!$G$54/'A.1'!$G$53</f>
        <v>318423.960380779</v>
      </c>
      <c r="H22" s="32" t="n">
        <f aca="false">+'A.1'!H18*'A.1'!$H$54/'A.1'!$H$53</f>
        <v>953462.486466747</v>
      </c>
      <c r="I22" s="32" t="n">
        <f aca="false">+'A.1'!I18*'A.1'!$I$54/'A.1'!$I$53</f>
        <v>1030435.90580217</v>
      </c>
      <c r="J22" s="31" t="n">
        <f aca="false">SUM(B22:I22)</f>
        <v>4251251.02072989</v>
      </c>
    </row>
    <row r="23" customFormat="false" ht="12.75" hidden="false" customHeight="true" outlineLevel="0" collapsed="false">
      <c r="A23" s="16" t="s">
        <v>72</v>
      </c>
      <c r="B23" s="32" t="n">
        <f aca="false">+'A.1'!B19*'A.1'!$B$54/'A.1'!$B$53</f>
        <v>339163.83969033</v>
      </c>
      <c r="C23" s="32" t="n">
        <f aca="false">+'A.1'!C19*'A.1'!$C$54/'A.1'!$C$53</f>
        <v>514261.034722059</v>
      </c>
      <c r="D23" s="32" t="n">
        <f aca="false">+'A.1'!D19*'A.1'!$D$54/'A.1'!$D$53</f>
        <v>305669.08284</v>
      </c>
      <c r="E23" s="32" t="n">
        <f aca="false">+'A.1'!E19*'A.1'!$E$54/'A.1'!$E$53</f>
        <v>416633.839936596</v>
      </c>
      <c r="F23" s="32" t="n">
        <f aca="false">+'A.1'!F19*'A.1'!$F$54/'A.1'!$F$53</f>
        <v>217616.775173771</v>
      </c>
      <c r="G23" s="32" t="n">
        <f aca="false">+'A.1'!G19*'A.1'!$G$54/'A.1'!$G$53</f>
        <v>298528.882345325</v>
      </c>
      <c r="H23" s="32" t="n">
        <f aca="false">+'A.1'!H19*'A.1'!$H$54/'A.1'!$H$53</f>
        <v>767938.013808554</v>
      </c>
      <c r="I23" s="32" t="n">
        <f aca="false">+'A.1'!I19*'A.1'!$I$54/'A.1'!$I$53</f>
        <v>614713.355025301</v>
      </c>
      <c r="J23" s="31" t="n">
        <f aca="false">SUM(B23:I23)</f>
        <v>3474524.82354193</v>
      </c>
    </row>
    <row r="24" customFormat="false" ht="12.75" hidden="false" customHeight="true" outlineLevel="0" collapsed="false">
      <c r="A24" s="16" t="s">
        <v>73</v>
      </c>
      <c r="B24" s="32" t="n">
        <f aca="false">+'A.1'!B20*'A.1'!$B$54/'A.1'!$B$53</f>
        <v>3170.90097648352</v>
      </c>
      <c r="C24" s="32" t="n">
        <f aca="false">+'A.1'!C20*'A.1'!$C$54/'A.1'!$C$53</f>
        <v>23890.0952911765</v>
      </c>
      <c r="D24" s="32" t="n">
        <f aca="false">+'A.1'!D20*'A.1'!$D$54/'A.1'!$D$53</f>
        <v>6094.18410333333</v>
      </c>
      <c r="E24" s="32" t="n">
        <f aca="false">+'A.1'!E20*'A.1'!$E$54/'A.1'!$E$53</f>
        <v>7675.31391361702</v>
      </c>
      <c r="F24" s="32" t="n">
        <f aca="false">+'A.1'!F20*'A.1'!$F$54/'A.1'!$F$53</f>
        <v>8484.55458360656</v>
      </c>
      <c r="G24" s="32" t="n">
        <f aca="false">+'A.1'!G20*'A.1'!$G$54/'A.1'!$G$53</f>
        <v>20737.14985</v>
      </c>
      <c r="H24" s="32" t="n">
        <f aca="false">+'A.1'!H20*'A.1'!$H$54/'A.1'!$H$53</f>
        <v>37868.2038515663</v>
      </c>
      <c r="I24" s="32" t="n">
        <f aca="false">+'A.1'!I20*'A.1'!$I$54/'A.1'!$I$53</f>
        <v>21634.8525354217</v>
      </c>
      <c r="J24" s="31" t="n">
        <f aca="false">SUM(B24:I24)</f>
        <v>129555.255105205</v>
      </c>
    </row>
    <row r="25" customFormat="false" ht="12.75" hidden="false" customHeight="true" outlineLevel="0" collapsed="false">
      <c r="A25" s="16" t="s">
        <v>74</v>
      </c>
      <c r="B25" s="32" t="n">
        <f aca="false">+'A.1'!B21*'A.1'!$B$54/'A.1'!$B$53</f>
        <v>55098.3433363736</v>
      </c>
      <c r="C25" s="32" t="n">
        <f aca="false">+'A.1'!C21*'A.1'!$C$54/'A.1'!$C$53</f>
        <v>239497.566498529</v>
      </c>
      <c r="D25" s="32" t="n">
        <f aca="false">+'A.1'!D21*'A.1'!$D$54/'A.1'!$D$53</f>
        <v>124441.779097778</v>
      </c>
      <c r="E25" s="32" t="n">
        <f aca="false">+'A.1'!E21*'A.1'!$E$54/'A.1'!$E$53</f>
        <v>84769.8784659574</v>
      </c>
      <c r="F25" s="32" t="n">
        <f aca="false">+'A.1'!F21*'A.1'!$F$54/'A.1'!$F$53</f>
        <v>43714.3130229508</v>
      </c>
      <c r="G25" s="32" t="n">
        <f aca="false">+'A.1'!G21*'A.1'!$G$54/'A.1'!$G$53</f>
        <v>33270.0485181818</v>
      </c>
      <c r="H25" s="32" t="n">
        <f aca="false">+'A.1'!H21*'A.1'!$H$54/'A.1'!$H$53</f>
        <v>359811.250962892</v>
      </c>
      <c r="I25" s="32" t="n">
        <f aca="false">+'A.1'!I21*'A.1'!$I$54/'A.1'!$I$53</f>
        <v>369637.440802892</v>
      </c>
      <c r="J25" s="31" t="n">
        <f aca="false">SUM(B25:I25)</f>
        <v>1310240.62070555</v>
      </c>
    </row>
    <row r="26" customFormat="false" ht="12.75" hidden="false" customHeight="true" outlineLevel="0" collapsed="false">
      <c r="B26" s="32"/>
      <c r="C26" s="32"/>
      <c r="D26" s="32"/>
      <c r="E26" s="32"/>
      <c r="F26" s="32"/>
      <c r="G26" s="32"/>
      <c r="H26" s="32"/>
      <c r="I26" s="32"/>
      <c r="J26" s="31"/>
    </row>
    <row r="27" customFormat="false" ht="12.75" hidden="false" customHeight="true" outlineLevel="0" collapsed="false">
      <c r="A27" s="19" t="s">
        <v>75</v>
      </c>
      <c r="B27" s="31" t="n">
        <f aca="false">SUM(B28:B29)</f>
        <v>154563.286301319</v>
      </c>
      <c r="C27" s="31" t="n">
        <f aca="false">SUM(C28:C29)</f>
        <v>139767.983258824</v>
      </c>
      <c r="D27" s="31" t="n">
        <f aca="false">SUM(D28:D29)</f>
        <v>137630.574827778</v>
      </c>
      <c r="E27" s="31" t="n">
        <f aca="false">SUM(E28:E29)</f>
        <v>158110.398620851</v>
      </c>
      <c r="F27" s="31" t="n">
        <f aca="false">SUM(F28:F29)</f>
        <v>92258.3177704918</v>
      </c>
      <c r="G27" s="31" t="n">
        <f aca="false">SUM(G28:G29)</f>
        <v>142280.592587143</v>
      </c>
      <c r="H27" s="31" t="n">
        <f aca="false">SUM(H28:H29)</f>
        <v>325860.974029759</v>
      </c>
      <c r="I27" s="31" t="n">
        <f aca="false">SUM(I28:I29)</f>
        <v>389570.853482169</v>
      </c>
      <c r="J27" s="31" t="n">
        <f aca="false">SUM(J28:J29)</f>
        <v>1540042.98087833</v>
      </c>
    </row>
    <row r="28" customFormat="false" ht="12.75" hidden="false" customHeight="true" outlineLevel="0" collapsed="false">
      <c r="A28" s="16" t="s">
        <v>76</v>
      </c>
      <c r="B28" s="32" t="n">
        <f aca="false">+'A.1'!B24*'A.1'!$B$54/'A.1'!$B$53</f>
        <v>132175.735721319</v>
      </c>
      <c r="C28" s="32" t="n">
        <f aca="false">+'A.1'!C24*'A.1'!$C$54/'A.1'!$C$53</f>
        <v>126024.159507353</v>
      </c>
      <c r="D28" s="32" t="n">
        <f aca="false">+'A.1'!D24*'A.1'!$D$54/'A.1'!$D$53</f>
        <v>128586.382393333</v>
      </c>
      <c r="E28" s="32" t="n">
        <f aca="false">+'A.1'!E24*'A.1'!$E$54/'A.1'!$E$53</f>
        <v>153716.910504681</v>
      </c>
      <c r="F28" s="32" t="n">
        <f aca="false">+'A.1'!F24*'A.1'!$F$54/'A.1'!$F$53</f>
        <v>84879.8864393443</v>
      </c>
      <c r="G28" s="32" t="n">
        <f aca="false">+'A.1'!G24*'A.1'!$G$54/'A.1'!$G$53</f>
        <v>140237.816388312</v>
      </c>
      <c r="H28" s="32" t="n">
        <f aca="false">+'A.1'!H24*'A.1'!$H$54/'A.1'!$H$53</f>
        <v>293704.015316747</v>
      </c>
      <c r="I28" s="32" t="n">
        <f aca="false">+'A.1'!I24*'A.1'!$I$54/'A.1'!$I$53</f>
        <v>361105.838585301</v>
      </c>
      <c r="J28" s="31" t="n">
        <f aca="false">SUM(B28:I28)</f>
        <v>1420430.74485639</v>
      </c>
    </row>
    <row r="29" customFormat="false" ht="12.75" hidden="false" customHeight="true" outlineLevel="0" collapsed="false">
      <c r="A29" s="16" t="s">
        <v>77</v>
      </c>
      <c r="B29" s="32" t="n">
        <f aca="false">+'A.1'!B25*'A.1'!$B$54/'A.1'!$B$53</f>
        <v>22387.55058</v>
      </c>
      <c r="C29" s="32" t="n">
        <f aca="false">+'A.1'!C25*'A.1'!$C$54/'A.1'!$C$53</f>
        <v>13743.8237514706</v>
      </c>
      <c r="D29" s="32" t="n">
        <f aca="false">+'A.1'!D25*'A.1'!$D$54/'A.1'!$D$53</f>
        <v>9044.19243444445</v>
      </c>
      <c r="E29" s="32" t="n">
        <f aca="false">+'A.1'!E25*'A.1'!$E$54/'A.1'!$E$53</f>
        <v>4393.48811617021</v>
      </c>
      <c r="F29" s="32" t="n">
        <f aca="false">+'A.1'!F25*'A.1'!$F$54/'A.1'!$F$53</f>
        <v>7378.43133114754</v>
      </c>
      <c r="G29" s="32" t="n">
        <f aca="false">+'A.1'!G25*'A.1'!$G$54/'A.1'!$G$53</f>
        <v>2042.77619883117</v>
      </c>
      <c r="H29" s="32" t="n">
        <f aca="false">+'A.1'!H25*'A.1'!$H$54/'A.1'!$H$53</f>
        <v>32156.958713012</v>
      </c>
      <c r="I29" s="32" t="n">
        <f aca="false">+'A.1'!I25*'A.1'!$I$54/'A.1'!$I$53</f>
        <v>28465.0148968675</v>
      </c>
      <c r="J29" s="31" t="n">
        <f aca="false">SUM(B29:I29)</f>
        <v>119612.236021943</v>
      </c>
    </row>
    <row r="30" customFormat="false" ht="12.75" hidden="false" customHeight="true" outlineLevel="0" collapsed="false">
      <c r="B30" s="32"/>
      <c r="C30" s="32"/>
      <c r="D30" s="32"/>
      <c r="E30" s="32"/>
      <c r="F30" s="32"/>
      <c r="G30" s="32"/>
      <c r="H30" s="32"/>
      <c r="I30" s="32"/>
      <c r="J30" s="31"/>
    </row>
    <row r="31" customFormat="false" ht="12.75" hidden="false" customHeight="true" outlineLevel="0" collapsed="false">
      <c r="A31" s="19" t="s">
        <v>78</v>
      </c>
      <c r="B31" s="31" t="n">
        <f aca="false">SUM(B32:B33)</f>
        <v>50766.5035532967</v>
      </c>
      <c r="C31" s="31" t="n">
        <f aca="false">SUM(C32:C33)</f>
        <v>112444.730682353</v>
      </c>
      <c r="D31" s="31" t="n">
        <f aca="false">SUM(D32:D33)</f>
        <v>53982.6561511111</v>
      </c>
      <c r="E31" s="31" t="n">
        <f aca="false">SUM(E32:E33)</f>
        <v>53300.7030953192</v>
      </c>
      <c r="F31" s="31" t="n">
        <f aca="false">SUM(F32:F33)</f>
        <v>57578.2975213115</v>
      </c>
      <c r="G31" s="31" t="n">
        <f aca="false">SUM(G32:G33)</f>
        <v>35567.1877792208</v>
      </c>
      <c r="H31" s="31" t="n">
        <f aca="false">SUM(H32:H33)</f>
        <v>86611.9958895181</v>
      </c>
      <c r="I31" s="31" t="n">
        <f aca="false">SUM(I32:I33)</f>
        <v>154805.818704337</v>
      </c>
      <c r="J31" s="31" t="n">
        <f aca="false">SUM(J32:J33)</f>
        <v>605057.893376468</v>
      </c>
    </row>
    <row r="32" customFormat="false" ht="12.75" hidden="false" customHeight="true" outlineLevel="0" collapsed="false">
      <c r="A32" s="16" t="s">
        <v>79</v>
      </c>
      <c r="B32" s="32" t="n">
        <f aca="false">+'A.1'!B28*'A.1'!$B$54/'A.1'!$B$53</f>
        <v>507.073448241758</v>
      </c>
      <c r="C32" s="32" t="n">
        <f aca="false">+'A.1'!C28*'A.1'!$C$54/'A.1'!$C$53</f>
        <v>8643.91976470588</v>
      </c>
      <c r="D32" s="32" t="n">
        <f aca="false">+'A.1'!D28*'A.1'!$D$54/'A.1'!$D$53</f>
        <v>13913.2932766667</v>
      </c>
      <c r="E32" s="32" t="n">
        <f aca="false">+'A.1'!E28*'A.1'!$E$54/'A.1'!$E$53</f>
        <v>1040.3169506383</v>
      </c>
      <c r="F32" s="32" t="n">
        <f aca="false">+'A.1'!F28*'A.1'!$F$54/'A.1'!$F$53</f>
        <v>16967.1112786885</v>
      </c>
      <c r="G32" s="32" t="n">
        <f aca="false">+'A.1'!G28*'A.1'!$G$54/'A.1'!$G$53</f>
        <v>271.384307272727</v>
      </c>
      <c r="H32" s="32" t="n">
        <f aca="false">+'A.1'!H28*'A.1'!$H$54/'A.1'!$H$53</f>
        <v>7915.45327927711</v>
      </c>
      <c r="I32" s="32" t="n">
        <f aca="false">+'A.1'!I28*'A.1'!$I$54/'A.1'!$I$53</f>
        <v>13413.9300727711</v>
      </c>
      <c r="J32" s="31" t="n">
        <f aca="false">SUM(B32:I32)</f>
        <v>62672.482378262</v>
      </c>
    </row>
    <row r="33" customFormat="false" ht="12.75" hidden="false" customHeight="true" outlineLevel="0" collapsed="false">
      <c r="A33" s="16" t="s">
        <v>80</v>
      </c>
      <c r="B33" s="32" t="n">
        <f aca="false">+'A.1'!B29*'A.1'!$B$54/'A.1'!$B$53</f>
        <v>50259.4301050549</v>
      </c>
      <c r="C33" s="32" t="n">
        <f aca="false">+'A.1'!C29*'A.1'!$C$54/'A.1'!$C$53</f>
        <v>103800.810917647</v>
      </c>
      <c r="D33" s="32" t="n">
        <f aca="false">+'A.1'!D29*'A.1'!$D$54/'A.1'!$D$53</f>
        <v>40069.3628744444</v>
      </c>
      <c r="E33" s="32" t="n">
        <f aca="false">+'A.1'!E29*'A.1'!$E$54/'A.1'!$E$53</f>
        <v>52260.3861446809</v>
      </c>
      <c r="F33" s="32" t="n">
        <f aca="false">+'A.1'!F29*'A.1'!$F$54/'A.1'!$F$53</f>
        <v>40611.186242623</v>
      </c>
      <c r="G33" s="32" t="n">
        <f aca="false">+'A.1'!G29*'A.1'!$G$54/'A.1'!$G$53</f>
        <v>35295.8034719481</v>
      </c>
      <c r="H33" s="32" t="n">
        <f aca="false">+'A.1'!H29*'A.1'!$H$54/'A.1'!$H$53</f>
        <v>78696.5426102409</v>
      </c>
      <c r="I33" s="32" t="n">
        <f aca="false">+'A.1'!I29*'A.1'!$I$54/'A.1'!$I$53</f>
        <v>141391.888631566</v>
      </c>
      <c r="J33" s="31" t="n">
        <f aca="false">SUM(B33:I33)</f>
        <v>542385.410998205</v>
      </c>
    </row>
    <row r="34" customFormat="false" ht="12.75" hidden="false" customHeight="true" outlineLevel="0" collapsed="false">
      <c r="B34" s="32"/>
      <c r="C34" s="32"/>
      <c r="D34" s="32"/>
      <c r="E34" s="32"/>
      <c r="F34" s="32"/>
      <c r="G34" s="32"/>
      <c r="H34" s="32"/>
      <c r="I34" s="32"/>
      <c r="J34" s="31"/>
    </row>
    <row r="35" customFormat="false" ht="12.75" hidden="false" customHeight="true" outlineLevel="0" collapsed="false">
      <c r="A35" s="19" t="s">
        <v>81</v>
      </c>
      <c r="B35" s="31" t="n">
        <f aca="false">+B21+B27+B31</f>
        <v>885974.631191538</v>
      </c>
      <c r="C35" s="31" t="n">
        <f aca="false">+C21+C27+C31</f>
        <v>1605333.38926765</v>
      </c>
      <c r="D35" s="31" t="n">
        <f aca="false">+D21+D27+D31</f>
        <v>980033.664964445</v>
      </c>
      <c r="E35" s="31" t="n">
        <f aca="false">+E21+E27+E31</f>
        <v>1172013.57323277</v>
      </c>
      <c r="F35" s="31" t="n">
        <f aca="false">+F21+F27+F31</f>
        <v>706158.362859017</v>
      </c>
      <c r="G35" s="31" t="n">
        <f aca="false">+G21+G27+G31</f>
        <v>848807.821460649</v>
      </c>
      <c r="H35" s="31" t="n">
        <f aca="false">+H21+H27+H31</f>
        <v>2531552.92500904</v>
      </c>
      <c r="I35" s="31" t="n">
        <f aca="false">+I21+I27+I31</f>
        <v>2580798.22635229</v>
      </c>
      <c r="J35" s="31" t="n">
        <f aca="false">+J21+J27+J31</f>
        <v>11310672.5943374</v>
      </c>
    </row>
    <row r="36" customFormat="false" ht="12.75" hidden="false" customHeight="true" outlineLevel="0" collapsed="false">
      <c r="A36" s="24"/>
      <c r="B36" s="47"/>
      <c r="C36" s="47"/>
      <c r="D36" s="47"/>
      <c r="E36" s="47"/>
      <c r="F36" s="47"/>
      <c r="G36" s="47"/>
      <c r="H36" s="47"/>
      <c r="I36" s="47"/>
      <c r="J36" s="47"/>
    </row>
    <row r="37" customFormat="false" ht="12.75" hidden="false" customHeight="true" outlineLevel="0" collapsed="false">
      <c r="A37" s="24"/>
      <c r="B37" s="47"/>
      <c r="C37" s="47"/>
      <c r="D37" s="47"/>
      <c r="E37" s="47"/>
      <c r="F37" s="47"/>
      <c r="G37" s="47"/>
      <c r="H37" s="47"/>
      <c r="I37" s="47"/>
      <c r="J37" s="47"/>
    </row>
    <row r="38" customFormat="false" ht="15" hidden="false" customHeight="true" outlineLevel="0" collapsed="false">
      <c r="A38" s="30" t="s">
        <v>82</v>
      </c>
      <c r="B38" s="47"/>
      <c r="C38" s="47"/>
      <c r="D38" s="47"/>
      <c r="E38" s="47"/>
      <c r="F38" s="47"/>
      <c r="G38" s="47"/>
      <c r="H38" s="47"/>
      <c r="I38" s="47"/>
      <c r="J38" s="47"/>
    </row>
    <row r="39" customFormat="false" ht="12.75" hidden="false" customHeight="true" outlineLevel="0" collapsed="false">
      <c r="A39" s="24"/>
      <c r="B39" s="47"/>
      <c r="C39" s="47"/>
      <c r="D39" s="47"/>
      <c r="E39" s="47"/>
      <c r="F39" s="47"/>
      <c r="G39" s="47"/>
      <c r="H39" s="47"/>
      <c r="I39" s="47"/>
      <c r="J39" s="47"/>
    </row>
    <row r="40" customFormat="false" ht="12.75" hidden="false" customHeight="true" outlineLevel="0" collapsed="false">
      <c r="A40" s="19" t="s">
        <v>70</v>
      </c>
      <c r="B40" s="31" t="n">
        <f aca="false">SUM(B41:B45)</f>
        <v>828187.460291429</v>
      </c>
      <c r="C40" s="31" t="n">
        <f aca="false">SUM(C41:C45)</f>
        <v>1507608.65358529</v>
      </c>
      <c r="D40" s="31" t="n">
        <f aca="false">SUM(D41:D45)</f>
        <v>916062.599552222</v>
      </c>
      <c r="E40" s="31" t="n">
        <f aca="false">SUM(E41:E45)</f>
        <v>1117882.43591106</v>
      </c>
      <c r="F40" s="31" t="n">
        <f aca="false">SUM(F41:F45)</f>
        <v>699886.354072131</v>
      </c>
      <c r="G40" s="31" t="n">
        <f aca="false">SUM(G41:G45)</f>
        <v>729270.518916753</v>
      </c>
      <c r="H40" s="31" t="n">
        <f aca="false">SUM(H41:H45)</f>
        <v>2479448.00043711</v>
      </c>
      <c r="I40" s="31" t="n">
        <f aca="false">SUM(I41:I45)</f>
        <v>2402018.45219301</v>
      </c>
      <c r="J40" s="31" t="n">
        <f aca="false">SUM(J41:J45)</f>
        <v>10680364.474959</v>
      </c>
    </row>
    <row r="41" customFormat="false" ht="12.75" hidden="false" customHeight="true" outlineLevel="0" collapsed="false">
      <c r="A41" s="16" t="s">
        <v>83</v>
      </c>
      <c r="B41" s="32" t="n">
        <f aca="false">+'A.1'!B37*'A.1'!$B$54/'A.1'!$B$53</f>
        <v>318791.675045165</v>
      </c>
      <c r="C41" s="32" t="n">
        <f aca="false">+'A.1'!C37*'A.1'!$C$54/'A.1'!$C$53</f>
        <v>565604.207563235</v>
      </c>
      <c r="D41" s="32" t="n">
        <f aca="false">+'A.1'!D37*'A.1'!$D$54/'A.1'!$D$53</f>
        <v>302639.07289</v>
      </c>
      <c r="E41" s="32" t="n">
        <f aca="false">+'A.1'!E37*'A.1'!$E$54/'A.1'!$E$53</f>
        <v>366560.287198724</v>
      </c>
      <c r="F41" s="32" t="n">
        <f aca="false">+'A.1'!F37*'A.1'!$F$54/'A.1'!$F$53</f>
        <v>262103.521193443</v>
      </c>
      <c r="G41" s="32" t="n">
        <f aca="false">+'A.1'!G37*'A.1'!$G$54/'A.1'!$G$53</f>
        <v>239336.118196364</v>
      </c>
      <c r="H41" s="32" t="n">
        <f aca="false">+'A.1'!H37*'A.1'!$H$54/'A.1'!$H$53</f>
        <v>998445.63071241</v>
      </c>
      <c r="I41" s="32" t="n">
        <f aca="false">+'A.1'!I37*'A.1'!$I$54/'A.1'!$I$53</f>
        <v>780629.051634699</v>
      </c>
      <c r="J41" s="31" t="n">
        <f aca="false">SUM(B41:I41)</f>
        <v>3834109.56443404</v>
      </c>
    </row>
    <row r="42" customFormat="false" ht="12.75" hidden="false" customHeight="true" outlineLevel="0" collapsed="false">
      <c r="A42" s="16" t="s">
        <v>84</v>
      </c>
      <c r="B42" s="32" t="n">
        <f aca="false">+'A.1'!B38*'A.1'!$B$54/'A.1'!$B$53</f>
        <v>26890.5248857143</v>
      </c>
      <c r="C42" s="32" t="n">
        <f aca="false">+'A.1'!C38*'A.1'!$C$54/'A.1'!$C$53</f>
        <v>57046.7134720588</v>
      </c>
      <c r="D42" s="32" t="n">
        <f aca="false">+'A.1'!D38*'A.1'!$D$54/'A.1'!$D$53</f>
        <v>19843.1605044444</v>
      </c>
      <c r="E42" s="32" t="n">
        <f aca="false">+'A.1'!E38*'A.1'!$E$54/'A.1'!$E$53</f>
        <v>32309.065793617</v>
      </c>
      <c r="F42" s="32" t="n">
        <f aca="false">+'A.1'!F38*'A.1'!$F$54/'A.1'!$F$53</f>
        <v>31986.7115278689</v>
      </c>
      <c r="G42" s="32" t="n">
        <f aca="false">+'A.1'!G38*'A.1'!$G$54/'A.1'!$G$53</f>
        <v>16247.2295085714</v>
      </c>
      <c r="H42" s="32" t="n">
        <f aca="false">+'A.1'!H38*'A.1'!$H$54/'A.1'!$H$53</f>
        <v>91797.5637626506</v>
      </c>
      <c r="I42" s="32" t="n">
        <f aca="false">+'A.1'!I38*'A.1'!$I$54/'A.1'!$I$53</f>
        <v>89793.2993062651</v>
      </c>
      <c r="J42" s="31" t="n">
        <f aca="false">SUM(B42:I42)</f>
        <v>365914.268761191</v>
      </c>
    </row>
    <row r="43" customFormat="false" ht="12.75" hidden="false" customHeight="true" outlineLevel="0" collapsed="false">
      <c r="A43" s="16" t="s">
        <v>85</v>
      </c>
      <c r="B43" s="32" t="n">
        <f aca="false">+'A.1'!B39*'A.1'!$B$54/'A.1'!$B$53</f>
        <v>136578.372112967</v>
      </c>
      <c r="C43" s="32" t="n">
        <f aca="false">+'A.1'!C39*'A.1'!$C$54/'A.1'!$C$53</f>
        <v>217054.304775</v>
      </c>
      <c r="D43" s="32" t="n">
        <f aca="false">+'A.1'!D39*'A.1'!$D$54/'A.1'!$D$53</f>
        <v>96676.1320433333</v>
      </c>
      <c r="E43" s="32" t="n">
        <f aca="false">+'A.1'!E39*'A.1'!$E$54/'A.1'!$E$53</f>
        <v>177696.89678766</v>
      </c>
      <c r="F43" s="32" t="n">
        <f aca="false">+'A.1'!F39*'A.1'!$F$54/'A.1'!$F$53</f>
        <v>94862.6599868853</v>
      </c>
      <c r="G43" s="32" t="n">
        <f aca="false">+'A.1'!G39*'A.1'!$G$54/'A.1'!$G$53</f>
        <v>128838.426513377</v>
      </c>
      <c r="H43" s="32" t="n">
        <f aca="false">+'A.1'!H39*'A.1'!$H$54/'A.1'!$H$53</f>
        <v>393920.587470241</v>
      </c>
      <c r="I43" s="32" t="n">
        <f aca="false">+'A.1'!I39*'A.1'!$I$54/'A.1'!$I$53</f>
        <v>351897.758684096</v>
      </c>
      <c r="J43" s="31" t="n">
        <f aca="false">SUM(B43:I43)</f>
        <v>1597525.13837356</v>
      </c>
    </row>
    <row r="44" customFormat="false" ht="12.75" hidden="false" customHeight="true" outlineLevel="0" collapsed="false">
      <c r="A44" s="16" t="s">
        <v>74</v>
      </c>
      <c r="B44" s="32" t="n">
        <f aca="false">+'A.1'!B40*'A.1'!$B$54/'A.1'!$B$53</f>
        <v>333425.646350989</v>
      </c>
      <c r="C44" s="32" t="n">
        <f aca="false">+'A.1'!C40*'A.1'!$C$54/'A.1'!$C$53</f>
        <v>628809.618480882</v>
      </c>
      <c r="D44" s="32" t="n">
        <f aca="false">+'A.1'!D40*'A.1'!$D$54/'A.1'!$D$53</f>
        <v>486953.467513333</v>
      </c>
      <c r="E44" s="32" t="n">
        <f aca="false">+'A.1'!E40*'A.1'!$E$54/'A.1'!$E$53</f>
        <v>521920.640771915</v>
      </c>
      <c r="F44" s="32" t="n">
        <f aca="false">+'A.1'!F40*'A.1'!$F$54/'A.1'!$F$53</f>
        <v>277493.660563934</v>
      </c>
      <c r="G44" s="32" t="n">
        <f aca="false">+'A.1'!G40*'A.1'!$G$54/'A.1'!$G$53</f>
        <v>338536.961274286</v>
      </c>
      <c r="H44" s="32" t="n">
        <f aca="false">+'A.1'!H40*'A.1'!$H$54/'A.1'!$H$53</f>
        <v>944015.62506747</v>
      </c>
      <c r="I44" s="32" t="n">
        <f aca="false">+'A.1'!I40*'A.1'!$I$54/'A.1'!$I$53</f>
        <v>1154818.78189831</v>
      </c>
      <c r="J44" s="31" t="n">
        <f aca="false">SUM(B44:I44)</f>
        <v>4685974.40192112</v>
      </c>
    </row>
    <row r="45" customFormat="false" ht="12.75" hidden="false" customHeight="true" outlineLevel="0" collapsed="false">
      <c r="A45" s="16" t="s">
        <v>86</v>
      </c>
      <c r="B45" s="32" t="n">
        <f aca="false">+'A.1'!B41*'A.1'!$B$54/'A.1'!$B$53</f>
        <v>12501.2418965934</v>
      </c>
      <c r="C45" s="32" t="n">
        <f aca="false">+'A.1'!C41*'A.1'!$C$54/'A.1'!$C$53</f>
        <v>39093.8092941177</v>
      </c>
      <c r="D45" s="32" t="n">
        <f aca="false">+'A.1'!D41*'A.1'!$D$54/'A.1'!$D$53</f>
        <v>9950.76660111111</v>
      </c>
      <c r="E45" s="32" t="n">
        <f aca="false">+'A.1'!E41*'A.1'!$E$54/'A.1'!$E$53</f>
        <v>19395.5453591489</v>
      </c>
      <c r="F45" s="32" t="n">
        <f aca="false">+'A.1'!F41*'A.1'!$F$54/'A.1'!$F$53</f>
        <v>33439.8008</v>
      </c>
      <c r="G45" s="32" t="n">
        <f aca="false">+'A.1'!G41*'A.1'!$G$54/'A.1'!$G$53</f>
        <v>6311.78342415585</v>
      </c>
      <c r="H45" s="32" t="n">
        <f aca="false">+'A.1'!H41*'A.1'!$H$54/'A.1'!$H$53</f>
        <v>51268.5934243374</v>
      </c>
      <c r="I45" s="32" t="n">
        <f aca="false">+'A.1'!I41*'A.1'!$I$54/'A.1'!$I$53</f>
        <v>24879.5606696386</v>
      </c>
      <c r="J45" s="31" t="n">
        <f aca="false">SUM(B45:I45)</f>
        <v>196841.101469103</v>
      </c>
    </row>
    <row r="46" customFormat="false" ht="12.75" hidden="false" customHeight="true" outlineLevel="0" collapsed="false">
      <c r="J46" s="48"/>
    </row>
    <row r="47" customFormat="false" ht="12.75" hidden="false" customHeight="true" outlineLevel="0" collapsed="false">
      <c r="A47" s="19" t="s">
        <v>75</v>
      </c>
      <c r="B47" s="31" t="n">
        <f aca="false">SUM(B48:B49)</f>
        <v>57103.2358689011</v>
      </c>
      <c r="C47" s="31" t="n">
        <f aca="false">SUM(C48:C49)</f>
        <v>129559.129808824</v>
      </c>
      <c r="D47" s="31" t="n">
        <f aca="false">SUM(D48:D49)</f>
        <v>96893.90458</v>
      </c>
      <c r="E47" s="31" t="n">
        <f aca="false">SUM(E48:E49)</f>
        <v>102592.540742979</v>
      </c>
      <c r="F47" s="31" t="n">
        <f aca="false">SUM(F48:F49)</f>
        <v>41585.9811278689</v>
      </c>
      <c r="G47" s="31" t="n">
        <f aca="false">SUM(G48:G49)</f>
        <v>112160.307648571</v>
      </c>
      <c r="H47" s="31" t="n">
        <f aca="false">SUM(H48:H49)</f>
        <v>176729.304147349</v>
      </c>
      <c r="I47" s="31" t="n">
        <f aca="false">SUM(I48:I49)</f>
        <v>238646.189146506</v>
      </c>
      <c r="J47" s="31" t="n">
        <f aca="false">SUM(J48:J49)</f>
        <v>955270.593070999</v>
      </c>
    </row>
    <row r="48" customFormat="false" ht="12.75" hidden="false" customHeight="true" outlineLevel="0" collapsed="false">
      <c r="A48" s="16" t="s">
        <v>87</v>
      </c>
      <c r="B48" s="32" t="n">
        <f aca="false">+'A.1'!B44*'A.1'!$B$54/'A.1'!$B$53</f>
        <v>4170.73420065934</v>
      </c>
      <c r="C48" s="32" t="n">
        <f aca="false">+'A.1'!C44*'A.1'!$C$54/'A.1'!$C$53</f>
        <v>15216.7323441176</v>
      </c>
      <c r="D48" s="32" t="n">
        <f aca="false">+'A.1'!D44*'A.1'!$D$54/'A.1'!$D$53</f>
        <v>3607.33502555556</v>
      </c>
      <c r="E48" s="32" t="n">
        <f aca="false">+'A.1'!E44*'A.1'!$E$54/'A.1'!$E$53</f>
        <v>2566.35517276596</v>
      </c>
      <c r="F48" s="32" t="n">
        <f aca="false">+'A.1'!F44*'A.1'!$F$54/'A.1'!$F$53</f>
        <v>-831.899947540983</v>
      </c>
      <c r="G48" s="32" t="n">
        <f aca="false">+'A.1'!G44*'A.1'!$G$54/'A.1'!$G$53</f>
        <v>2858.72751324675</v>
      </c>
      <c r="H48" s="32" t="n">
        <f aca="false">+'A.1'!H44*'A.1'!$H$54/'A.1'!$H$53</f>
        <v>33025.9408606024</v>
      </c>
      <c r="I48" s="32" t="n">
        <f aca="false">+'A.1'!I44*'A.1'!$I$54/'A.1'!$I$53</f>
        <v>17320.5252204819</v>
      </c>
      <c r="J48" s="31" t="n">
        <f aca="false">SUM(B48:I48)</f>
        <v>77934.4503898886</v>
      </c>
    </row>
    <row r="49" customFormat="false" ht="12.75" hidden="false" customHeight="true" outlineLevel="0" collapsed="false">
      <c r="A49" s="16" t="s">
        <v>77</v>
      </c>
      <c r="B49" s="32" t="n">
        <f aca="false">+'A.1'!B45*'A.1'!$B$54/'A.1'!$B$53</f>
        <v>52932.5016682418</v>
      </c>
      <c r="C49" s="32" t="n">
        <f aca="false">+'A.1'!C45*'A.1'!$C$54/'A.1'!$C$53</f>
        <v>114342.397464706</v>
      </c>
      <c r="D49" s="32" t="n">
        <f aca="false">+'A.1'!D45*'A.1'!$D$54/'A.1'!$D$53</f>
        <v>93286.5695544445</v>
      </c>
      <c r="E49" s="32" t="n">
        <f aca="false">+'A.1'!E45*'A.1'!$E$54/'A.1'!$E$53</f>
        <v>100026.185570213</v>
      </c>
      <c r="F49" s="32" t="n">
        <f aca="false">+'A.1'!F45*'A.1'!$F$54/'A.1'!$F$53</f>
        <v>42417.8810754098</v>
      </c>
      <c r="G49" s="32" t="n">
        <f aca="false">+'A.1'!G45*'A.1'!$G$54/'A.1'!$G$53</f>
        <v>109301.580135325</v>
      </c>
      <c r="H49" s="32" t="n">
        <f aca="false">+'A.1'!H45*'A.1'!$H$54/'A.1'!$H$53</f>
        <v>143703.363286747</v>
      </c>
      <c r="I49" s="32" t="n">
        <f aca="false">+'A.1'!I45*'A.1'!$I$54/'A.1'!$I$53</f>
        <v>221325.663926024</v>
      </c>
      <c r="J49" s="31" t="n">
        <f aca="false">SUM(B49:I49)</f>
        <v>877336.142681111</v>
      </c>
    </row>
    <row r="50" customFormat="false" ht="12.75" hidden="false" customHeight="true" outlineLevel="0" collapsed="false">
      <c r="J50" s="48"/>
    </row>
    <row r="51" customFormat="false" ht="12.75" hidden="false" customHeight="true" outlineLevel="0" collapsed="false">
      <c r="A51" s="19" t="s">
        <v>78</v>
      </c>
      <c r="B51" s="31" t="n">
        <f aca="false">SUM(B52:B53)</f>
        <v>25698.0228496703</v>
      </c>
      <c r="C51" s="31" t="n">
        <f aca="false">SUM(C52:C53)</f>
        <v>138869.747391176</v>
      </c>
      <c r="D51" s="31" t="n">
        <f aca="false">SUM(D52:D53)</f>
        <v>51286.7636722222</v>
      </c>
      <c r="E51" s="31" t="n">
        <f aca="false">SUM(E52:E53)</f>
        <v>23763.6938676596</v>
      </c>
      <c r="F51" s="31" t="n">
        <f aca="false">SUM(F52:F53)</f>
        <v>17481.8624393443</v>
      </c>
      <c r="G51" s="31" t="n">
        <f aca="false">SUM(G52:G53)</f>
        <v>58109.7182703896</v>
      </c>
      <c r="H51" s="31" t="n">
        <f aca="false">SUM(H52:H53)</f>
        <v>119992.342041566</v>
      </c>
      <c r="I51" s="31" t="n">
        <f aca="false">SUM(I52:I53)</f>
        <v>121437.871902169</v>
      </c>
      <c r="J51" s="31" t="n">
        <f aca="false">SUM(J52:J53)</f>
        <v>556640.022434198</v>
      </c>
    </row>
    <row r="52" customFormat="false" ht="12.75" hidden="false" customHeight="true" outlineLevel="0" collapsed="false">
      <c r="A52" s="16" t="s">
        <v>79</v>
      </c>
      <c r="B52" s="32" t="n">
        <f aca="false">+'A.1'!B48*'A.1'!$B$54/'A.1'!$B$53</f>
        <v>541.921766483517</v>
      </c>
      <c r="C52" s="32" t="n">
        <f aca="false">+'A.1'!C48*'A.1'!$C$54/'A.1'!$C$53</f>
        <v>2291.57580441176</v>
      </c>
      <c r="D52" s="32" t="n">
        <f aca="false">+'A.1'!D48*'A.1'!$D$54/'A.1'!$D$53</f>
        <v>1115.66992777778</v>
      </c>
      <c r="E52" s="32" t="n">
        <f aca="false">+'A.1'!E48*'A.1'!$E$54/'A.1'!$E$53</f>
        <v>872.00169106383</v>
      </c>
      <c r="F52" s="32" t="n">
        <f aca="false">+'A.1'!F48*'A.1'!$F$54/'A.1'!$F$53</f>
        <v>1948.50667540984</v>
      </c>
      <c r="G52" s="32" t="n">
        <f aca="false">+'A.1'!G48*'A.1'!$G$54/'A.1'!$G$53</f>
        <v>331.78952038961</v>
      </c>
      <c r="H52" s="32" t="n">
        <f aca="false">+'A.1'!H48*'A.1'!$H$54/'A.1'!$H$53</f>
        <v>7181.94324674699</v>
      </c>
      <c r="I52" s="32" t="n">
        <f aca="false">+'A.1'!I48*'A.1'!$I$54/'A.1'!$I$53</f>
        <v>11361.1578014458</v>
      </c>
      <c r="J52" s="31" t="n">
        <f aca="false">SUM(B52:I52)</f>
        <v>25644.5664337291</v>
      </c>
    </row>
    <row r="53" customFormat="false" ht="12.75" hidden="false" customHeight="true" outlineLevel="0" collapsed="false">
      <c r="A53" s="16" t="s">
        <v>80</v>
      </c>
      <c r="B53" s="32" t="n">
        <f aca="false">+'A.1'!B49*'A.1'!$B$54/'A.1'!$B$53</f>
        <v>25156.1010831868</v>
      </c>
      <c r="C53" s="32" t="n">
        <f aca="false">+'A.1'!C49*'A.1'!$C$54/'A.1'!$C$53</f>
        <v>136578.171586765</v>
      </c>
      <c r="D53" s="32" t="n">
        <f aca="false">+'A.1'!D49*'A.1'!$D$54/'A.1'!$D$53</f>
        <v>50171.0937444445</v>
      </c>
      <c r="E53" s="32" t="n">
        <f aca="false">+'A.1'!E49*'A.1'!$E$54/'A.1'!$E$53</f>
        <v>22891.6921765957</v>
      </c>
      <c r="F53" s="32" t="n">
        <f aca="false">+'A.1'!F49*'A.1'!$F$54/'A.1'!$F$53</f>
        <v>15533.3557639344</v>
      </c>
      <c r="G53" s="32" t="n">
        <f aca="false">+'A.1'!G49*'A.1'!$G$54/'A.1'!$G$53</f>
        <v>57777.92875</v>
      </c>
      <c r="H53" s="32" t="n">
        <f aca="false">+'A.1'!H49*'A.1'!$H$54/'A.1'!$H$53</f>
        <v>112810.398794819</v>
      </c>
      <c r="I53" s="32" t="n">
        <f aca="false">+'A.1'!I49*'A.1'!$I$54/'A.1'!$I$53</f>
        <v>110076.714100723</v>
      </c>
      <c r="J53" s="31" t="n">
        <f aca="false">SUM(B53:I53)</f>
        <v>530995.456000468</v>
      </c>
    </row>
    <row r="54" customFormat="false" ht="12.75" hidden="false" customHeight="true" outlineLevel="0" collapsed="false">
      <c r="B54" s="31"/>
      <c r="C54" s="31"/>
      <c r="D54" s="31"/>
      <c r="E54" s="31"/>
      <c r="F54" s="31"/>
      <c r="G54" s="31"/>
      <c r="H54" s="31"/>
      <c r="I54" s="31"/>
      <c r="J54" s="31"/>
    </row>
    <row r="55" customFormat="false" ht="12.75" hidden="false" customHeight="true" outlineLevel="0" collapsed="false">
      <c r="A55" s="19" t="s">
        <v>88</v>
      </c>
      <c r="B55" s="31" t="n">
        <f aca="false">+B40+B47+B51</f>
        <v>910988.71901</v>
      </c>
      <c r="C55" s="31" t="n">
        <f aca="false">+C40+C47+C51</f>
        <v>1776037.53078529</v>
      </c>
      <c r="D55" s="31" t="n">
        <f aca="false">+D40+D47+D51</f>
        <v>1064243.26780444</v>
      </c>
      <c r="E55" s="31" t="n">
        <f aca="false">+E40+E47+E51</f>
        <v>1244238.6705217</v>
      </c>
      <c r="F55" s="31" t="n">
        <f aca="false">+F40+F47+F51</f>
        <v>758954.197639344</v>
      </c>
      <c r="G55" s="31" t="n">
        <f aca="false">+G40+G47+G51</f>
        <v>899540.544835714</v>
      </c>
      <c r="H55" s="31" t="n">
        <f aca="false">+H40+H47+H51</f>
        <v>2776169.64662602</v>
      </c>
      <c r="I55" s="31" t="n">
        <f aca="false">+I40+I47+I51</f>
        <v>2762102.51324169</v>
      </c>
      <c r="J55" s="31" t="n">
        <f aca="false">+J40+J47+J51</f>
        <v>12192275.0904642</v>
      </c>
    </row>
    <row r="56" customFormat="false" ht="12.75" hidden="false" customHeight="true" outlineLevel="0" collapsed="false">
      <c r="B56" s="20"/>
      <c r="C56" s="20"/>
      <c r="D56" s="20"/>
      <c r="E56" s="20"/>
      <c r="F56" s="20"/>
      <c r="G56" s="20"/>
      <c r="H56" s="20"/>
      <c r="I56" s="20"/>
      <c r="J56" s="35"/>
    </row>
    <row r="57" customFormat="false" ht="25.5" hidden="false" customHeight="true" outlineLevel="0" collapsed="false">
      <c r="A57" s="36" t="s">
        <v>89</v>
      </c>
      <c r="B57" s="16" t="n">
        <f aca="false">'A.1'!B53</f>
        <v>91</v>
      </c>
      <c r="C57" s="16" t="n">
        <f aca="false">'A.1'!C53</f>
        <v>34</v>
      </c>
      <c r="D57" s="16" t="n">
        <f aca="false">'A.1'!D53</f>
        <v>63</v>
      </c>
      <c r="E57" s="16" t="n">
        <f aca="false">'A.1'!E53</f>
        <v>141</v>
      </c>
      <c r="F57" s="16" t="n">
        <f aca="false">'A.1'!F53</f>
        <v>61</v>
      </c>
      <c r="G57" s="16" t="n">
        <f aca="false">'A.1'!G53</f>
        <v>77</v>
      </c>
      <c r="H57" s="16" t="n">
        <f aca="false">'A.1'!H53</f>
        <v>83</v>
      </c>
      <c r="I57" s="16" t="n">
        <f aca="false">'A.1'!I53</f>
        <v>83</v>
      </c>
      <c r="J57" s="31" t="n">
        <f aca="false">SUM(B57:I57)</f>
        <v>633</v>
      </c>
    </row>
    <row r="58" customFormat="false" ht="25.5" hidden="false" customHeight="true" outlineLevel="0" collapsed="false">
      <c r="A58" s="36" t="s">
        <v>90</v>
      </c>
      <c r="B58" s="16" t="n">
        <f aca="false">'A.1'!B54</f>
        <v>103</v>
      </c>
      <c r="C58" s="16" t="n">
        <f aca="false">'A.1'!C54</f>
        <v>45</v>
      </c>
      <c r="D58" s="16" t="n">
        <f aca="false">'A.1'!D54</f>
        <v>77</v>
      </c>
      <c r="E58" s="16" t="n">
        <f aca="false">'A.1'!E54</f>
        <v>174</v>
      </c>
      <c r="F58" s="16" t="n">
        <f aca="false">'A.1'!F54</f>
        <v>80</v>
      </c>
      <c r="G58" s="16" t="n">
        <f aca="false">'A.1'!G54</f>
        <v>97</v>
      </c>
      <c r="H58" s="16" t="n">
        <f aca="false">'A.1'!H54</f>
        <v>103</v>
      </c>
      <c r="I58" s="16" t="n">
        <f aca="false">'A.1'!I54</f>
        <v>106</v>
      </c>
      <c r="J58" s="31" t="n">
        <f aca="false">SUM(B58:I58)</f>
        <v>785</v>
      </c>
    </row>
    <row r="59" customFormat="false" ht="12.75" hidden="false" customHeight="true" outlineLevel="0" collapsed="false">
      <c r="J59" s="31"/>
    </row>
    <row r="60" customFormat="false" ht="38.25" hidden="false" customHeight="true" outlineLevel="0" collapsed="false">
      <c r="A60" s="36" t="s">
        <v>91</v>
      </c>
      <c r="B60" s="32" t="n">
        <f aca="false">'A.1'!B56</f>
        <v>721326</v>
      </c>
      <c r="C60" s="32" t="n">
        <f aca="false">'A.1'!C56</f>
        <v>1049912</v>
      </c>
      <c r="D60" s="32" t="n">
        <f aca="false">'A.1'!D56</f>
        <v>740588</v>
      </c>
      <c r="E60" s="32" t="n">
        <f aca="false">'A.1'!E56</f>
        <v>793681</v>
      </c>
      <c r="F60" s="32" t="n">
        <f aca="false">'A.1'!F56</f>
        <v>451007</v>
      </c>
      <c r="G60" s="32" t="n">
        <f aca="false">'A.1'!G56</f>
        <v>558713</v>
      </c>
      <c r="H60" s="32" t="n">
        <f aca="false">'A.1'!H56</f>
        <v>1509478</v>
      </c>
      <c r="I60" s="32" t="n">
        <f aca="false">'A.1'!I56</f>
        <v>1678048</v>
      </c>
      <c r="J60" s="31" t="n">
        <f aca="false">SUM(B60:I60)</f>
        <v>7502753</v>
      </c>
    </row>
    <row r="61" customFormat="false" ht="12.75" hidden="false" customHeight="true" outlineLevel="0" collapsed="false">
      <c r="A61" s="16" t="s">
        <v>92</v>
      </c>
      <c r="B61" s="32" t="n">
        <f aca="false">'A.1'!B57</f>
        <v>740534</v>
      </c>
      <c r="C61" s="32" t="n">
        <f aca="false">'A.1'!C57</f>
        <v>1246781</v>
      </c>
      <c r="D61" s="32" t="n">
        <f aca="false">'A.1'!D57</f>
        <v>772464</v>
      </c>
      <c r="E61" s="32" t="n">
        <f aca="false">'A.1'!E57</f>
        <v>921987</v>
      </c>
      <c r="F61" s="32" t="n">
        <f aca="false">'A.1'!F57</f>
        <v>528763</v>
      </c>
      <c r="G61" s="32" t="n">
        <f aca="false">'A.1'!G57</f>
        <v>623761</v>
      </c>
      <c r="H61" s="32" t="n">
        <f aca="false">'A.1'!H57</f>
        <v>1717504</v>
      </c>
      <c r="I61" s="32" t="n">
        <f aca="false">'A.1'!I57</f>
        <v>1948393</v>
      </c>
      <c r="J61" s="31" t="n">
        <f aca="false">SUM(B61:I61)</f>
        <v>8500187</v>
      </c>
    </row>
    <row r="62" customFormat="false" ht="13.5" hidden="false" customHeight="true" outlineLevel="0" collapsed="false">
      <c r="A62" s="37"/>
      <c r="B62" s="49"/>
      <c r="C62" s="49"/>
      <c r="D62" s="49"/>
      <c r="E62" s="49"/>
      <c r="F62" s="49"/>
      <c r="G62" s="49"/>
      <c r="H62" s="49"/>
      <c r="I62" s="49"/>
      <c r="J62" s="50"/>
    </row>
    <row r="63" customFormat="false" ht="12.75" hidden="false" customHeight="true" outlineLevel="0" collapsed="false">
      <c r="A63" s="39" t="s">
        <v>93</v>
      </c>
    </row>
    <row r="64" customFormat="false" ht="12.75" hidden="false" customHeight="true" outlineLevel="0" collapsed="false">
      <c r="A64" s="39" t="s">
        <v>94</v>
      </c>
    </row>
    <row r="65" customFormat="false" ht="12.75" hidden="false" customHeight="true" outlineLevel="0" collapsed="false">
      <c r="A65" s="40"/>
      <c r="B65" s="41"/>
      <c r="C65" s="41"/>
      <c r="D65" s="41"/>
      <c r="E65" s="41"/>
      <c r="F65" s="41"/>
      <c r="G65" s="41"/>
      <c r="H65" s="41"/>
      <c r="I65" s="41"/>
      <c r="J65" s="41"/>
    </row>
    <row r="66" customFormat="false" ht="12.75" hidden="false" customHeight="true" outlineLevel="0" collapsed="false">
      <c r="A66" s="42"/>
    </row>
  </sheetData>
  <mergeCells count="2">
    <mergeCell ref="C1:I3"/>
    <mergeCell ref="C4:I4"/>
  </mergeCells>
  <printOptions headings="false" gridLines="false" gridLinesSet="true" horizontalCentered="true" verticalCentered="false"/>
  <pageMargins left="0.39375" right="0.39375" top="0.39375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H6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5" activeCellId="0" sqref="A15"/>
    </sheetView>
  </sheetViews>
  <sheetFormatPr defaultColWidth="11.00390625" defaultRowHeight="12.75" zeroHeight="false" outlineLevelRow="0" outlineLevelCol="0"/>
  <cols>
    <col collapsed="false" customWidth="true" hidden="false" outlineLevel="0" max="1" min="1" style="16" width="37"/>
    <col collapsed="false" customWidth="true" hidden="false" outlineLevel="0" max="9" min="2" style="16" width="16.71"/>
    <col collapsed="false" customWidth="true" hidden="false" outlineLevel="0" max="10" min="10" style="17" width="16.71"/>
    <col collapsed="false" customWidth="false" hidden="false" outlineLevel="0" max="16384" min="11" style="16" width="11"/>
  </cols>
  <sheetData>
    <row r="1" customFormat="false" ht="12.75" hidden="false" customHeight="true" outlineLevel="0" collapsed="false">
      <c r="C1" s="8" t="s">
        <v>0</v>
      </c>
      <c r="D1" s="8"/>
      <c r="E1" s="8"/>
      <c r="F1" s="8"/>
      <c r="G1" s="8"/>
      <c r="H1" s="8"/>
      <c r="I1" s="8"/>
    </row>
    <row r="2" customFormat="false" ht="12.75" hidden="false" customHeight="true" outlineLevel="0" collapsed="false">
      <c r="C2" s="8"/>
      <c r="D2" s="8"/>
      <c r="E2" s="8"/>
      <c r="F2" s="8"/>
      <c r="G2" s="8"/>
      <c r="H2" s="8"/>
      <c r="I2" s="8"/>
    </row>
    <row r="3" customFormat="false" ht="12.75" hidden="false" customHeight="true" outlineLevel="0" collapsed="false">
      <c r="C3" s="8"/>
      <c r="D3" s="8"/>
      <c r="E3" s="8"/>
      <c r="F3" s="8"/>
      <c r="G3" s="8"/>
      <c r="H3" s="8"/>
      <c r="I3" s="8"/>
    </row>
    <row r="4" customFormat="false" ht="12.75" hidden="false" customHeight="true" outlineLevel="0" collapsed="false">
      <c r="C4" s="9" t="str">
        <f aca="false">Ma!$C$4</f>
        <v>Año 2022. DATOS PROVISIONALES</v>
      </c>
      <c r="D4" s="9"/>
      <c r="E4" s="9"/>
      <c r="F4" s="9"/>
      <c r="G4" s="9"/>
      <c r="H4" s="9"/>
      <c r="I4" s="9"/>
    </row>
    <row r="5" customFormat="false" ht="20.25" hidden="false" customHeight="true" outlineLevel="0" collapsed="false">
      <c r="A5" s="43"/>
      <c r="B5" s="44"/>
      <c r="C5" s="44"/>
      <c r="D5" s="44"/>
    </row>
    <row r="6" customFormat="false" ht="12.75" hidden="false" customHeight="true" outlineLevel="0" collapsed="false">
      <c r="A6" s="45"/>
      <c r="B6" s="44"/>
      <c r="C6" s="44"/>
      <c r="D6" s="44"/>
      <c r="E6" s="19"/>
      <c r="J6" s="24"/>
    </row>
    <row r="7" s="46" customFormat="true" ht="11.25" hidden="false" customHeight="true" outlineLevel="0" collapsed="false">
      <c r="A7" s="18"/>
      <c r="B7" s="16"/>
      <c r="C7" s="16"/>
      <c r="D7" s="16"/>
      <c r="E7" s="19"/>
      <c r="F7" s="16"/>
      <c r="G7" s="20"/>
      <c r="H7" s="16"/>
      <c r="I7" s="16"/>
      <c r="J7" s="21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</row>
    <row r="8" customFormat="false" ht="11.25" hidden="false" customHeight="true" outlineLevel="0" collapsed="false">
      <c r="A8" s="18"/>
      <c r="E8" s="19"/>
      <c r="G8" s="20"/>
      <c r="J8" s="21"/>
    </row>
    <row r="9" customFormat="false" ht="11.25" hidden="false" customHeight="true" outlineLevel="0" collapsed="false">
      <c r="A9" s="18"/>
      <c r="E9" s="19"/>
      <c r="G9" s="20"/>
      <c r="J9" s="21"/>
    </row>
    <row r="10" customFormat="false" ht="11.25" hidden="false" customHeight="true" outlineLevel="0" collapsed="false">
      <c r="A10" s="18"/>
      <c r="E10" s="19"/>
      <c r="G10" s="20"/>
      <c r="J10" s="21"/>
    </row>
    <row r="11" customFormat="false" ht="11.25" hidden="false" customHeight="true" outlineLevel="0" collapsed="false">
      <c r="A11" s="18"/>
      <c r="E11" s="19"/>
      <c r="G11" s="20"/>
      <c r="J11" s="21"/>
    </row>
    <row r="12" customFormat="false" ht="14.25" hidden="false" customHeight="true" outlineLevel="0" collapsed="false">
      <c r="A12" s="22" t="s">
        <v>2</v>
      </c>
      <c r="J12" s="21"/>
    </row>
    <row r="13" customFormat="false" ht="12.75" hidden="false" customHeight="true" outlineLevel="0" collapsed="false">
      <c r="A13" s="23"/>
      <c r="J13" s="24"/>
    </row>
    <row r="14" customFormat="false" ht="14.25" hidden="false" customHeight="true" outlineLevel="0" collapsed="false">
      <c r="A14" s="25" t="s">
        <v>131</v>
      </c>
      <c r="J14" s="24"/>
    </row>
    <row r="15" customFormat="false" ht="15" hidden="false" customHeight="true" outlineLevel="0" collapsed="false">
      <c r="A15" s="26"/>
    </row>
    <row r="17" customFormat="false" ht="24.75" hidden="false" customHeight="true" outlineLevel="0" collapsed="false">
      <c r="A17" s="27"/>
      <c r="B17" s="28" t="s">
        <v>60</v>
      </c>
      <c r="C17" s="28" t="s">
        <v>61</v>
      </c>
      <c r="D17" s="28" t="s">
        <v>62</v>
      </c>
      <c r="E17" s="28" t="s">
        <v>63</v>
      </c>
      <c r="F17" s="28" t="s">
        <v>64</v>
      </c>
      <c r="G17" s="28" t="s">
        <v>65</v>
      </c>
      <c r="H17" s="28" t="s">
        <v>66</v>
      </c>
      <c r="I17" s="28" t="s">
        <v>67</v>
      </c>
      <c r="J17" s="29" t="s">
        <v>132</v>
      </c>
    </row>
    <row r="18" customFormat="false" ht="12.75" hidden="false" customHeight="true" outlineLevel="0" collapsed="false">
      <c r="A18" s="24"/>
      <c r="B18" s="24"/>
      <c r="C18" s="24"/>
      <c r="D18" s="24"/>
      <c r="E18" s="24"/>
      <c r="F18" s="24"/>
      <c r="G18" s="24"/>
      <c r="H18" s="24"/>
      <c r="I18" s="24"/>
    </row>
    <row r="19" customFormat="false" ht="12.75" hidden="false" customHeight="true" outlineLevel="0" collapsed="false">
      <c r="A19" s="24"/>
      <c r="B19" s="24"/>
      <c r="C19" s="24"/>
      <c r="D19" s="24"/>
      <c r="E19" s="24"/>
      <c r="F19" s="24"/>
      <c r="G19" s="24"/>
      <c r="H19" s="24"/>
      <c r="I19" s="24"/>
    </row>
    <row r="20" customFormat="false" ht="15" hidden="false" customHeight="true" outlineLevel="0" collapsed="false">
      <c r="A20" s="30" t="s">
        <v>69</v>
      </c>
    </row>
    <row r="21" customFormat="false" ht="12.75" hidden="false" customHeight="true" outlineLevel="0" collapsed="false">
      <c r="A21" s="24"/>
    </row>
    <row r="22" customFormat="false" ht="12.75" hidden="false" customHeight="true" outlineLevel="0" collapsed="false">
      <c r="A22" s="19" t="s">
        <v>70</v>
      </c>
      <c r="B22" s="31" t="n">
        <f aca="false">SUM(B23:B26)</f>
        <v>141318.63013</v>
      </c>
      <c r="C22" s="31" t="n">
        <f aca="false">SUM(C23:C26)</f>
        <v>197891.36613</v>
      </c>
      <c r="D22" s="31" t="n">
        <f aca="false">SUM(D23:D26)</f>
        <v>196479.53156</v>
      </c>
      <c r="E22" s="31" t="n">
        <f aca="false">SUM(E23:E26)</f>
        <v>235154.98518</v>
      </c>
      <c r="F22" s="31" t="n">
        <f aca="false">SUM(F23:F26)</f>
        <v>152923.87292</v>
      </c>
      <c r="G22" s="31" t="n">
        <f aca="false">SUM(G23:G26)</f>
        <v>212167.57109</v>
      </c>
      <c r="H22" s="31" t="n">
        <f aca="false">SUM(H23:H26)</f>
        <v>298428.3005</v>
      </c>
      <c r="I22" s="31" t="n">
        <f aca="false">SUM(I23:I26)</f>
        <v>289135.34496</v>
      </c>
      <c r="J22" s="31" t="n">
        <f aca="false">SUM(B22:I22)</f>
        <v>1723499.60247</v>
      </c>
    </row>
    <row r="23" customFormat="false" ht="12.75" hidden="false" customHeight="true" outlineLevel="0" collapsed="false">
      <c r="A23" s="16" t="s">
        <v>71</v>
      </c>
      <c r="B23" s="32" t="n">
        <v>75457.50436</v>
      </c>
      <c r="C23" s="32" t="n">
        <v>95484.53527</v>
      </c>
      <c r="D23" s="32" t="n">
        <v>60996.24548</v>
      </c>
      <c r="E23" s="32" t="n">
        <v>90596.53752</v>
      </c>
      <c r="F23" s="32" t="n">
        <v>48698.36564</v>
      </c>
      <c r="G23" s="32" t="n">
        <v>63299.95874</v>
      </c>
      <c r="H23" s="32" t="n">
        <v>85726.45163</v>
      </c>
      <c r="I23" s="32" t="n">
        <v>105359.3928</v>
      </c>
      <c r="J23" s="31" t="n">
        <f aca="false">SUM(B23:I23)</f>
        <v>625618.99144</v>
      </c>
    </row>
    <row r="24" customFormat="false" ht="12.75" hidden="false" customHeight="true" outlineLevel="0" collapsed="false">
      <c r="A24" s="16" t="s">
        <v>72</v>
      </c>
      <c r="B24" s="32" t="n">
        <v>50338.89938</v>
      </c>
      <c r="C24" s="32" t="n">
        <v>39161.74955</v>
      </c>
      <c r="D24" s="32" t="n">
        <v>21890.95509</v>
      </c>
      <c r="E24" s="32" t="n">
        <v>44767.61403</v>
      </c>
      <c r="F24" s="32" t="n">
        <v>78986.60036</v>
      </c>
      <c r="G24" s="32" t="n">
        <v>100896.76832</v>
      </c>
      <c r="H24" s="32" t="n">
        <v>77274.47659</v>
      </c>
      <c r="I24" s="32" t="n">
        <v>27410.33736</v>
      </c>
      <c r="J24" s="31" t="n">
        <f aca="false">SUM(B24:I24)</f>
        <v>440727.40068</v>
      </c>
    </row>
    <row r="25" customFormat="false" ht="12.75" hidden="false" customHeight="true" outlineLevel="0" collapsed="false">
      <c r="A25" s="16" t="s">
        <v>73</v>
      </c>
      <c r="B25" s="32" t="n">
        <v>194.04642</v>
      </c>
      <c r="C25" s="32" t="n">
        <v>1048.24244</v>
      </c>
      <c r="D25" s="32" t="n">
        <v>438.66304</v>
      </c>
      <c r="E25" s="32" t="n">
        <v>656.93968</v>
      </c>
      <c r="F25" s="32" t="n">
        <v>885.6043</v>
      </c>
      <c r="G25" s="32" t="n">
        <v>783.00438</v>
      </c>
      <c r="H25" s="32" t="n">
        <v>945.61701</v>
      </c>
      <c r="I25" s="32" t="n">
        <v>1383.82093</v>
      </c>
      <c r="J25" s="31" t="n">
        <f aca="false">SUM(B25:I25)</f>
        <v>6335.9382</v>
      </c>
    </row>
    <row r="26" customFormat="false" ht="12.75" hidden="false" customHeight="true" outlineLevel="0" collapsed="false">
      <c r="A26" s="16" t="s">
        <v>74</v>
      </c>
      <c r="B26" s="32" t="n">
        <v>15328.17997</v>
      </c>
      <c r="C26" s="32" t="n">
        <v>62196.83887</v>
      </c>
      <c r="D26" s="32" t="n">
        <v>113153.66795</v>
      </c>
      <c r="E26" s="32" t="n">
        <v>99133.89395</v>
      </c>
      <c r="F26" s="32" t="n">
        <v>24353.30262</v>
      </c>
      <c r="G26" s="32" t="n">
        <v>47187.83965</v>
      </c>
      <c r="H26" s="32" t="n">
        <v>134481.75527</v>
      </c>
      <c r="I26" s="32" t="n">
        <v>154981.79387</v>
      </c>
      <c r="J26" s="31" t="n">
        <f aca="false">SUM(B26:I26)</f>
        <v>650817.27215</v>
      </c>
    </row>
    <row r="27" customFormat="false" ht="12.75" hidden="false" customHeight="true" outlineLevel="0" collapsed="false">
      <c r="B27" s="32"/>
      <c r="C27" s="32"/>
      <c r="D27" s="32"/>
      <c r="E27" s="32"/>
      <c r="F27" s="32"/>
      <c r="G27" s="32"/>
      <c r="H27" s="32"/>
      <c r="I27" s="32"/>
      <c r="J27" s="33"/>
    </row>
    <row r="28" customFormat="false" ht="12.75" hidden="false" customHeight="true" outlineLevel="0" collapsed="false">
      <c r="A28" s="19" t="s">
        <v>75</v>
      </c>
      <c r="B28" s="31" t="n">
        <f aca="false">SUM(B29:B30)</f>
        <v>63000.17104</v>
      </c>
      <c r="C28" s="31" t="n">
        <f aca="false">SUM(C29:C30)</f>
        <v>72940.41155</v>
      </c>
      <c r="D28" s="31" t="n">
        <f aca="false">SUM(D29:D30)</f>
        <v>67164.22083</v>
      </c>
      <c r="E28" s="31" t="n">
        <f aca="false">SUM(E29:E30)</f>
        <v>75275.24018</v>
      </c>
      <c r="F28" s="31" t="n">
        <f aca="false">SUM(F29:F30)</f>
        <v>16361.59505</v>
      </c>
      <c r="G28" s="31" t="n">
        <f aca="false">SUM(G29:G30)</f>
        <v>50398.83725</v>
      </c>
      <c r="H28" s="31" t="n">
        <f aca="false">SUM(H29:H30)</f>
        <v>57392.7304</v>
      </c>
      <c r="I28" s="31" t="n">
        <f aca="false">SUM(I29:I30)</f>
        <v>157617.25696</v>
      </c>
      <c r="J28" s="31" t="n">
        <f aca="false">SUM(B28:I28)</f>
        <v>560150.46326</v>
      </c>
    </row>
    <row r="29" customFormat="false" ht="12.75" hidden="false" customHeight="true" outlineLevel="0" collapsed="false">
      <c r="A29" s="16" t="s">
        <v>76</v>
      </c>
      <c r="B29" s="32" t="n">
        <v>54360.72023</v>
      </c>
      <c r="C29" s="32" t="n">
        <v>27851.77062</v>
      </c>
      <c r="D29" s="32" t="n">
        <v>26963.74728</v>
      </c>
      <c r="E29" s="32" t="n">
        <v>35540.75636</v>
      </c>
      <c r="F29" s="32" t="n">
        <v>8928.15437</v>
      </c>
      <c r="G29" s="32" t="n">
        <v>19151.77273</v>
      </c>
      <c r="H29" s="32" t="n">
        <v>8523.17612</v>
      </c>
      <c r="I29" s="32" t="n">
        <v>30752.30771</v>
      </c>
      <c r="J29" s="31" t="n">
        <f aca="false">SUM(B29:I29)</f>
        <v>212072.40542</v>
      </c>
    </row>
    <row r="30" customFormat="false" ht="12.75" hidden="false" customHeight="true" outlineLevel="0" collapsed="false">
      <c r="A30" s="16" t="s">
        <v>77</v>
      </c>
      <c r="B30" s="32" t="n">
        <v>8639.45081</v>
      </c>
      <c r="C30" s="32" t="n">
        <v>45088.64093</v>
      </c>
      <c r="D30" s="32" t="n">
        <v>40200.47355</v>
      </c>
      <c r="E30" s="32" t="n">
        <v>39734.48382</v>
      </c>
      <c r="F30" s="32" t="n">
        <v>7433.44068</v>
      </c>
      <c r="G30" s="32" t="n">
        <v>31247.06452</v>
      </c>
      <c r="H30" s="32" t="n">
        <v>48869.55428</v>
      </c>
      <c r="I30" s="32" t="n">
        <v>126864.94925</v>
      </c>
      <c r="J30" s="31" t="n">
        <f aca="false">SUM(B30:I30)</f>
        <v>348078.05784</v>
      </c>
    </row>
    <row r="31" customFormat="false" ht="12.75" hidden="false" customHeight="true" outlineLevel="0" collapsed="false">
      <c r="B31" s="32"/>
      <c r="C31" s="32"/>
      <c r="D31" s="32"/>
      <c r="E31" s="32"/>
      <c r="F31" s="32"/>
      <c r="G31" s="32"/>
      <c r="H31" s="32"/>
      <c r="I31" s="32"/>
      <c r="J31" s="33"/>
    </row>
    <row r="32" customFormat="false" ht="12.75" hidden="false" customHeight="true" outlineLevel="0" collapsed="false">
      <c r="A32" s="19" t="s">
        <v>78</v>
      </c>
      <c r="B32" s="31" t="n">
        <f aca="false">SUM(B33:B34)</f>
        <v>6635.55135</v>
      </c>
      <c r="C32" s="31" t="n">
        <f aca="false">SUM(C33:C34)</f>
        <v>11661.26622</v>
      </c>
      <c r="D32" s="31" t="n">
        <f aca="false">SUM(D33:D34)</f>
        <v>12902.18536</v>
      </c>
      <c r="E32" s="31" t="n">
        <f aca="false">SUM(E33:E34)</f>
        <v>5970.05464</v>
      </c>
      <c r="F32" s="31" t="n">
        <f aca="false">SUM(F33:F34)</f>
        <v>7297.62821</v>
      </c>
      <c r="G32" s="31" t="n">
        <f aca="false">SUM(G33:G34)</f>
        <v>17707.76228</v>
      </c>
      <c r="H32" s="31" t="n">
        <f aca="false">SUM(H33:H34)</f>
        <v>226.3286</v>
      </c>
      <c r="I32" s="31" t="n">
        <f aca="false">SUM(I33:I34)</f>
        <v>118424.22417</v>
      </c>
      <c r="J32" s="31" t="n">
        <f aca="false">SUM(B32:I32)</f>
        <v>180825.00083</v>
      </c>
    </row>
    <row r="33" customFormat="false" ht="12.75" hidden="false" customHeight="true" outlineLevel="0" collapsed="false">
      <c r="A33" s="16" t="s">
        <v>79</v>
      </c>
      <c r="B33" s="32" t="n">
        <v>537.02468</v>
      </c>
      <c r="C33" s="32" t="n">
        <v>844.52069</v>
      </c>
      <c r="D33" s="32" t="n">
        <v>6128.1935</v>
      </c>
      <c r="E33" s="32" t="n">
        <v>344.21576</v>
      </c>
      <c r="F33" s="32" t="n">
        <v>2832.55968</v>
      </c>
      <c r="G33" s="32" t="n">
        <v>255.43</v>
      </c>
      <c r="H33" s="32" t="n">
        <v>226.3286</v>
      </c>
      <c r="I33" s="32" t="n">
        <v>118424.22417</v>
      </c>
      <c r="J33" s="31" t="n">
        <f aca="false">SUM(B33:I33)</f>
        <v>129592.49708</v>
      </c>
    </row>
    <row r="34" customFormat="false" ht="12.75" hidden="false" customHeight="true" outlineLevel="0" collapsed="false">
      <c r="A34" s="16" t="s">
        <v>80</v>
      </c>
      <c r="B34" s="32" t="n">
        <v>6098.52667</v>
      </c>
      <c r="C34" s="32" t="n">
        <v>10816.74553</v>
      </c>
      <c r="D34" s="32" t="n">
        <v>6773.99186</v>
      </c>
      <c r="E34" s="32" t="n">
        <v>5625.83888</v>
      </c>
      <c r="F34" s="32" t="n">
        <v>4465.06853</v>
      </c>
      <c r="G34" s="32" t="n">
        <v>17452.33228</v>
      </c>
      <c r="H34" s="32" t="n">
        <v>0</v>
      </c>
      <c r="I34" s="32" t="n">
        <v>0</v>
      </c>
      <c r="J34" s="31" t="n">
        <f aca="false">SUM(B34:I34)</f>
        <v>51232.50375</v>
      </c>
    </row>
    <row r="35" customFormat="false" ht="12.75" hidden="false" customHeight="true" outlineLevel="0" collapsed="false">
      <c r="B35" s="32"/>
      <c r="C35" s="32"/>
      <c r="D35" s="32"/>
      <c r="E35" s="32"/>
      <c r="F35" s="32"/>
      <c r="G35" s="32"/>
      <c r="H35" s="32"/>
      <c r="I35" s="32"/>
      <c r="J35" s="33"/>
    </row>
    <row r="36" customFormat="false" ht="12.75" hidden="false" customHeight="true" outlineLevel="0" collapsed="false">
      <c r="A36" s="19" t="s">
        <v>81</v>
      </c>
      <c r="B36" s="31" t="n">
        <f aca="false">+B22+B28+B32</f>
        <v>210954.35252</v>
      </c>
      <c r="C36" s="31" t="n">
        <f aca="false">+C22+C28+C32</f>
        <v>282493.0439</v>
      </c>
      <c r="D36" s="31" t="n">
        <f aca="false">+D22+D28+D32</f>
        <v>276545.93775</v>
      </c>
      <c r="E36" s="31" t="n">
        <f aca="false">+E22+E28+E32</f>
        <v>316400.28</v>
      </c>
      <c r="F36" s="31" t="n">
        <f aca="false">+F22+F28+F32</f>
        <v>176583.09618</v>
      </c>
      <c r="G36" s="31" t="n">
        <f aca="false">+G22+G28+G32</f>
        <v>280274.17062</v>
      </c>
      <c r="H36" s="31" t="n">
        <f aca="false">+H22+H28+H32</f>
        <v>356047.3595</v>
      </c>
      <c r="I36" s="31" t="n">
        <f aca="false">+I22+I28+I32</f>
        <v>565176.82609</v>
      </c>
      <c r="J36" s="31" t="n">
        <f aca="false">SUM(B36:I36)</f>
        <v>2464475.06656</v>
      </c>
    </row>
    <row r="37" customFormat="false" ht="12.75" hidden="false" customHeight="true" outlineLevel="0" collapsed="false">
      <c r="A37" s="24"/>
      <c r="B37" s="47"/>
      <c r="C37" s="47"/>
      <c r="D37" s="47"/>
      <c r="E37" s="47"/>
      <c r="F37" s="47"/>
      <c r="G37" s="47"/>
      <c r="H37" s="47"/>
      <c r="I37" s="47"/>
      <c r="J37" s="34"/>
    </row>
    <row r="38" customFormat="false" ht="12.75" hidden="false" customHeight="true" outlineLevel="0" collapsed="false">
      <c r="A38" s="24"/>
      <c r="B38" s="47"/>
      <c r="C38" s="47"/>
      <c r="D38" s="47"/>
      <c r="E38" s="47"/>
      <c r="F38" s="47"/>
      <c r="G38" s="47"/>
      <c r="H38" s="47"/>
      <c r="I38" s="47"/>
      <c r="J38" s="34"/>
    </row>
    <row r="39" customFormat="false" ht="15" hidden="false" customHeight="true" outlineLevel="0" collapsed="false">
      <c r="A39" s="30" t="s">
        <v>82</v>
      </c>
      <c r="B39" s="47"/>
      <c r="C39" s="47"/>
      <c r="D39" s="47"/>
      <c r="E39" s="47"/>
      <c r="F39" s="47"/>
      <c r="G39" s="47"/>
      <c r="H39" s="47"/>
      <c r="I39" s="47"/>
      <c r="J39" s="34"/>
    </row>
    <row r="40" customFormat="false" ht="12.75" hidden="false" customHeight="true" outlineLevel="0" collapsed="false">
      <c r="A40" s="24"/>
      <c r="B40" s="47"/>
      <c r="C40" s="47"/>
      <c r="D40" s="47"/>
      <c r="E40" s="47"/>
      <c r="F40" s="47"/>
      <c r="G40" s="47"/>
      <c r="H40" s="47"/>
      <c r="I40" s="47"/>
      <c r="J40" s="34"/>
    </row>
    <row r="41" customFormat="false" ht="12.75" hidden="false" customHeight="true" outlineLevel="0" collapsed="false">
      <c r="A41" s="19" t="s">
        <v>70</v>
      </c>
      <c r="B41" s="31" t="n">
        <f aca="false">SUM(B42:B46)</f>
        <v>177236.59873</v>
      </c>
      <c r="C41" s="31" t="n">
        <f aca="false">SUM(C42:C46)</f>
        <v>271948.55388</v>
      </c>
      <c r="D41" s="31" t="n">
        <f aca="false">SUM(D42:D46)</f>
        <v>243489.33789</v>
      </c>
      <c r="E41" s="31" t="n">
        <f aca="false">SUM(E42:E46)</f>
        <v>307114.54224</v>
      </c>
      <c r="F41" s="31" t="n">
        <f aca="false">SUM(F42:F46)</f>
        <v>194344.68231</v>
      </c>
      <c r="G41" s="31" t="n">
        <f aca="false">SUM(G42:G46)</f>
        <v>255233.22425</v>
      </c>
      <c r="H41" s="31" t="n">
        <f aca="false">SUM(H42:H46)</f>
        <v>329370.34034</v>
      </c>
      <c r="I41" s="31" t="n">
        <f aca="false">SUM(I42:I46)</f>
        <v>417055.92034</v>
      </c>
      <c r="J41" s="31" t="n">
        <f aca="false">SUM(B41:I41)</f>
        <v>2195793.19998</v>
      </c>
    </row>
    <row r="42" customFormat="false" ht="12.75" hidden="false" customHeight="true" outlineLevel="0" collapsed="false">
      <c r="A42" s="16" t="s">
        <v>83</v>
      </c>
      <c r="B42" s="32" t="n">
        <v>9656.75877</v>
      </c>
      <c r="C42" s="32" t="n">
        <v>17454.00211</v>
      </c>
      <c r="D42" s="32" t="n">
        <v>10569.12562</v>
      </c>
      <c r="E42" s="32" t="n">
        <v>12323.22231</v>
      </c>
      <c r="F42" s="32" t="n">
        <v>8223.38104</v>
      </c>
      <c r="G42" s="32" t="n">
        <v>6517.60902</v>
      </c>
      <c r="H42" s="32" t="n">
        <v>27439.75553</v>
      </c>
      <c r="I42" s="32" t="n">
        <v>30211.96905</v>
      </c>
      <c r="J42" s="31" t="n">
        <f aca="false">SUM(B42:I42)</f>
        <v>122395.82345</v>
      </c>
    </row>
    <row r="43" customFormat="false" ht="12.75" hidden="false" customHeight="true" outlineLevel="0" collapsed="false">
      <c r="A43" s="16" t="s">
        <v>133</v>
      </c>
      <c r="B43" s="32" t="n">
        <v>8986.95093</v>
      </c>
      <c r="C43" s="32" t="n">
        <v>13459.80829</v>
      </c>
      <c r="D43" s="32" t="n">
        <v>12188.86033</v>
      </c>
      <c r="E43" s="32" t="n">
        <v>13724.04564</v>
      </c>
      <c r="F43" s="32" t="n">
        <v>8329.17132</v>
      </c>
      <c r="G43" s="32" t="n">
        <v>8005.82267</v>
      </c>
      <c r="H43" s="32" t="n">
        <v>21621.88395</v>
      </c>
      <c r="I43" s="32" t="n">
        <v>30661.89667</v>
      </c>
      <c r="J43" s="31" t="n">
        <f aca="false">SUM(B43:I43)</f>
        <v>116978.4398</v>
      </c>
    </row>
    <row r="44" customFormat="false" ht="12.75" hidden="false" customHeight="true" outlineLevel="0" collapsed="false">
      <c r="A44" s="16" t="s">
        <v>85</v>
      </c>
      <c r="B44" s="32" t="n">
        <v>11058.07901</v>
      </c>
      <c r="C44" s="32" t="n">
        <v>30964.53488</v>
      </c>
      <c r="D44" s="32" t="n">
        <v>14264.67337</v>
      </c>
      <c r="E44" s="32" t="n">
        <v>31749.13608</v>
      </c>
      <c r="F44" s="32" t="n">
        <v>33086.45314</v>
      </c>
      <c r="G44" s="32" t="n">
        <v>9520.50114</v>
      </c>
      <c r="H44" s="32" t="n">
        <v>40307.95258</v>
      </c>
      <c r="I44" s="32" t="n">
        <v>33018.21366</v>
      </c>
      <c r="J44" s="31" t="n">
        <f aca="false">SUM(B44:I44)</f>
        <v>203969.54386</v>
      </c>
    </row>
    <row r="45" customFormat="false" ht="12.75" hidden="false" customHeight="true" outlineLevel="0" collapsed="false">
      <c r="A45" s="16" t="s">
        <v>74</v>
      </c>
      <c r="B45" s="32" t="n">
        <v>147513.20012</v>
      </c>
      <c r="C45" s="32" t="n">
        <v>209993.3331</v>
      </c>
      <c r="D45" s="32" t="n">
        <v>206382.96347</v>
      </c>
      <c r="E45" s="32" t="n">
        <v>249281.89763</v>
      </c>
      <c r="F45" s="32" t="n">
        <v>144601.48223</v>
      </c>
      <c r="G45" s="32" t="n">
        <v>229257.02852</v>
      </c>
      <c r="H45" s="32" t="n">
        <v>239405.16885</v>
      </c>
      <c r="I45" s="32" t="n">
        <v>323050.84637</v>
      </c>
      <c r="J45" s="31" t="n">
        <f aca="false">SUM(B45:I45)</f>
        <v>1749485.92029</v>
      </c>
    </row>
    <row r="46" customFormat="false" ht="12.75" hidden="false" customHeight="true" outlineLevel="0" collapsed="false">
      <c r="A46" s="16" t="s">
        <v>86</v>
      </c>
      <c r="B46" s="32" t="n">
        <v>21.6099</v>
      </c>
      <c r="C46" s="32" t="n">
        <v>76.8755</v>
      </c>
      <c r="D46" s="32" t="n">
        <v>83.7151</v>
      </c>
      <c r="E46" s="32" t="n">
        <v>36.24058</v>
      </c>
      <c r="F46" s="32" t="n">
        <v>104.19458</v>
      </c>
      <c r="G46" s="32" t="n">
        <v>1932.2629</v>
      </c>
      <c r="H46" s="32" t="n">
        <v>595.57943</v>
      </c>
      <c r="I46" s="32" t="n">
        <v>112.99459</v>
      </c>
      <c r="J46" s="31" t="n">
        <f aca="false">SUM(B46:I46)</f>
        <v>2963.47258</v>
      </c>
    </row>
    <row r="47" customFormat="false" ht="12.75" hidden="false" customHeight="true" outlineLevel="0" collapsed="false">
      <c r="J47" s="35"/>
    </row>
    <row r="48" customFormat="false" ht="12.75" hidden="false" customHeight="true" outlineLevel="0" collapsed="false">
      <c r="A48" s="19" t="s">
        <v>75</v>
      </c>
      <c r="B48" s="31" t="n">
        <f aca="false">SUM(B49:B50)</f>
        <v>28371.88751</v>
      </c>
      <c r="C48" s="31" t="n">
        <f aca="false">SUM(C49:C50)</f>
        <v>24889.22237</v>
      </c>
      <c r="D48" s="31" t="n">
        <f aca="false">SUM(D49:D50)</f>
        <v>12440.74331</v>
      </c>
      <c r="E48" s="31" t="n">
        <f aca="false">SUM(E49:E50)</f>
        <v>11211.7477</v>
      </c>
      <c r="F48" s="31" t="n">
        <f aca="false">SUM(F49:F50)</f>
        <v>9857.36295</v>
      </c>
      <c r="G48" s="31" t="n">
        <f aca="false">SUM(G49:G50)</f>
        <v>14658.46201</v>
      </c>
      <c r="H48" s="31" t="n">
        <f aca="false">SUM(H49:H50)</f>
        <v>13795.7699</v>
      </c>
      <c r="I48" s="31" t="n">
        <f aca="false">SUM(I49:I50)</f>
        <v>32731.99807</v>
      </c>
      <c r="J48" s="31" t="n">
        <f aca="false">SUM(B48:I48)</f>
        <v>147957.19382</v>
      </c>
    </row>
    <row r="49" customFormat="false" ht="12.75" hidden="false" customHeight="true" outlineLevel="0" collapsed="false">
      <c r="A49" s="16" t="s">
        <v>134</v>
      </c>
      <c r="B49" s="32" t="n">
        <v>141.77047</v>
      </c>
      <c r="C49" s="32" t="n">
        <v>381.35807</v>
      </c>
      <c r="D49" s="32" t="n">
        <v>1158.69732</v>
      </c>
      <c r="E49" s="32" t="n">
        <v>0</v>
      </c>
      <c r="F49" s="32" t="n">
        <v>26.2</v>
      </c>
      <c r="G49" s="32" t="n">
        <v>1657.17317</v>
      </c>
      <c r="H49" s="32" t="n">
        <v>7416.86047</v>
      </c>
      <c r="I49" s="32" t="n">
        <v>2386.55683</v>
      </c>
      <c r="J49" s="31" t="n">
        <f aca="false">SUM(B49:I49)</f>
        <v>13168.61633</v>
      </c>
    </row>
    <row r="50" customFormat="false" ht="12.75" hidden="false" customHeight="true" outlineLevel="0" collapsed="false">
      <c r="A50" s="16" t="s">
        <v>77</v>
      </c>
      <c r="B50" s="32" t="n">
        <v>28230.11704</v>
      </c>
      <c r="C50" s="32" t="n">
        <v>24507.8643</v>
      </c>
      <c r="D50" s="32" t="n">
        <v>11282.04599</v>
      </c>
      <c r="E50" s="32" t="n">
        <v>11211.7477</v>
      </c>
      <c r="F50" s="32" t="n">
        <v>9831.16295</v>
      </c>
      <c r="G50" s="32" t="n">
        <v>13001.28884</v>
      </c>
      <c r="H50" s="32" t="n">
        <v>6378.90943</v>
      </c>
      <c r="I50" s="32" t="n">
        <v>30345.44124</v>
      </c>
      <c r="J50" s="31" t="n">
        <f aca="false">SUM(B50:I50)</f>
        <v>134788.57749</v>
      </c>
    </row>
    <row r="51" customFormat="false" ht="12.75" hidden="false" customHeight="true" outlineLevel="0" collapsed="false">
      <c r="J51" s="35"/>
    </row>
    <row r="52" customFormat="false" ht="12.75" hidden="false" customHeight="true" outlineLevel="0" collapsed="false">
      <c r="A52" s="19" t="s">
        <v>78</v>
      </c>
      <c r="B52" s="31" t="n">
        <f aca="false">SUM(B53:B54)</f>
        <v>20523.14855</v>
      </c>
      <c r="C52" s="31" t="n">
        <f aca="false">SUM(C53:C54)</f>
        <v>10827.55377</v>
      </c>
      <c r="D52" s="31" t="n">
        <f aca="false">SUM(D53:D54)</f>
        <v>12183.57438</v>
      </c>
      <c r="E52" s="31" t="n">
        <f aca="false">SUM(E53:E54)</f>
        <v>5806.62155</v>
      </c>
      <c r="F52" s="31" t="n">
        <f aca="false">SUM(F53:F54)</f>
        <v>1526.50607</v>
      </c>
      <c r="G52" s="31" t="n">
        <f aca="false">SUM(G53:G54)</f>
        <v>14478.29085</v>
      </c>
      <c r="H52" s="31" t="n">
        <f aca="false">SUM(H53:H54)</f>
        <v>1496.09043</v>
      </c>
      <c r="I52" s="31" t="n">
        <f aca="false">SUM(I53:I54)</f>
        <v>113505.593</v>
      </c>
      <c r="J52" s="31" t="n">
        <f aca="false">SUM(B52:I52)</f>
        <v>180347.3786</v>
      </c>
    </row>
    <row r="53" customFormat="false" ht="12.75" hidden="false" customHeight="true" outlineLevel="0" collapsed="false">
      <c r="A53" s="16" t="s">
        <v>79</v>
      </c>
      <c r="B53" s="32" t="n">
        <v>539.8274</v>
      </c>
      <c r="C53" s="32" t="n">
        <v>827.55377</v>
      </c>
      <c r="D53" s="32" t="n">
        <v>833.57438</v>
      </c>
      <c r="E53" s="32" t="n">
        <v>383.64229</v>
      </c>
      <c r="F53" s="32" t="n">
        <v>1526.50607</v>
      </c>
      <c r="G53" s="32" t="n">
        <v>273.38933</v>
      </c>
      <c r="H53" s="32" t="n">
        <v>1496.09043</v>
      </c>
      <c r="I53" s="32" t="n">
        <v>113505.593</v>
      </c>
      <c r="J53" s="31" t="n">
        <f aca="false">SUM(B53:I53)</f>
        <v>119386.17667</v>
      </c>
    </row>
    <row r="54" customFormat="false" ht="12.75" hidden="false" customHeight="true" outlineLevel="0" collapsed="false">
      <c r="A54" s="16" t="s">
        <v>80</v>
      </c>
      <c r="B54" s="32" t="n">
        <v>19983.32115</v>
      </c>
      <c r="C54" s="32" t="n">
        <v>10000</v>
      </c>
      <c r="D54" s="32" t="n">
        <v>11350</v>
      </c>
      <c r="E54" s="32" t="n">
        <v>5422.97926</v>
      </c>
      <c r="F54" s="32" t="n">
        <v>0</v>
      </c>
      <c r="G54" s="32" t="n">
        <v>14204.90152</v>
      </c>
      <c r="H54" s="32" t="n">
        <v>0</v>
      </c>
      <c r="I54" s="32" t="n">
        <v>0</v>
      </c>
      <c r="J54" s="31" t="n">
        <f aca="false">SUM(B54:I54)</f>
        <v>60961.20193</v>
      </c>
    </row>
    <row r="55" customFormat="false" ht="12.75" hidden="false" customHeight="true" outlineLevel="0" collapsed="false">
      <c r="B55" s="33"/>
      <c r="C55" s="33"/>
      <c r="D55" s="33"/>
      <c r="E55" s="33"/>
      <c r="F55" s="33"/>
      <c r="G55" s="33"/>
      <c r="H55" s="33"/>
      <c r="I55" s="33"/>
      <c r="J55" s="33"/>
    </row>
    <row r="56" customFormat="false" ht="12.75" hidden="false" customHeight="true" outlineLevel="0" collapsed="false">
      <c r="A56" s="19" t="s">
        <v>88</v>
      </c>
      <c r="B56" s="31" t="n">
        <f aca="false">+B52+B48+B41</f>
        <v>226131.63479</v>
      </c>
      <c r="C56" s="31" t="n">
        <f aca="false">+C52+C48+C41</f>
        <v>307665.33002</v>
      </c>
      <c r="D56" s="31" t="n">
        <f aca="false">+D52+D48+D41</f>
        <v>268113.65558</v>
      </c>
      <c r="E56" s="31" t="n">
        <f aca="false">+E52+E48+E41</f>
        <v>324132.91149</v>
      </c>
      <c r="F56" s="31" t="n">
        <f aca="false">+F52+F48+F41</f>
        <v>205728.55133</v>
      </c>
      <c r="G56" s="31" t="n">
        <f aca="false">+G52+G48+G41</f>
        <v>284369.97711</v>
      </c>
      <c r="H56" s="31" t="n">
        <f aca="false">+H52+H48+H41</f>
        <v>344662.20067</v>
      </c>
      <c r="I56" s="31" t="n">
        <f aca="false">+I52+I48+I41</f>
        <v>563293.51141</v>
      </c>
      <c r="J56" s="31" t="n">
        <f aca="false">SUM(B56:I56)</f>
        <v>2524097.7724</v>
      </c>
    </row>
    <row r="57" customFormat="false" ht="12.75" hidden="false" customHeight="true" outlineLevel="0" collapsed="false">
      <c r="B57" s="20"/>
      <c r="C57" s="20"/>
      <c r="D57" s="20"/>
      <c r="E57" s="20"/>
      <c r="F57" s="20"/>
      <c r="G57" s="20"/>
      <c r="H57" s="20"/>
      <c r="I57" s="20"/>
      <c r="J57" s="35"/>
    </row>
    <row r="58" customFormat="false" ht="12.75" hidden="false" customHeight="true" outlineLevel="0" collapsed="false">
      <c r="A58" s="36" t="s">
        <v>92</v>
      </c>
      <c r="B58" s="31" t="n">
        <f aca="false">'A.1'!B57</f>
        <v>740534</v>
      </c>
      <c r="C58" s="31" t="n">
        <f aca="false">'A.1'!C57</f>
        <v>1246781</v>
      </c>
      <c r="D58" s="31" t="n">
        <f aca="false">'A.1'!D57</f>
        <v>772464</v>
      </c>
      <c r="E58" s="31" t="n">
        <f aca="false">'A.1'!E57</f>
        <v>921987</v>
      </c>
      <c r="F58" s="31" t="n">
        <f aca="false">'A.1'!F57</f>
        <v>528763</v>
      </c>
      <c r="G58" s="31" t="n">
        <f aca="false">'A.1'!G57</f>
        <v>623761</v>
      </c>
      <c r="H58" s="31" t="n">
        <f aca="false">'A.1'!H57</f>
        <v>1717504</v>
      </c>
      <c r="I58" s="31" t="n">
        <f aca="false">'A.1'!I57</f>
        <v>1948393</v>
      </c>
      <c r="J58" s="31" t="n">
        <f aca="false">SUM(B58:I58)</f>
        <v>8500187</v>
      </c>
    </row>
    <row r="59" customFormat="false" ht="12.75" hidden="false" customHeight="true" outlineLevel="0" collapsed="false">
      <c r="A59" s="36"/>
      <c r="J59" s="31"/>
    </row>
    <row r="60" customFormat="false" ht="12.75" hidden="false" customHeight="true" outlineLevel="0" collapsed="false">
      <c r="J60" s="31"/>
    </row>
    <row r="61" customFormat="false" ht="12.75" hidden="false" customHeight="true" outlineLevel="0" collapsed="false">
      <c r="A61" s="39" t="str">
        <f aca="false">Gráfico25!A43</f>
        <v>FUENTE: Ministerio de Hacienda y Función Pública</v>
      </c>
      <c r="B61" s="57"/>
      <c r="C61" s="57"/>
      <c r="D61" s="57"/>
      <c r="E61" s="57"/>
      <c r="F61" s="57"/>
      <c r="G61" s="57"/>
      <c r="H61" s="57"/>
      <c r="I61" s="57"/>
      <c r="J61" s="31"/>
    </row>
    <row r="62" customFormat="false" ht="12.75" hidden="false" customHeight="true" outlineLevel="0" collapsed="false">
      <c r="A62" s="39" t="str">
        <f aca="false">Gráfico11!$A$44</f>
        <v>ELABORACIÓN: Unidad Estadística y Cartográfica. Consejería de Economía, Hacienda y Fondos Europeos</v>
      </c>
      <c r="B62" s="57"/>
      <c r="C62" s="57"/>
      <c r="D62" s="57"/>
      <c r="E62" s="57"/>
      <c r="F62" s="57"/>
      <c r="G62" s="57"/>
      <c r="H62" s="57"/>
      <c r="I62" s="57"/>
      <c r="J62" s="31"/>
    </row>
    <row r="63" customFormat="false" ht="13.5" hidden="false" customHeight="true" outlineLevel="0" collapsed="false">
      <c r="A63" s="40"/>
      <c r="B63" s="37"/>
      <c r="C63" s="37"/>
      <c r="D63" s="37"/>
      <c r="E63" s="37"/>
      <c r="F63" s="37"/>
      <c r="G63" s="37"/>
      <c r="H63" s="37"/>
      <c r="I63" s="37"/>
      <c r="J63" s="38"/>
    </row>
    <row r="65" customFormat="false" ht="12.75" hidden="false" customHeight="true" outlineLevel="0" collapsed="false">
      <c r="A65" s="40"/>
    </row>
    <row r="66" customFormat="false" ht="12.75" hidden="false" customHeight="true" outlineLevel="0" collapsed="false">
      <c r="A66" s="42"/>
      <c r="B66" s="41"/>
      <c r="C66" s="41"/>
      <c r="D66" s="41"/>
      <c r="E66" s="41"/>
      <c r="F66" s="41"/>
      <c r="G66" s="41"/>
      <c r="H66" s="41"/>
      <c r="I66" s="41"/>
      <c r="J66" s="41"/>
    </row>
    <row r="67" customFormat="false" ht="12.75" hidden="false" customHeight="true" outlineLevel="0" collapsed="false">
      <c r="A67" s="51"/>
    </row>
    <row r="68" customFormat="false" ht="12.75" hidden="false" customHeight="true" outlineLevel="0" collapsed="false">
      <c r="A68" s="42"/>
    </row>
  </sheetData>
  <mergeCells count="2">
    <mergeCell ref="C1:I3"/>
    <mergeCell ref="C4:I4"/>
  </mergeCells>
  <printOptions headings="false" gridLines="false" gridLinesSet="true" horizontalCentered="true" verticalCentered="false"/>
  <pageMargins left="0.39375" right="0.39375" top="0.39375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H6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11.00390625" defaultRowHeight="12.75" zeroHeight="false" outlineLevelRow="0" outlineLevelCol="0"/>
  <cols>
    <col collapsed="false" customWidth="true" hidden="false" outlineLevel="0" max="1" min="1" style="16" width="37"/>
    <col collapsed="false" customWidth="true" hidden="false" outlineLevel="0" max="9" min="2" style="16" width="16.71"/>
    <col collapsed="false" customWidth="true" hidden="false" outlineLevel="0" max="10" min="10" style="17" width="16.71"/>
    <col collapsed="false" customWidth="false" hidden="false" outlineLevel="0" max="16384" min="11" style="16" width="11"/>
  </cols>
  <sheetData>
    <row r="1" customFormat="false" ht="12.75" hidden="false" customHeight="true" outlineLevel="0" collapsed="false">
      <c r="C1" s="8" t="s">
        <v>0</v>
      </c>
      <c r="D1" s="8"/>
      <c r="E1" s="8"/>
      <c r="F1" s="8"/>
      <c r="G1" s="8"/>
      <c r="H1" s="8"/>
      <c r="I1" s="8"/>
    </row>
    <row r="2" customFormat="false" ht="12.75" hidden="false" customHeight="true" outlineLevel="0" collapsed="false">
      <c r="C2" s="8"/>
      <c r="D2" s="8"/>
      <c r="E2" s="8"/>
      <c r="F2" s="8"/>
      <c r="G2" s="8"/>
      <c r="H2" s="8"/>
      <c r="I2" s="8"/>
    </row>
    <row r="3" customFormat="false" ht="12.75" hidden="false" customHeight="true" outlineLevel="0" collapsed="false">
      <c r="C3" s="8"/>
      <c r="D3" s="8"/>
      <c r="E3" s="8"/>
      <c r="F3" s="8"/>
      <c r="G3" s="8"/>
      <c r="H3" s="8"/>
      <c r="I3" s="8"/>
    </row>
    <row r="4" customFormat="false" ht="12.75" hidden="false" customHeight="true" outlineLevel="0" collapsed="false">
      <c r="C4" s="9" t="str">
        <f aca="false">Ma!$C$4</f>
        <v>Año 2022. DATOS PROVISIONALES</v>
      </c>
      <c r="D4" s="9"/>
      <c r="E4" s="9"/>
      <c r="F4" s="9"/>
      <c r="G4" s="9"/>
      <c r="H4" s="9"/>
      <c r="I4" s="9"/>
    </row>
    <row r="5" customFormat="false" ht="20.25" hidden="false" customHeight="true" outlineLevel="0" collapsed="false">
      <c r="A5" s="43"/>
      <c r="B5" s="44"/>
      <c r="C5" s="44"/>
      <c r="D5" s="44"/>
    </row>
    <row r="6" customFormat="false" ht="12.75" hidden="false" customHeight="true" outlineLevel="0" collapsed="false">
      <c r="A6" s="45"/>
      <c r="B6" s="44"/>
      <c r="C6" s="44"/>
      <c r="D6" s="44"/>
      <c r="E6" s="19"/>
      <c r="J6" s="24"/>
    </row>
    <row r="7" s="46" customFormat="true" ht="11.25" hidden="false" customHeight="true" outlineLevel="0" collapsed="false">
      <c r="A7" s="18"/>
      <c r="B7" s="16"/>
      <c r="C7" s="16"/>
      <c r="D7" s="16"/>
      <c r="E7" s="19"/>
      <c r="F7" s="16"/>
      <c r="G7" s="20"/>
      <c r="H7" s="16"/>
      <c r="I7" s="16"/>
      <c r="J7" s="21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</row>
    <row r="8" customFormat="false" ht="11.25" hidden="false" customHeight="true" outlineLevel="0" collapsed="false">
      <c r="A8" s="18"/>
      <c r="E8" s="19"/>
      <c r="G8" s="20"/>
      <c r="J8" s="21"/>
    </row>
    <row r="9" customFormat="false" ht="14.25" hidden="false" customHeight="true" outlineLevel="0" collapsed="false">
      <c r="A9" s="22" t="s">
        <v>135</v>
      </c>
      <c r="J9" s="21"/>
    </row>
    <row r="10" customFormat="false" ht="12.75" hidden="false" customHeight="true" outlineLevel="0" collapsed="false">
      <c r="A10" s="23"/>
      <c r="J10" s="24"/>
    </row>
    <row r="11" customFormat="false" ht="14.25" hidden="false" customHeight="true" outlineLevel="0" collapsed="false">
      <c r="A11" s="25" t="s">
        <v>136</v>
      </c>
      <c r="J11" s="24"/>
    </row>
    <row r="12" customFormat="false" ht="15" hidden="false" customHeight="true" outlineLevel="0" collapsed="false">
      <c r="A12" s="26"/>
    </row>
    <row r="14" customFormat="false" ht="24.75" hidden="false" customHeight="true" outlineLevel="0" collapsed="false">
      <c r="A14" s="27"/>
      <c r="B14" s="28" t="s">
        <v>60</v>
      </c>
      <c r="C14" s="28" t="s">
        <v>61</v>
      </c>
      <c r="D14" s="28" t="s">
        <v>62</v>
      </c>
      <c r="E14" s="28" t="s">
        <v>63</v>
      </c>
      <c r="F14" s="28" t="s">
        <v>64</v>
      </c>
      <c r="G14" s="28" t="s">
        <v>65</v>
      </c>
      <c r="H14" s="28" t="s">
        <v>66</v>
      </c>
      <c r="I14" s="28" t="s">
        <v>67</v>
      </c>
      <c r="J14" s="29" t="s">
        <v>132</v>
      </c>
    </row>
    <row r="15" customFormat="false" ht="12.75" hidden="false" customHeight="true" outlineLevel="0" collapsed="false">
      <c r="A15" s="24"/>
      <c r="B15" s="24"/>
      <c r="C15" s="24"/>
      <c r="D15" s="24"/>
      <c r="E15" s="24"/>
      <c r="F15" s="24"/>
      <c r="G15" s="24"/>
      <c r="H15" s="24"/>
      <c r="I15" s="24"/>
    </row>
    <row r="16" customFormat="false" ht="12.75" hidden="false" customHeight="true" outlineLevel="0" collapsed="false">
      <c r="A16" s="24"/>
      <c r="B16" s="24"/>
      <c r="C16" s="24"/>
      <c r="D16" s="24"/>
      <c r="E16" s="24"/>
      <c r="F16" s="24"/>
      <c r="G16" s="24"/>
      <c r="H16" s="24"/>
      <c r="I16" s="24"/>
    </row>
    <row r="17" customFormat="false" ht="15" hidden="false" customHeight="true" outlineLevel="0" collapsed="false">
      <c r="A17" s="30" t="s">
        <v>69</v>
      </c>
    </row>
    <row r="18" customFormat="false" ht="12.75" hidden="false" customHeight="true" outlineLevel="0" collapsed="false">
      <c r="A18" s="24"/>
    </row>
    <row r="19" customFormat="false" ht="12.75" hidden="false" customHeight="true" outlineLevel="0" collapsed="false">
      <c r="A19" s="19" t="s">
        <v>70</v>
      </c>
      <c r="B19" s="31" t="n">
        <f aca="false">1000*'DIP. A'!B22/'DIP. A'!B$58</f>
        <v>190.833412280868</v>
      </c>
      <c r="C19" s="31" t="n">
        <f aca="false">1000*'DIP. A'!C22/'DIP. A'!C$58</f>
        <v>158.721833369293</v>
      </c>
      <c r="D19" s="31" t="n">
        <f aca="false">1000*'DIP. A'!D22/'DIP. A'!D$58</f>
        <v>254.354289080138</v>
      </c>
      <c r="E19" s="31" t="n">
        <f aca="false">1000*'DIP. A'!E22/'DIP. A'!E$58</f>
        <v>255.052387051011</v>
      </c>
      <c r="F19" s="31" t="n">
        <f aca="false">1000*'DIP. A'!F22/'DIP. A'!F$58</f>
        <v>289.210615947031</v>
      </c>
      <c r="G19" s="31" t="n">
        <f aca="false">1000*'DIP. A'!G22/'DIP. A'!G$58</f>
        <v>340.142412061671</v>
      </c>
      <c r="H19" s="31" t="n">
        <f aca="false">1000*'DIP. A'!H22/'DIP. A'!H$58</f>
        <v>173.756975529606</v>
      </c>
      <c r="I19" s="31" t="n">
        <f aca="false">1000*'DIP. A'!I22/'DIP. A'!I$58</f>
        <v>148.396830085101</v>
      </c>
      <c r="J19" s="31" t="n">
        <f aca="false">1000*'DIP. A'!J22/'DIP. A'!J$58</f>
        <v>202.760198389753</v>
      </c>
    </row>
    <row r="20" customFormat="false" ht="12.75" hidden="false" customHeight="true" outlineLevel="0" collapsed="false">
      <c r="A20" s="16" t="s">
        <v>71</v>
      </c>
      <c r="B20" s="32" t="n">
        <f aca="false">1000*'DIP. A'!B23/'DIP. A'!B$58</f>
        <v>101.896070079159</v>
      </c>
      <c r="C20" s="32" t="n">
        <f aca="false">1000*'DIP. A'!C23/'DIP. A'!C$58</f>
        <v>76.5848495204852</v>
      </c>
      <c r="D20" s="32" t="n">
        <f aca="false">1000*'DIP. A'!D23/'DIP. A'!D$58</f>
        <v>78.9632209138549</v>
      </c>
      <c r="E20" s="32" t="n">
        <f aca="false">1000*'DIP. A'!E23/'DIP. A'!E$58</f>
        <v>98.2622721578504</v>
      </c>
      <c r="F20" s="32" t="n">
        <f aca="false">1000*'DIP. A'!F23/'DIP. A'!F$58</f>
        <v>92.0986635600449</v>
      </c>
      <c r="G20" s="32" t="n">
        <f aca="false">1000*'DIP. A'!G23/'DIP. A'!G$58</f>
        <v>101.481110136735</v>
      </c>
      <c r="H20" s="32" t="n">
        <f aca="false">1000*'DIP. A'!H23/'DIP. A'!H$58</f>
        <v>49.9133927082557</v>
      </c>
      <c r="I20" s="32" t="n">
        <f aca="false">1000*'DIP. A'!I23/'DIP. A'!I$58</f>
        <v>54.0750212097867</v>
      </c>
      <c r="J20" s="31" t="n">
        <f aca="false">1000*'DIP. A'!J23/'DIP. A'!J$58</f>
        <v>73.6006150735272</v>
      </c>
    </row>
    <row r="21" customFormat="false" ht="12.75" hidden="false" customHeight="true" outlineLevel="0" collapsed="false">
      <c r="A21" s="16" t="s">
        <v>72</v>
      </c>
      <c r="B21" s="32" t="n">
        <f aca="false">1000*'DIP. A'!B24/'DIP. A'!B$58</f>
        <v>67.9764864003544</v>
      </c>
      <c r="C21" s="32" t="n">
        <f aca="false">1000*'DIP. A'!C24/'DIP. A'!C$58</f>
        <v>31.4102874121438</v>
      </c>
      <c r="D21" s="32" t="n">
        <f aca="false">1000*'DIP. A'!D24/'DIP. A'!D$58</f>
        <v>28.3391266000746</v>
      </c>
      <c r="E21" s="32" t="n">
        <f aca="false">1000*'DIP. A'!E24/'DIP. A'!E$58</f>
        <v>48.5555805342158</v>
      </c>
      <c r="F21" s="32" t="n">
        <f aca="false">1000*'DIP. A'!F24/'DIP. A'!F$58</f>
        <v>149.379968643797</v>
      </c>
      <c r="G21" s="32" t="n">
        <f aca="false">1000*'DIP. A'!G24/'DIP. A'!G$58</f>
        <v>161.75549340212</v>
      </c>
      <c r="H21" s="32" t="n">
        <f aca="false">1000*'DIP. A'!H24/'DIP. A'!H$58</f>
        <v>44.9923124429405</v>
      </c>
      <c r="I21" s="32" t="n">
        <f aca="false">1000*'DIP. A'!I24/'DIP. A'!I$58</f>
        <v>14.0681768821793</v>
      </c>
      <c r="J21" s="31" t="n">
        <f aca="false">1000*'DIP. A'!J24/'DIP. A'!J$58</f>
        <v>51.8491417518226</v>
      </c>
    </row>
    <row r="22" customFormat="false" ht="12.75" hidden="false" customHeight="true" outlineLevel="0" collapsed="false">
      <c r="A22" s="16" t="s">
        <v>73</v>
      </c>
      <c r="B22" s="32" t="n">
        <f aca="false">1000*'DIP. A'!B25/'DIP. A'!B$58</f>
        <v>0.262035801192113</v>
      </c>
      <c r="C22" s="32" t="n">
        <f aca="false">1000*'DIP. A'!C25/'DIP. A'!C$58</f>
        <v>0.840759074769346</v>
      </c>
      <c r="D22" s="32" t="n">
        <f aca="false">1000*'DIP. A'!D25/'DIP. A'!D$58</f>
        <v>0.567875059549701</v>
      </c>
      <c r="E22" s="32" t="n">
        <f aca="false">1000*'DIP. A'!E25/'DIP. A'!E$58</f>
        <v>0.712525968370487</v>
      </c>
      <c r="F22" s="32" t="n">
        <f aca="false">1000*'DIP. A'!F25/'DIP. A'!F$58</f>
        <v>1.67486057080393</v>
      </c>
      <c r="G22" s="32" t="n">
        <f aca="false">1000*'DIP. A'!G25/'DIP. A'!G$58</f>
        <v>1.25529550581072</v>
      </c>
      <c r="H22" s="32" t="n">
        <f aca="false">1000*'DIP. A'!H25/'DIP. A'!H$58</f>
        <v>0.550576307245864</v>
      </c>
      <c r="I22" s="32" t="n">
        <f aca="false">1000*'DIP. A'!I25/'DIP. A'!I$58</f>
        <v>0.710237067162528</v>
      </c>
      <c r="J22" s="31" t="n">
        <f aca="false">1000*'DIP. A'!J25/'DIP. A'!J$58</f>
        <v>0.745388095579544</v>
      </c>
    </row>
    <row r="23" customFormat="false" ht="12.75" hidden="false" customHeight="true" outlineLevel="0" collapsed="false">
      <c r="A23" s="16" t="s">
        <v>74</v>
      </c>
      <c r="B23" s="32" t="n">
        <f aca="false">1000*'DIP. A'!B26/'DIP. A'!B$58</f>
        <v>20.698820000162</v>
      </c>
      <c r="C23" s="32" t="n">
        <f aca="false">1000*'DIP. A'!C26/'DIP. A'!C$58</f>
        <v>49.8859373618944</v>
      </c>
      <c r="D23" s="32" t="n">
        <f aca="false">1000*'DIP. A'!D26/'DIP. A'!D$58</f>
        <v>146.484066506659</v>
      </c>
      <c r="E23" s="32" t="n">
        <f aca="false">1000*'DIP. A'!E26/'DIP. A'!E$58</f>
        <v>107.522008390574</v>
      </c>
      <c r="F23" s="32" t="n">
        <f aca="false">1000*'DIP. A'!F26/'DIP. A'!F$58</f>
        <v>46.0571231723854</v>
      </c>
      <c r="G23" s="32" t="n">
        <f aca="false">1000*'DIP. A'!G26/'DIP. A'!G$58</f>
        <v>75.6505130170049</v>
      </c>
      <c r="H23" s="32" t="n">
        <f aca="false">1000*'DIP. A'!H26/'DIP. A'!H$58</f>
        <v>78.3006940711638</v>
      </c>
      <c r="I23" s="32" t="n">
        <f aca="false">1000*'DIP. A'!I26/'DIP. A'!I$58</f>
        <v>79.5433949259723</v>
      </c>
      <c r="J23" s="31" t="n">
        <f aca="false">1000*'DIP. A'!J26/'DIP. A'!J$58</f>
        <v>76.5650534688237</v>
      </c>
    </row>
    <row r="24" customFormat="false" ht="12.75" hidden="false" customHeight="true" outlineLevel="0" collapsed="false">
      <c r="B24" s="32"/>
      <c r="C24" s="32"/>
      <c r="D24" s="32"/>
      <c r="E24" s="32"/>
      <c r="F24" s="32"/>
      <c r="G24" s="32"/>
      <c r="H24" s="32"/>
      <c r="I24" s="32"/>
      <c r="J24" s="31"/>
    </row>
    <row r="25" customFormat="false" ht="12.75" hidden="false" customHeight="true" outlineLevel="0" collapsed="false">
      <c r="A25" s="19" t="s">
        <v>75</v>
      </c>
      <c r="B25" s="31" t="n">
        <f aca="false">1000*'DIP. A'!B28/'DIP. A'!B$58</f>
        <v>85.0739750504366</v>
      </c>
      <c r="C25" s="31" t="n">
        <f aca="false">1000*'DIP. A'!C28/'DIP. A'!C$58</f>
        <v>58.5029861298817</v>
      </c>
      <c r="D25" s="31" t="n">
        <f aca="false">1000*'DIP. A'!D28/'DIP. A'!D$58</f>
        <v>86.9480271313615</v>
      </c>
      <c r="E25" s="31" t="n">
        <f aca="false">1000*'DIP. A'!E28/'DIP. A'!E$58</f>
        <v>81.6445786979643</v>
      </c>
      <c r="F25" s="31" t="n">
        <f aca="false">1000*'DIP. A'!F28/'DIP. A'!F$58</f>
        <v>30.9431542108657</v>
      </c>
      <c r="G25" s="31" t="n">
        <f aca="false">1000*'DIP. A'!G28/'DIP. A'!G$58</f>
        <v>80.7983141780265</v>
      </c>
      <c r="H25" s="31" t="n">
        <f aca="false">1000*'DIP. A'!H28/'DIP. A'!H$58</f>
        <v>33.4163590885378</v>
      </c>
      <c r="I25" s="31" t="n">
        <f aca="false">1000*'DIP. A'!I28/'DIP. A'!I$58</f>
        <v>80.8960291686534</v>
      </c>
      <c r="J25" s="31" t="n">
        <f aca="false">1000*'DIP. A'!J28/'DIP. A'!J$58</f>
        <v>65.8986047318724</v>
      </c>
    </row>
    <row r="26" customFormat="false" ht="12.75" hidden="false" customHeight="true" outlineLevel="0" collapsed="false">
      <c r="A26" s="16" t="s">
        <v>76</v>
      </c>
      <c r="B26" s="32" t="n">
        <f aca="false">1000*'DIP. A'!B29/'DIP. A'!B$58</f>
        <v>73.4074603326789</v>
      </c>
      <c r="C26" s="32" t="n">
        <f aca="false">1000*'DIP. A'!C29/'DIP. A'!C$58</f>
        <v>22.3389437439294</v>
      </c>
      <c r="D26" s="32" t="n">
        <f aca="false">1000*'DIP. A'!D29/'DIP. A'!D$58</f>
        <v>34.9061539178525</v>
      </c>
      <c r="E26" s="32" t="n">
        <f aca="false">1000*'DIP. A'!E29/'DIP. A'!E$58</f>
        <v>38.5480016095672</v>
      </c>
      <c r="F26" s="32" t="n">
        <f aca="false">1000*'DIP. A'!F29/'DIP. A'!F$58</f>
        <v>16.8849831966306</v>
      </c>
      <c r="G26" s="32" t="n">
        <f aca="false">1000*'DIP. A'!G29/'DIP. A'!G$58</f>
        <v>30.7037033895995</v>
      </c>
      <c r="H26" s="32" t="n">
        <f aca="false">1000*'DIP. A'!H29/'DIP. A'!H$58</f>
        <v>4.96253640166195</v>
      </c>
      <c r="I26" s="32" t="n">
        <f aca="false">1000*'DIP. A'!I29/'DIP. A'!I$58</f>
        <v>15.7834213682763</v>
      </c>
      <c r="J26" s="31" t="n">
        <f aca="false">1000*'DIP. A'!J29/'DIP. A'!J$58</f>
        <v>24.9491458740849</v>
      </c>
    </row>
    <row r="27" customFormat="false" ht="12.75" hidden="false" customHeight="true" outlineLevel="0" collapsed="false">
      <c r="A27" s="16" t="s">
        <v>77</v>
      </c>
      <c r="B27" s="32" t="n">
        <f aca="false">1000*'DIP. A'!B30/'DIP. A'!B$58</f>
        <v>11.6665147177577</v>
      </c>
      <c r="C27" s="32" t="n">
        <f aca="false">1000*'DIP. A'!C30/'DIP. A'!C$58</f>
        <v>36.1640423859523</v>
      </c>
      <c r="D27" s="32" t="n">
        <f aca="false">1000*'DIP. A'!D30/'DIP. A'!D$58</f>
        <v>52.041873213509</v>
      </c>
      <c r="E27" s="32" t="n">
        <f aca="false">1000*'DIP. A'!E30/'DIP. A'!E$58</f>
        <v>43.0965770883971</v>
      </c>
      <c r="F27" s="32" t="n">
        <f aca="false">1000*'DIP. A'!F30/'DIP. A'!F$58</f>
        <v>14.0581710142351</v>
      </c>
      <c r="G27" s="32" t="n">
        <f aca="false">1000*'DIP. A'!G30/'DIP. A'!G$58</f>
        <v>50.094610788427</v>
      </c>
      <c r="H27" s="32" t="n">
        <f aca="false">1000*'DIP. A'!H30/'DIP. A'!H$58</f>
        <v>28.4538226868758</v>
      </c>
      <c r="I27" s="32" t="n">
        <f aca="false">1000*'DIP. A'!I30/'DIP. A'!I$58</f>
        <v>65.112607800377</v>
      </c>
      <c r="J27" s="31" t="n">
        <f aca="false">1000*'DIP. A'!J30/'DIP. A'!J$58</f>
        <v>40.9494588577875</v>
      </c>
    </row>
    <row r="28" customFormat="false" ht="12.75" hidden="false" customHeight="true" outlineLevel="0" collapsed="false">
      <c r="B28" s="32"/>
      <c r="C28" s="32"/>
      <c r="D28" s="32"/>
      <c r="E28" s="32"/>
      <c r="F28" s="32"/>
      <c r="G28" s="32"/>
      <c r="H28" s="32"/>
      <c r="I28" s="32"/>
      <c r="J28" s="31"/>
    </row>
    <row r="29" customFormat="false" ht="12.75" hidden="false" customHeight="true" outlineLevel="0" collapsed="false">
      <c r="A29" s="19" t="s">
        <v>78</v>
      </c>
      <c r="B29" s="31" t="n">
        <f aca="false">1000*'DIP. A'!B32/'DIP. A'!B$58</f>
        <v>8.9604951967094</v>
      </c>
      <c r="C29" s="31" t="n">
        <f aca="false">1000*'DIP. A'!C32/'DIP. A'!C$58</f>
        <v>9.35309907674243</v>
      </c>
      <c r="D29" s="31" t="n">
        <f aca="false">1000*'DIP. A'!D32/'DIP. A'!D$58</f>
        <v>16.7026364464881</v>
      </c>
      <c r="E29" s="31" t="n">
        <f aca="false">1000*'DIP. A'!E32/'DIP. A'!E$58</f>
        <v>6.47520479139077</v>
      </c>
      <c r="F29" s="31" t="n">
        <f aca="false">1000*'DIP. A'!F32/'DIP. A'!F$58</f>
        <v>13.8013215939845</v>
      </c>
      <c r="G29" s="61"/>
      <c r="H29" s="31" t="n">
        <f aca="false">1000*'DIP. A'!H32/'DIP. A'!H$58</f>
        <v>0.131777626136533</v>
      </c>
      <c r="I29" s="31" t="n">
        <f aca="false">1000*'DIP. A'!I32/'DIP. A'!I$58</f>
        <v>60.7804607027432</v>
      </c>
      <c r="J29" s="31" t="n">
        <f aca="false">1000*'DIP. A'!J32/'DIP. A'!J$58</f>
        <v>21.2730615020587</v>
      </c>
    </row>
    <row r="30" customFormat="false" ht="12.75" hidden="false" customHeight="true" outlineLevel="0" collapsed="false">
      <c r="A30" s="16" t="s">
        <v>79</v>
      </c>
      <c r="B30" s="32" t="n">
        <f aca="false">1000*'DIP. A'!B33/'DIP. A'!B$58</f>
        <v>0.725185717333708</v>
      </c>
      <c r="C30" s="32" t="n">
        <f aca="false">1000*'DIP. A'!C33/'DIP. A'!C$58</f>
        <v>0.677360891768482</v>
      </c>
      <c r="D30" s="32" t="n">
        <f aca="false">1000*'DIP. A'!D33/'DIP. A'!D$58</f>
        <v>7.93330627705628</v>
      </c>
      <c r="E30" s="32" t="n">
        <f aca="false">1000*'DIP. A'!E33/'DIP. A'!E$58</f>
        <v>0.37334122932319</v>
      </c>
      <c r="F30" s="32" t="n">
        <f aca="false">1000*'DIP. A'!F33/'DIP. A'!F$58</f>
        <v>5.35695515760369</v>
      </c>
      <c r="G30" s="56"/>
      <c r="H30" s="32" t="n">
        <f aca="false">1000*'DIP. A'!H33/'DIP. A'!H$58</f>
        <v>0.131777626136533</v>
      </c>
      <c r="I30" s="32" t="n">
        <f aca="false">1000*'DIP. A'!I33/'DIP. A'!I$58</f>
        <v>60.7804607027432</v>
      </c>
      <c r="J30" s="31" t="n">
        <f aca="false">1000*'DIP. A'!J33/'DIP. A'!J$58</f>
        <v>15.245840718563</v>
      </c>
    </row>
    <row r="31" customFormat="false" ht="12.75" hidden="false" customHeight="true" outlineLevel="0" collapsed="false">
      <c r="A31" s="16" t="s">
        <v>80</v>
      </c>
      <c r="B31" s="32" t="n">
        <f aca="false">1000*'DIP. A'!B34/'DIP. A'!B$58</f>
        <v>8.23530947937569</v>
      </c>
      <c r="C31" s="32" t="n">
        <f aca="false">1000*'DIP. A'!C34/'DIP. A'!C$58</f>
        <v>8.67573818497395</v>
      </c>
      <c r="D31" s="32" t="n">
        <f aca="false">1000*'DIP. A'!D34/'DIP. A'!D$58</f>
        <v>8.76933016943185</v>
      </c>
      <c r="E31" s="32" t="n">
        <f aca="false">1000*'DIP. A'!E34/'DIP. A'!E$58</f>
        <v>6.10186356206758</v>
      </c>
      <c r="F31" s="32" t="n">
        <f aca="false">1000*'DIP. A'!F34/'DIP. A'!F$58</f>
        <v>8.44436643638076</v>
      </c>
      <c r="G31" s="56" t="n">
        <f aca="false">1000*'DIP. A'!G34/'DIP. A'!G$58</f>
        <v>27.9791976093408</v>
      </c>
      <c r="H31" s="32" t="n">
        <f aca="false">1000*'DIP. A'!H34/'DIP. A'!H$58</f>
        <v>0</v>
      </c>
      <c r="I31" s="32" t="n">
        <f aca="false">1000*'DIP. A'!I34/'DIP. A'!I$58</f>
        <v>0</v>
      </c>
      <c r="J31" s="31" t="n">
        <f aca="false">1000*'DIP. A'!J34/'DIP. A'!J$58</f>
        <v>6.02722078349571</v>
      </c>
    </row>
    <row r="32" customFormat="false" ht="12.75" hidden="false" customHeight="true" outlineLevel="0" collapsed="false">
      <c r="B32" s="32"/>
      <c r="C32" s="32"/>
      <c r="D32" s="32"/>
      <c r="E32" s="32"/>
      <c r="F32" s="32"/>
      <c r="G32" s="32"/>
      <c r="H32" s="32"/>
      <c r="I32" s="32"/>
      <c r="J32" s="31"/>
    </row>
    <row r="33" customFormat="false" ht="12.75" hidden="false" customHeight="true" outlineLevel="0" collapsed="false">
      <c r="A33" s="19" t="s">
        <v>81</v>
      </c>
      <c r="B33" s="31" t="n">
        <f aca="false">1000*'DIP. A'!B36/'DIP. A'!B$58</f>
        <v>284.867882528014</v>
      </c>
      <c r="C33" s="31" t="n">
        <f aca="false">1000*'DIP. A'!C36/'DIP. A'!C$58</f>
        <v>226.577918575917</v>
      </c>
      <c r="D33" s="31" t="n">
        <f aca="false">1000*'DIP. A'!D36/'DIP. A'!D$58</f>
        <v>358.004952657988</v>
      </c>
      <c r="E33" s="31" t="n">
        <f aca="false">1000*'DIP. A'!E36/'DIP. A'!E$58</f>
        <v>343.172170540366</v>
      </c>
      <c r="F33" s="31" t="n">
        <f aca="false">1000*'DIP. A'!F36/'DIP. A'!F$58</f>
        <v>333.955091751881</v>
      </c>
      <c r="G33" s="31" t="n">
        <f aca="false">1000*'DIP. A'!G36/'DIP. A'!G$58</f>
        <v>449.329423641427</v>
      </c>
      <c r="H33" s="31" t="n">
        <f aca="false">1000*'DIP. A'!H36/'DIP. A'!H$58</f>
        <v>207.30511224428</v>
      </c>
      <c r="I33" s="31" t="n">
        <f aca="false">1000*'DIP. A'!I36/'DIP. A'!I$58</f>
        <v>290.073319956498</v>
      </c>
      <c r="J33" s="31" t="n">
        <f aca="false">1000*'DIP. A'!J36/'DIP. A'!J$58</f>
        <v>289.931864623684</v>
      </c>
    </row>
    <row r="34" customFormat="false" ht="12.75" hidden="false" customHeight="true" outlineLevel="0" collapsed="false">
      <c r="A34" s="24"/>
      <c r="B34" s="47"/>
      <c r="C34" s="47"/>
      <c r="D34" s="47"/>
      <c r="E34" s="47"/>
      <c r="F34" s="47"/>
      <c r="G34" s="47"/>
      <c r="H34" s="47"/>
      <c r="I34" s="47"/>
      <c r="J34" s="47"/>
    </row>
    <row r="35" customFormat="false" ht="12.75" hidden="false" customHeight="true" outlineLevel="0" collapsed="false">
      <c r="A35" s="24"/>
      <c r="B35" s="47"/>
      <c r="C35" s="47"/>
      <c r="D35" s="47"/>
      <c r="E35" s="47"/>
      <c r="F35" s="47"/>
      <c r="G35" s="47"/>
      <c r="H35" s="47"/>
      <c r="I35" s="47"/>
      <c r="J35" s="47"/>
    </row>
    <row r="36" customFormat="false" ht="15" hidden="false" customHeight="true" outlineLevel="0" collapsed="false">
      <c r="A36" s="30" t="s">
        <v>82</v>
      </c>
      <c r="B36" s="47"/>
      <c r="C36" s="47"/>
      <c r="D36" s="47"/>
      <c r="E36" s="47"/>
      <c r="F36" s="47"/>
      <c r="G36" s="47"/>
      <c r="H36" s="47"/>
      <c r="I36" s="47"/>
      <c r="J36" s="47"/>
    </row>
    <row r="37" customFormat="false" ht="12.75" hidden="false" customHeight="true" outlineLevel="0" collapsed="false">
      <c r="A37" s="24"/>
      <c r="B37" s="47"/>
      <c r="C37" s="47"/>
      <c r="D37" s="47"/>
      <c r="E37" s="47"/>
      <c r="F37" s="47"/>
      <c r="G37" s="47"/>
      <c r="H37" s="47"/>
      <c r="I37" s="47"/>
      <c r="J37" s="47"/>
    </row>
    <row r="38" customFormat="false" ht="12.75" hidden="false" customHeight="true" outlineLevel="0" collapsed="false">
      <c r="A38" s="19" t="s">
        <v>70</v>
      </c>
      <c r="B38" s="31" t="n">
        <f aca="false">1000*'DIP. A'!B41/'DIP. A'!B$58</f>
        <v>239.33620702088</v>
      </c>
      <c r="C38" s="31" t="n">
        <f aca="false">1000*'DIP. A'!C41/'DIP. A'!C$58</f>
        <v>218.120547136987</v>
      </c>
      <c r="D38" s="31" t="n">
        <f aca="false">1000*'DIP. A'!D41/'DIP. A'!D$58</f>
        <v>315.211243358914</v>
      </c>
      <c r="E38" s="31" t="n">
        <f aca="false">1000*'DIP. A'!E41/'DIP. A'!E$58</f>
        <v>333.100729446294</v>
      </c>
      <c r="F38" s="31" t="n">
        <f aca="false">1000*'DIP. A'!F41/'DIP. A'!F$58</f>
        <v>367.545918133455</v>
      </c>
      <c r="G38" s="31" t="n">
        <f aca="false">1000*'DIP. A'!G41/'DIP. A'!G$58</f>
        <v>409.184325807481</v>
      </c>
      <c r="H38" s="31" t="n">
        <f aca="false">1000*'DIP. A'!H41/'DIP. A'!H$58</f>
        <v>191.772677292163</v>
      </c>
      <c r="I38" s="31" t="n">
        <f aca="false">1000*'DIP. A'!I41/'DIP. A'!I$58</f>
        <v>214.051231111998</v>
      </c>
      <c r="J38" s="31" t="n">
        <f aca="false">1000*'DIP. A'!J41/'DIP. A'!J$58</f>
        <v>258.322928657923</v>
      </c>
    </row>
    <row r="39" customFormat="false" ht="12.75" hidden="false" customHeight="true" outlineLevel="0" collapsed="false">
      <c r="A39" s="16" t="s">
        <v>83</v>
      </c>
      <c r="B39" s="32" t="n">
        <f aca="false">1000*'DIP. A'!B42/'DIP. A'!B$58</f>
        <v>13.0402638771481</v>
      </c>
      <c r="C39" s="32" t="n">
        <f aca="false">1000*'DIP. A'!C42/'DIP. A'!C$58</f>
        <v>13.9992525632008</v>
      </c>
      <c r="D39" s="32" t="n">
        <f aca="false">1000*'DIP. A'!D42/'DIP. A'!D$58</f>
        <v>13.6823536371922</v>
      </c>
      <c r="E39" s="32" t="n">
        <f aca="false">1000*'DIP. A'!E42/'DIP. A'!E$58</f>
        <v>13.3659393353702</v>
      </c>
      <c r="F39" s="32" t="n">
        <f aca="false">1000*'DIP. A'!F42/'DIP. A'!F$58</f>
        <v>15.5521113239769</v>
      </c>
      <c r="G39" s="32" t="n">
        <f aca="false">1000*'DIP. A'!G42/'DIP. A'!G$58</f>
        <v>10.4488883081821</v>
      </c>
      <c r="H39" s="32" t="n">
        <f aca="false">1000*'DIP. A'!H42/'DIP. A'!H$58</f>
        <v>15.9765307853723</v>
      </c>
      <c r="I39" s="32" t="n">
        <f aca="false">1000*'DIP. A'!I42/'DIP. A'!I$58</f>
        <v>15.5060960750732</v>
      </c>
      <c r="J39" s="31" t="n">
        <f aca="false">1000*'DIP. A'!J42/'DIP. A'!J$58</f>
        <v>14.3991918589556</v>
      </c>
    </row>
    <row r="40" customFormat="false" ht="12.75" hidden="false" customHeight="true" outlineLevel="0" collapsed="false">
      <c r="A40" s="16" t="s">
        <v>133</v>
      </c>
      <c r="B40" s="32" t="n">
        <f aca="false">1000*'DIP. A'!B43/'DIP. A'!B$58</f>
        <v>12.135770849144</v>
      </c>
      <c r="C40" s="32" t="n">
        <f aca="false">1000*'DIP. A'!C43/'DIP. A'!C$58</f>
        <v>10.7956475836574</v>
      </c>
      <c r="D40" s="32" t="n">
        <f aca="false">1000*'DIP. A'!D43/'DIP. A'!D$58</f>
        <v>15.7791953152509</v>
      </c>
      <c r="E40" s="32" t="n">
        <f aca="false">1000*'DIP. A'!E43/'DIP. A'!E$58</f>
        <v>14.8852919184327</v>
      </c>
      <c r="F40" s="32" t="n">
        <f aca="false">1000*'DIP. A'!F43/'DIP. A'!F$58</f>
        <v>15.7521825846362</v>
      </c>
      <c r="G40" s="32" t="n">
        <f aca="false">1000*'DIP. A'!G43/'DIP. A'!G$58</f>
        <v>12.8347599000258</v>
      </c>
      <c r="H40" s="32" t="n">
        <f aca="false">1000*'DIP. A'!H43/'DIP. A'!H$58</f>
        <v>12.5891316410326</v>
      </c>
      <c r="I40" s="32" t="n">
        <f aca="false">1000*'DIP. A'!I43/'DIP. A'!I$58</f>
        <v>15.7370184916493</v>
      </c>
      <c r="J40" s="31" t="n">
        <f aca="false">1000*'DIP. A'!J43/'DIP. A'!J$58</f>
        <v>13.7618666271695</v>
      </c>
    </row>
    <row r="41" customFormat="false" ht="12.75" hidden="false" customHeight="true" outlineLevel="0" collapsed="false">
      <c r="A41" s="16" t="s">
        <v>85</v>
      </c>
      <c r="B41" s="32" t="n">
        <f aca="false">1000*'DIP. A'!B44/'DIP. A'!B$58</f>
        <v>14.9325743449997</v>
      </c>
      <c r="C41" s="32" t="n">
        <f aca="false">1000*'DIP. A'!C44/'DIP. A'!C$58</f>
        <v>24.8355845012075</v>
      </c>
      <c r="D41" s="32" t="n">
        <f aca="false">1000*'DIP. A'!D44/'DIP. A'!D$58</f>
        <v>18.4664571682305</v>
      </c>
      <c r="E41" s="32" t="n">
        <f aca="false">1000*'DIP. A'!E44/'DIP. A'!E$58</f>
        <v>34.4355572041688</v>
      </c>
      <c r="F41" s="32" t="n">
        <f aca="false">1000*'DIP. A'!F44/'DIP. A'!F$58</f>
        <v>62.5733138286907</v>
      </c>
      <c r="G41" s="32" t="n">
        <f aca="false">1000*'DIP. A'!G44/'DIP. A'!G$58</f>
        <v>15.2630593127817</v>
      </c>
      <c r="H41" s="32" t="n">
        <f aca="false">1000*'DIP. A'!H44/'DIP. A'!H$58</f>
        <v>23.4689133649762</v>
      </c>
      <c r="I41" s="32" t="n">
        <f aca="false">1000*'DIP. A'!I44/'DIP. A'!I$58</f>
        <v>16.9463828190719</v>
      </c>
      <c r="J41" s="31" t="n">
        <f aca="false">1000*'DIP. A'!J44/'DIP. A'!J$58</f>
        <v>23.9958890151475</v>
      </c>
    </row>
    <row r="42" customFormat="false" ht="12.75" hidden="false" customHeight="true" outlineLevel="0" collapsed="false">
      <c r="A42" s="16" t="s">
        <v>74</v>
      </c>
      <c r="B42" s="32" t="n">
        <f aca="false">1000*'DIP. A'!B45/'DIP. A'!B$58</f>
        <v>199.198416440028</v>
      </c>
      <c r="C42" s="32" t="n">
        <f aca="false">1000*'DIP. A'!C45/'DIP. A'!C$58</f>
        <v>168.428403304189</v>
      </c>
      <c r="D42" s="32" t="n">
        <f aca="false">1000*'DIP. A'!D45/'DIP. A'!D$58</f>
        <v>267.174863126308</v>
      </c>
      <c r="E42" s="32" t="n">
        <f aca="false">1000*'DIP. A'!E45/'DIP. A'!E$58</f>
        <v>270.374633948201</v>
      </c>
      <c r="F42" s="32" t="n">
        <f aca="false">1000*'DIP. A'!F45/'DIP. A'!F$58</f>
        <v>273.471256933636</v>
      </c>
      <c r="G42" s="32" t="n">
        <f aca="false">1000*'DIP. A'!G45/'DIP. A'!G$58</f>
        <v>367.539856643811</v>
      </c>
      <c r="H42" s="32" t="n">
        <f aca="false">1000*'DIP. A'!H45/'DIP. A'!H$58</f>
        <v>139.391331170117</v>
      </c>
      <c r="I42" s="32" t="n">
        <f aca="false">1000*'DIP. A'!I45/'DIP. A'!I$58</f>
        <v>165.803739989828</v>
      </c>
      <c r="J42" s="31" t="n">
        <f aca="false">1000*'DIP. A'!J45/'DIP. A'!J$58</f>
        <v>205.817344993704</v>
      </c>
    </row>
    <row r="43" customFormat="false" ht="12.75" hidden="false" customHeight="true" outlineLevel="0" collapsed="false">
      <c r="A43" s="16" t="s">
        <v>86</v>
      </c>
      <c r="B43" s="32" t="n">
        <f aca="false">1000*'DIP. A'!B46/'DIP. A'!B$58</f>
        <v>0.029181509559318</v>
      </c>
      <c r="C43" s="32" t="n">
        <f aca="false">1000*'DIP. A'!C46/'DIP. A'!C$58</f>
        <v>0.0616591847325232</v>
      </c>
      <c r="D43" s="32" t="n">
        <f aca="false">1000*'DIP. A'!D46/'DIP. A'!D$58</f>
        <v>0.108374111932724</v>
      </c>
      <c r="E43" s="32" t="n">
        <f aca="false">1000*'DIP. A'!E46/'DIP. A'!E$58</f>
        <v>0.0393070401209562</v>
      </c>
      <c r="F43" s="32" t="n">
        <f aca="false">1000*'DIP. A'!F46/'DIP. A'!F$58</f>
        <v>0.197053462515342</v>
      </c>
      <c r="G43" s="32" t="n">
        <f aca="false">1000*'DIP. A'!G46/'DIP. A'!G$58</f>
        <v>3.09776164268045</v>
      </c>
      <c r="H43" s="32" t="n">
        <f aca="false">1000*'DIP. A'!H46/'DIP. A'!H$58</f>
        <v>0.346770330665897</v>
      </c>
      <c r="I43" s="32" t="n">
        <f aca="false">1000*'DIP. A'!I46/'DIP. A'!I$58</f>
        <v>0.0579937363765934</v>
      </c>
      <c r="J43" s="31" t="n">
        <f aca="false">1000*'DIP. A'!J46/'DIP. A'!J$58</f>
        <v>0.348636162945592</v>
      </c>
    </row>
    <row r="44" customFormat="false" ht="12.75" hidden="false" customHeight="true" outlineLevel="0" collapsed="false">
      <c r="J44" s="48"/>
    </row>
    <row r="45" customFormat="false" ht="12.75" hidden="false" customHeight="true" outlineLevel="0" collapsed="false">
      <c r="A45" s="19" t="s">
        <v>75</v>
      </c>
      <c r="B45" s="31" t="n">
        <f aca="false">1000*'DIP. A'!B48/'DIP. A'!B$58</f>
        <v>38.3127412245758</v>
      </c>
      <c r="C45" s="31" t="n">
        <f aca="false">1000*'DIP. A'!C48/'DIP. A'!C$58</f>
        <v>19.9627860626686</v>
      </c>
      <c r="D45" s="31" t="n">
        <f aca="false">1000*'DIP. A'!D48/'DIP. A'!D$58</f>
        <v>16.1052726211189</v>
      </c>
      <c r="E45" s="31" t="n">
        <f aca="false">1000*'DIP. A'!E48/'DIP. A'!E$58</f>
        <v>12.1604184223856</v>
      </c>
      <c r="F45" s="31" t="n">
        <f aca="false">1000*'DIP. A'!F48/'DIP. A'!F$58</f>
        <v>18.642308463338</v>
      </c>
      <c r="G45" s="31" t="n">
        <f aca="false">1000*'DIP. A'!G48/'DIP. A'!G$58</f>
        <v>23.5001258655158</v>
      </c>
      <c r="H45" s="31" t="n">
        <f aca="false">1000*'DIP. A'!H48/'DIP. A'!H$58</f>
        <v>8.03245285018259</v>
      </c>
      <c r="I45" s="31" t="n">
        <f aca="false">1000*'DIP. A'!I48/'DIP. A'!I$58</f>
        <v>16.7994845341777</v>
      </c>
      <c r="J45" s="31" t="n">
        <f aca="false">1000*'DIP. A'!J48/'DIP. A'!J$58</f>
        <v>17.4063457450995</v>
      </c>
    </row>
    <row r="46" customFormat="false" ht="12.75" hidden="false" customHeight="true" outlineLevel="0" collapsed="false">
      <c r="A46" s="16" t="s">
        <v>134</v>
      </c>
      <c r="B46" s="32" t="n">
        <f aca="false">1000*'DIP. A'!B49/'DIP. A'!B$58</f>
        <v>0.191443566399382</v>
      </c>
      <c r="C46" s="32" t="n">
        <f aca="false">1000*'DIP. A'!C49/'DIP. A'!C$58</f>
        <v>0.305874143093294</v>
      </c>
      <c r="D46" s="32" t="n">
        <f aca="false">1000*'DIP. A'!D49/'DIP. A'!D$58</f>
        <v>1.5000017088175</v>
      </c>
      <c r="E46" s="32" t="n">
        <f aca="false">1000*'DIP. A'!E49/'DIP. A'!E$58</f>
        <v>0</v>
      </c>
      <c r="F46" s="32" t="n">
        <f aca="false">1000*'DIP. A'!F49/'DIP. A'!F$58</f>
        <v>0.0495496091821856</v>
      </c>
      <c r="G46" s="32" t="n">
        <f aca="false">1000*'DIP. A'!G49/'DIP. A'!G$58</f>
        <v>2.65674380091093</v>
      </c>
      <c r="H46" s="32" t="n">
        <f aca="false">1000*'DIP. A'!H49/'DIP. A'!H$58</f>
        <v>4.31839487418952</v>
      </c>
      <c r="I46" s="32" t="n">
        <f aca="false">1000*'DIP. A'!I49/'DIP. A'!I$58</f>
        <v>1.22488472808104</v>
      </c>
      <c r="J46" s="31" t="n">
        <f aca="false">1000*'DIP. A'!J49/'DIP. A'!J$58</f>
        <v>1.54921489727226</v>
      </c>
    </row>
    <row r="47" customFormat="false" ht="12.75" hidden="false" customHeight="true" outlineLevel="0" collapsed="false">
      <c r="A47" s="16" t="s">
        <v>77</v>
      </c>
      <c r="B47" s="32" t="n">
        <f aca="false">1000*'DIP. A'!B50/'DIP. A'!B$58</f>
        <v>38.1212976581764</v>
      </c>
      <c r="C47" s="32" t="n">
        <f aca="false">1000*'DIP. A'!C50/'DIP. A'!C$58</f>
        <v>19.6569119195753</v>
      </c>
      <c r="D47" s="32" t="n">
        <f aca="false">1000*'DIP. A'!D50/'DIP. A'!D$58</f>
        <v>14.6052709123014</v>
      </c>
      <c r="E47" s="32" t="n">
        <f aca="false">1000*'DIP. A'!E50/'DIP. A'!E$58</f>
        <v>12.1604184223856</v>
      </c>
      <c r="F47" s="32" t="n">
        <f aca="false">1000*'DIP. A'!F50/'DIP. A'!F$58</f>
        <v>18.5927588541558</v>
      </c>
      <c r="G47" s="32" t="n">
        <f aca="false">1000*'DIP. A'!G50/'DIP. A'!G$58</f>
        <v>20.8433820646049</v>
      </c>
      <c r="H47" s="32" t="n">
        <f aca="false">1000*'DIP. A'!H50/'DIP. A'!H$58</f>
        <v>3.71405797599307</v>
      </c>
      <c r="I47" s="32" t="n">
        <f aca="false">1000*'DIP. A'!I50/'DIP. A'!I$58</f>
        <v>15.5745998060966</v>
      </c>
      <c r="J47" s="31" t="n">
        <f aca="false">1000*'DIP. A'!J50/'DIP. A'!J$58</f>
        <v>15.8571308478272</v>
      </c>
    </row>
    <row r="48" customFormat="false" ht="12.75" hidden="false" customHeight="true" outlineLevel="0" collapsed="false">
      <c r="J48" s="48"/>
    </row>
    <row r="49" customFormat="false" ht="12.75" hidden="false" customHeight="true" outlineLevel="0" collapsed="false">
      <c r="A49" s="19" t="s">
        <v>78</v>
      </c>
      <c r="B49" s="31" t="n">
        <f aca="false">1000*'DIP. A'!B52/'DIP. A'!B$58</f>
        <v>27.7139855158575</v>
      </c>
      <c r="C49" s="31" t="n">
        <f aca="false">1000*'DIP. A'!C52/'DIP. A'!C$58</f>
        <v>8.68440710116692</v>
      </c>
      <c r="D49" s="31" t="n">
        <f aca="false">1000*'DIP. A'!D52/'DIP. A'!D$58</f>
        <v>15.7723523426334</v>
      </c>
      <c r="E49" s="31" t="n">
        <f aca="false">1000*'DIP. A'!E52/'DIP. A'!E$58</f>
        <v>6.29794297533479</v>
      </c>
      <c r="F49" s="31" t="n">
        <f aca="false">1000*'DIP. A'!F52/'DIP. A'!F$58</f>
        <v>2.88693813674557</v>
      </c>
      <c r="G49" s="62" t="n">
        <v>0</v>
      </c>
      <c r="H49" s="31" t="n">
        <f aca="false">1000*'DIP. A'!H52/'DIP. A'!H$58</f>
        <v>0.871084102278656</v>
      </c>
      <c r="I49" s="31" t="n">
        <f aca="false">1000*'DIP. A'!I52/'DIP. A'!I$58</f>
        <v>58.2560053336262</v>
      </c>
      <c r="J49" s="31" t="n">
        <f aca="false">1000*'DIP. A'!J52/'DIP. A'!J$58</f>
        <v>21.216871887642</v>
      </c>
    </row>
    <row r="50" customFormat="false" ht="12.75" hidden="false" customHeight="true" outlineLevel="0" collapsed="false">
      <c r="A50" s="16" t="s">
        <v>79</v>
      </c>
      <c r="B50" s="32" t="n">
        <f aca="false">1000*'DIP. A'!B53/'DIP. A'!B$58</f>
        <v>0.728970445651381</v>
      </c>
      <c r="C50" s="32" t="n">
        <f aca="false">1000*'DIP. A'!C53/'DIP. A'!C$58</f>
        <v>0.663752310951162</v>
      </c>
      <c r="D50" s="32" t="n">
        <f aca="false">1000*'DIP. A'!D53/'DIP. A'!D$58</f>
        <v>1.07911097475093</v>
      </c>
      <c r="E50" s="32" t="n">
        <f aca="false">1000*'DIP. A'!E53/'DIP. A'!E$58</f>
        <v>0.41610379538974</v>
      </c>
      <c r="F50" s="32" t="n">
        <f aca="false">1000*'DIP. A'!F53/'DIP. A'!F$58</f>
        <v>2.88693813674557</v>
      </c>
      <c r="G50" s="56" t="n">
        <f aca="false">1000*'DIP. A'!G53/'DIP. A'!G$58</f>
        <v>0.438291797659681</v>
      </c>
      <c r="H50" s="32" t="n">
        <f aca="false">1000*'DIP. A'!H53/'DIP. A'!H$58</f>
        <v>0.871084102278656</v>
      </c>
      <c r="I50" s="32" t="n">
        <f aca="false">1000*'DIP. A'!I53/'DIP. A'!I$58</f>
        <v>58.2560053336262</v>
      </c>
      <c r="J50" s="31" t="n">
        <f aca="false">1000*'DIP. A'!J53/'DIP. A'!J$58</f>
        <v>14.0451235566935</v>
      </c>
    </row>
    <row r="51" customFormat="false" ht="12.75" hidden="false" customHeight="true" outlineLevel="0" collapsed="false">
      <c r="A51" s="16" t="s">
        <v>80</v>
      </c>
      <c r="B51" s="32"/>
      <c r="C51" s="32"/>
      <c r="D51" s="32"/>
      <c r="E51" s="32"/>
      <c r="F51" s="32"/>
      <c r="G51" s="56"/>
      <c r="H51" s="32"/>
      <c r="I51" s="32"/>
      <c r="J51" s="31"/>
    </row>
    <row r="52" customFormat="false" ht="12.75" hidden="false" customHeight="true" outlineLevel="0" collapsed="false">
      <c r="B52" s="31"/>
      <c r="C52" s="31"/>
      <c r="D52" s="31"/>
      <c r="E52" s="31"/>
      <c r="F52" s="31"/>
      <c r="G52" s="31"/>
      <c r="H52" s="31"/>
      <c r="I52" s="31"/>
      <c r="J52" s="31"/>
    </row>
    <row r="53" customFormat="false" ht="12.75" hidden="false" customHeight="true" outlineLevel="0" collapsed="false">
      <c r="A53" s="19" t="s">
        <v>88</v>
      </c>
      <c r="B53" s="31" t="n">
        <f aca="false">1000*'DIP. A'!B56/'DIP. A'!B$58</f>
        <v>305.362933761313</v>
      </c>
      <c r="C53" s="31" t="n">
        <f aca="false">1000*'DIP. A'!C56/'DIP. A'!C$58</f>
        <v>246.767740300823</v>
      </c>
      <c r="D53" s="31" t="n">
        <f aca="false">1000*'DIP. A'!D56/'DIP. A'!D$58</f>
        <v>347.088868322666</v>
      </c>
      <c r="E53" s="31" t="n">
        <f aca="false">1000*'DIP. A'!E56/'DIP. A'!E$58</f>
        <v>351.559090844014</v>
      </c>
      <c r="F53" s="31" t="n">
        <f aca="false">1000*'DIP. A'!F56/'DIP. A'!F$58</f>
        <v>389.075164733539</v>
      </c>
      <c r="G53" s="31" t="n">
        <f aca="false">1000*'DIP. A'!G56/'DIP. A'!G$58</f>
        <v>455.89573107328</v>
      </c>
      <c r="H53" s="31" t="n">
        <f aca="false">1000*'DIP. A'!H56/'DIP. A'!H$58</f>
        <v>200.676214244625</v>
      </c>
      <c r="I53" s="31" t="n">
        <f aca="false">1000*'DIP. A'!I56/'DIP. A'!I$58</f>
        <v>289.106720979802</v>
      </c>
      <c r="J53" s="31" t="n">
        <f aca="false">1000*'DIP. A'!J56/'DIP. A'!J$58</f>
        <v>296.946146290664</v>
      </c>
    </row>
    <row r="54" customFormat="false" ht="12.75" hidden="false" customHeight="true" outlineLevel="0" collapsed="false">
      <c r="J54" s="48"/>
    </row>
    <row r="55" customFormat="false" ht="12.75" hidden="false" customHeight="true" outlineLevel="0" collapsed="false">
      <c r="A55" s="36" t="s">
        <v>92</v>
      </c>
      <c r="B55" s="32" t="n">
        <f aca="false">'DIP. A'!B58</f>
        <v>740534</v>
      </c>
      <c r="C55" s="32" t="n">
        <f aca="false">'DIP. A'!C58</f>
        <v>1246781</v>
      </c>
      <c r="D55" s="32" t="n">
        <f aca="false">'DIP. A'!D58</f>
        <v>772464</v>
      </c>
      <c r="E55" s="32" t="n">
        <f aca="false">'DIP. A'!E58</f>
        <v>921987</v>
      </c>
      <c r="F55" s="32" t="n">
        <f aca="false">'DIP. A'!F58</f>
        <v>528763</v>
      </c>
      <c r="G55" s="32" t="n">
        <f aca="false">'DIP. A'!G58</f>
        <v>623761</v>
      </c>
      <c r="H55" s="32" t="n">
        <f aca="false">'DIP. A'!H58</f>
        <v>1717504</v>
      </c>
      <c r="I55" s="32" t="n">
        <f aca="false">'DIP. A'!I58</f>
        <v>1948393</v>
      </c>
      <c r="J55" s="31" t="n">
        <f aca="false">'DIP. A'!J58</f>
        <v>8500187</v>
      </c>
    </row>
    <row r="56" customFormat="false" ht="12.75" hidden="false" customHeight="true" outlineLevel="0" collapsed="false">
      <c r="A56" s="36"/>
      <c r="J56" s="31"/>
    </row>
    <row r="57" customFormat="false" ht="12.75" hidden="false" customHeight="true" outlineLevel="0" collapsed="false">
      <c r="J57" s="31"/>
    </row>
    <row r="58" customFormat="false" ht="12.75" hidden="false" customHeight="true" outlineLevel="0" collapsed="false">
      <c r="A58" s="39" t="str">
        <f aca="false">'DIP. A'!A61</f>
        <v>FUENTE: Ministerio de Hacienda y Función Pública</v>
      </c>
      <c r="B58" s="57"/>
      <c r="C58" s="57"/>
      <c r="D58" s="57"/>
      <c r="E58" s="57"/>
      <c r="F58" s="57"/>
      <c r="G58" s="57"/>
      <c r="H58" s="57"/>
      <c r="I58" s="57"/>
      <c r="J58" s="31"/>
    </row>
    <row r="59" customFormat="false" ht="12.75" hidden="false" customHeight="true" outlineLevel="0" collapsed="false">
      <c r="A59" s="39" t="str">
        <f aca="false">Gráfico11!$A$44</f>
        <v>ELABORACIÓN: Unidad Estadística y Cartográfica. Consejería de Economía, Hacienda y Fondos Europeos</v>
      </c>
      <c r="B59" s="57"/>
      <c r="C59" s="57"/>
      <c r="D59" s="57"/>
      <c r="E59" s="57"/>
      <c r="F59" s="57"/>
      <c r="G59" s="57"/>
      <c r="H59" s="57"/>
      <c r="I59" s="57"/>
      <c r="J59" s="31"/>
    </row>
    <row r="60" customFormat="false" ht="13.5" hidden="false" customHeight="true" outlineLevel="0" collapsed="false">
      <c r="A60" s="40"/>
      <c r="B60" s="37"/>
      <c r="C60" s="37"/>
      <c r="D60" s="37"/>
      <c r="E60" s="37"/>
      <c r="F60" s="37"/>
      <c r="G60" s="37"/>
      <c r="H60" s="37"/>
      <c r="I60" s="37"/>
      <c r="J60" s="38"/>
    </row>
    <row r="62" customFormat="false" ht="12.75" hidden="false" customHeight="true" outlineLevel="0" collapsed="false">
      <c r="A62" s="40"/>
    </row>
    <row r="63" customFormat="false" ht="12.75" hidden="false" customHeight="true" outlineLevel="0" collapsed="false">
      <c r="A63" s="42"/>
      <c r="B63" s="41"/>
      <c r="C63" s="41"/>
      <c r="D63" s="41"/>
      <c r="E63" s="41"/>
      <c r="F63" s="41"/>
      <c r="G63" s="41"/>
      <c r="H63" s="41"/>
      <c r="I63" s="41"/>
      <c r="J63" s="41"/>
    </row>
    <row r="64" customFormat="false" ht="12.75" hidden="false" customHeight="true" outlineLevel="0" collapsed="false">
      <c r="A64" s="51"/>
    </row>
    <row r="65" customFormat="false" ht="12.75" hidden="false" customHeight="true" outlineLevel="0" collapsed="false">
      <c r="A65" s="42"/>
    </row>
  </sheetData>
  <mergeCells count="2">
    <mergeCell ref="C1:I3"/>
    <mergeCell ref="C4:I4"/>
  </mergeCells>
  <printOptions headings="false" gridLines="false" gridLinesSet="true" horizontalCentered="true" verticalCentered="false"/>
  <pageMargins left="0.39375" right="0.39375" top="0.39375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3:A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9" activeCellId="0" sqref="N19"/>
    </sheetView>
  </sheetViews>
  <sheetFormatPr defaultColWidth="11.00390625" defaultRowHeight="12.75" zeroHeight="false" outlineLevelRow="0" outlineLevelCol="0"/>
  <sheetData>
    <row r="43" customFormat="false" ht="12.75" hidden="false" customHeight="true" outlineLevel="0" collapsed="false">
      <c r="A43" s="39" t="str">
        <f aca="false">'DIP. B'!A58</f>
        <v>FUENTE: Ministerio de Hacienda y Función Pública</v>
      </c>
    </row>
    <row r="44" customFormat="false" ht="12.75" hidden="false" customHeight="true" outlineLevel="0" collapsed="false">
      <c r="A44" s="39" t="str">
        <f aca="false">Gráfico11!$A$44</f>
        <v>ELABORACIÓN: Unidad Estadística y Cartográfica. Consejería de Economía, Hacienda y Fondos Europeos</v>
      </c>
    </row>
    <row r="45" customFormat="false" ht="12.75" hidden="false" customHeight="true" outlineLevel="0" collapsed="false">
      <c r="A45" s="40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3:A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12" activeCellId="0" sqref="O12"/>
    </sheetView>
  </sheetViews>
  <sheetFormatPr defaultColWidth="11.00390625" defaultRowHeight="12.75" zeroHeight="false" outlineLevelRow="0" outlineLevelCol="0"/>
  <sheetData>
    <row r="43" customFormat="false" ht="12.75" hidden="false" customHeight="true" outlineLevel="0" collapsed="false">
      <c r="A43" s="39" t="str">
        <f aca="false">Gráfico26!A43</f>
        <v>FUENTE: Ministerio de Hacienda y Función Pública</v>
      </c>
    </row>
    <row r="44" customFormat="false" ht="12.75" hidden="false" customHeight="true" outlineLevel="0" collapsed="false">
      <c r="A44" s="39" t="str">
        <f aca="false">Gráfico11!$A$44</f>
        <v>ELABORACIÓN: Unidad Estadística y Cartográfica. Consejería de Economía, Hacienda y Fondos Europeos</v>
      </c>
    </row>
    <row r="45" customFormat="false" ht="12.75" hidden="false" customHeight="true" outlineLevel="0" collapsed="false">
      <c r="A45" s="40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H6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11.00390625" defaultRowHeight="12.75" zeroHeight="false" outlineLevelRow="0" outlineLevelCol="0"/>
  <cols>
    <col collapsed="false" customWidth="true" hidden="false" outlineLevel="0" max="1" min="1" style="16" width="37"/>
    <col collapsed="false" customWidth="true" hidden="false" outlineLevel="0" max="9" min="2" style="16" width="16.71"/>
    <col collapsed="false" customWidth="true" hidden="false" outlineLevel="0" max="10" min="10" style="17" width="16.71"/>
    <col collapsed="false" customWidth="false" hidden="false" outlineLevel="0" max="16384" min="11" style="16" width="11"/>
  </cols>
  <sheetData>
    <row r="1" customFormat="false" ht="12.75" hidden="false" customHeight="true" outlineLevel="0" collapsed="false">
      <c r="C1" s="8" t="s">
        <v>0</v>
      </c>
      <c r="D1" s="8"/>
      <c r="E1" s="8"/>
      <c r="F1" s="8"/>
      <c r="G1" s="8"/>
      <c r="H1" s="8"/>
      <c r="I1" s="8"/>
    </row>
    <row r="2" customFormat="false" ht="12.75" hidden="false" customHeight="true" outlineLevel="0" collapsed="false">
      <c r="C2" s="8"/>
      <c r="D2" s="8"/>
      <c r="E2" s="8"/>
      <c r="F2" s="8"/>
      <c r="G2" s="8"/>
      <c r="H2" s="8"/>
      <c r="I2" s="8"/>
    </row>
    <row r="3" customFormat="false" ht="12.75" hidden="false" customHeight="true" outlineLevel="0" collapsed="false">
      <c r="C3" s="8"/>
      <c r="D3" s="8"/>
      <c r="E3" s="8"/>
      <c r="F3" s="8"/>
      <c r="G3" s="8"/>
      <c r="H3" s="8"/>
      <c r="I3" s="8"/>
    </row>
    <row r="4" customFormat="false" ht="12.75" hidden="false" customHeight="true" outlineLevel="0" collapsed="false">
      <c r="C4" s="9" t="str">
        <f aca="false">INDICE!$E$4</f>
        <v>Año 2022. DATOS PROVISIONALES</v>
      </c>
      <c r="D4" s="9"/>
      <c r="E4" s="9"/>
      <c r="F4" s="9"/>
      <c r="G4" s="9"/>
      <c r="H4" s="9"/>
      <c r="I4" s="9"/>
    </row>
    <row r="5" customFormat="false" ht="20.25" hidden="false" customHeight="true" outlineLevel="0" collapsed="false">
      <c r="A5" s="43"/>
      <c r="B5" s="44"/>
      <c r="C5" s="44"/>
      <c r="D5" s="44"/>
    </row>
    <row r="6" customFormat="false" ht="12.75" hidden="false" customHeight="true" outlineLevel="0" collapsed="false">
      <c r="A6" s="45"/>
      <c r="B6" s="44"/>
      <c r="C6" s="44"/>
      <c r="D6" s="44"/>
      <c r="E6" s="19"/>
      <c r="J6" s="24"/>
    </row>
    <row r="7" s="46" customFormat="true" ht="11.25" hidden="false" customHeight="true" outlineLevel="0" collapsed="false">
      <c r="A7" s="18"/>
      <c r="B7" s="16"/>
      <c r="C7" s="16"/>
      <c r="D7" s="16"/>
      <c r="E7" s="19"/>
      <c r="F7" s="16"/>
      <c r="G7" s="20"/>
      <c r="H7" s="16"/>
      <c r="I7" s="16"/>
      <c r="J7" s="21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</row>
    <row r="8" customFormat="false" ht="11.25" hidden="false" customHeight="true" outlineLevel="0" collapsed="false">
      <c r="A8" s="18"/>
      <c r="E8" s="19"/>
      <c r="G8" s="20"/>
      <c r="J8" s="21"/>
    </row>
    <row r="9" customFormat="false" ht="14.25" hidden="false" customHeight="true" outlineLevel="0" collapsed="false">
      <c r="A9" s="22" t="s">
        <v>2</v>
      </c>
      <c r="J9" s="21"/>
    </row>
    <row r="10" customFormat="false" ht="12.75" hidden="false" customHeight="true" outlineLevel="0" collapsed="false">
      <c r="A10" s="23"/>
      <c r="J10" s="24"/>
    </row>
    <row r="11" customFormat="false" ht="16.5" hidden="false" customHeight="true" outlineLevel="0" collapsed="false">
      <c r="A11" s="25" t="s">
        <v>98</v>
      </c>
      <c r="J11" s="24"/>
    </row>
    <row r="12" customFormat="false" ht="15" hidden="false" customHeight="true" outlineLevel="0" collapsed="false">
      <c r="A12" s="25" t="s">
        <v>99</v>
      </c>
    </row>
    <row r="14" customFormat="false" ht="24.75" hidden="false" customHeight="true" outlineLevel="0" collapsed="false">
      <c r="A14" s="27"/>
      <c r="B14" s="28" t="s">
        <v>60</v>
      </c>
      <c r="C14" s="28" t="s">
        <v>61</v>
      </c>
      <c r="D14" s="28" t="s">
        <v>62</v>
      </c>
      <c r="E14" s="28" t="s">
        <v>63</v>
      </c>
      <c r="F14" s="28" t="s">
        <v>64</v>
      </c>
      <c r="G14" s="28" t="s">
        <v>65</v>
      </c>
      <c r="H14" s="28" t="s">
        <v>66</v>
      </c>
      <c r="I14" s="28" t="s">
        <v>67</v>
      </c>
      <c r="J14" s="29" t="s">
        <v>68</v>
      </c>
    </row>
    <row r="15" customFormat="false" ht="12.75" hidden="false" customHeight="true" outlineLevel="0" collapsed="false">
      <c r="A15" s="24"/>
      <c r="B15" s="24"/>
      <c r="C15" s="24"/>
      <c r="D15" s="24"/>
      <c r="E15" s="24"/>
      <c r="F15" s="24"/>
      <c r="G15" s="24"/>
      <c r="H15" s="24"/>
      <c r="I15" s="24"/>
    </row>
    <row r="16" customFormat="false" ht="12.75" hidden="false" customHeight="true" outlineLevel="0" collapsed="false">
      <c r="A16" s="24"/>
      <c r="B16" s="24"/>
      <c r="C16" s="24"/>
      <c r="D16" s="24"/>
      <c r="E16" s="24"/>
      <c r="F16" s="24"/>
      <c r="G16" s="24"/>
      <c r="H16" s="24"/>
      <c r="I16" s="24"/>
    </row>
    <row r="17" customFormat="false" ht="15" hidden="false" customHeight="true" outlineLevel="0" collapsed="false">
      <c r="A17" s="30" t="s">
        <v>69</v>
      </c>
    </row>
    <row r="18" customFormat="false" ht="12.75" hidden="false" customHeight="true" outlineLevel="0" collapsed="false">
      <c r="A18" s="24"/>
    </row>
    <row r="19" customFormat="false" ht="12.75" hidden="false" customHeight="true" outlineLevel="0" collapsed="false">
      <c r="A19" s="19" t="s">
        <v>70</v>
      </c>
      <c r="B19" s="31" t="n">
        <f aca="false">SUM(B20:B23)</f>
        <v>617359.508415695</v>
      </c>
      <c r="C19" s="31" t="n">
        <f aca="false">SUM(C20:C23)</f>
        <v>1214060.16368659</v>
      </c>
      <c r="D19" s="31" t="n">
        <f aca="false">SUM(D20:D23)</f>
        <v>672836.082958156</v>
      </c>
      <c r="E19" s="31" t="n">
        <f aca="false">SUM(E20:E23)</f>
        <v>904258.037757419</v>
      </c>
      <c r="F19" s="31" t="n">
        <f aca="false">SUM(F20:F23)</f>
        <v>497328.858774416</v>
      </c>
      <c r="G19" s="31" t="n">
        <f aca="false">SUM(G20:G23)</f>
        <v>594627.634317056</v>
      </c>
      <c r="H19" s="31" t="n">
        <f aca="false">SUM(H20:H23)</f>
        <v>1942939.06573836</v>
      </c>
      <c r="I19" s="31" t="n">
        <f aca="false">SUM(I20:I23)</f>
        <v>1851450.4487515</v>
      </c>
      <c r="J19" s="31" t="n">
        <f aca="false">SUM(J20:J23)</f>
        <v>8294859.80039919</v>
      </c>
    </row>
    <row r="20" customFormat="false" ht="12.75" hidden="false" customHeight="true" outlineLevel="0" collapsed="false">
      <c r="A20" s="16" t="s">
        <v>71</v>
      </c>
      <c r="B20" s="32" t="n">
        <f aca="false">+'A.1'!B18*'A.1'!B$57/'A.1'!B$56</f>
        <v>256879.154393755</v>
      </c>
      <c r="C20" s="32" t="n">
        <f aca="false">+'A.1'!C18*'A.1'!C$57/'A.1'!C$56</f>
        <v>516330.596033692</v>
      </c>
      <c r="D20" s="32" t="n">
        <f aca="false">+'A.1'!D18*'A.1'!D$57/'A.1'!D$56</f>
        <v>300579.756392348</v>
      </c>
      <c r="E20" s="32" t="n">
        <f aca="false">+'A.1'!E18*'A.1'!E$57/'A.1'!E$56</f>
        <v>425039.192839308</v>
      </c>
      <c r="F20" s="32" t="n">
        <f aca="false">+'A.1'!F18*'A.1'!F$57/'A.1'!F$56</f>
        <v>256124.724134301</v>
      </c>
      <c r="G20" s="32" t="n">
        <f aca="false">+'A.1'!G18*'A.1'!G$57/'A.1'!G$56</f>
        <v>282198.155887622</v>
      </c>
      <c r="H20" s="32" t="n">
        <f aca="false">+'A.1'!H18*'A.1'!H$57/'A.1'!H$56</f>
        <v>874209.35119638</v>
      </c>
      <c r="I20" s="32" t="n">
        <f aca="false">+'A.1'!I18*'A.1'!I$57/'A.1'!I$56</f>
        <v>936839.927030048</v>
      </c>
      <c r="J20" s="31" t="n">
        <f aca="false">SUM(B20:I20)</f>
        <v>3848200.85790745</v>
      </c>
    </row>
    <row r="21" customFormat="false" ht="12.75" hidden="false" customHeight="true" outlineLevel="0" collapsed="false">
      <c r="A21" s="16" t="s">
        <v>72</v>
      </c>
      <c r="B21" s="32" t="n">
        <f aca="false">+'A.1'!B19*'A.1'!B$57/'A.1'!B$56</f>
        <v>307628.896345303</v>
      </c>
      <c r="C21" s="32" t="n">
        <f aca="false">+'A.1'!C19*'A.1'!C$57/'A.1'!C$56</f>
        <v>461410.314229115</v>
      </c>
      <c r="D21" s="32" t="n">
        <f aca="false">+'A.1'!D19*'A.1'!D$57/'A.1'!D$56</f>
        <v>260857.252696783</v>
      </c>
      <c r="E21" s="32" t="n">
        <f aca="false">+'A.1'!E19*'A.1'!E$57/'A.1'!E$56</f>
        <v>392196.053763636</v>
      </c>
      <c r="F21" s="32" t="n">
        <f aca="false">+'A.1'!F19*'A.1'!F$57/'A.1'!F$56</f>
        <v>194540.484747568</v>
      </c>
      <c r="G21" s="32" t="n">
        <f aca="false">+'A.1'!G19*'A.1'!G$57/'A.1'!G$56</f>
        <v>264566.460313797</v>
      </c>
      <c r="H21" s="32" t="n">
        <f aca="false">+'A.1'!H19*'A.1'!H$57/'A.1'!H$56</f>
        <v>704105.932157223</v>
      </c>
      <c r="I21" s="32" t="n">
        <f aca="false">+'A.1'!I19*'A.1'!I$57/'A.1'!I$56</f>
        <v>558878.054834458</v>
      </c>
      <c r="J21" s="31" t="n">
        <f aca="false">SUM(B21:I21)</f>
        <v>3144183.44908788</v>
      </c>
    </row>
    <row r="22" customFormat="false" ht="12.75" hidden="false" customHeight="true" outlineLevel="0" collapsed="false">
      <c r="A22" s="16" t="s">
        <v>73</v>
      </c>
      <c r="B22" s="32" t="n">
        <f aca="false">+'A.1'!B20*'A.1'!B$57/'A.1'!B$56</f>
        <v>2876.07537615597</v>
      </c>
      <c r="C22" s="32" t="n">
        <f aca="false">+'A.1'!C20*'A.1'!C$57/'A.1'!C$56</f>
        <v>21434.9049043213</v>
      </c>
      <c r="D22" s="32" t="n">
        <f aca="false">+'A.1'!D20*'A.1'!D$57/'A.1'!D$56</f>
        <v>5200.76190844615</v>
      </c>
      <c r="E22" s="32" t="n">
        <f aca="false">+'A.1'!E20*'A.1'!E$57/'A.1'!E$56</f>
        <v>7225.11601260193</v>
      </c>
      <c r="F22" s="32" t="n">
        <f aca="false">+'A.1'!F20*'A.1'!F$57/'A.1'!F$56</f>
        <v>7584.8443220611</v>
      </c>
      <c r="G22" s="32" t="n">
        <f aca="false">+'A.1'!G20*'A.1'!G$57/'A.1'!G$56</f>
        <v>18377.9682880564</v>
      </c>
      <c r="H22" s="32" t="n">
        <f aca="false">+'A.1'!H20*'A.1'!H$57/'A.1'!H$56</f>
        <v>34720.5457896162</v>
      </c>
      <c r="I22" s="32" t="n">
        <f aca="false">+'A.1'!I20*'A.1'!I$57/'A.1'!I$56</f>
        <v>19669.7276914199</v>
      </c>
      <c r="J22" s="31" t="n">
        <f aca="false">SUM(B22:I22)</f>
        <v>117089.944292679</v>
      </c>
    </row>
    <row r="23" customFormat="false" ht="12.75" hidden="false" customHeight="true" outlineLevel="0" collapsed="false">
      <c r="A23" s="16" t="s">
        <v>74</v>
      </c>
      <c r="B23" s="32" t="n">
        <f aca="false">+'A.1'!B21*'A.1'!B$57/'A.1'!B$56</f>
        <v>49975.3823004808</v>
      </c>
      <c r="C23" s="32" t="n">
        <f aca="false">+'A.1'!C21*'A.1'!C$57/'A.1'!C$56</f>
        <v>214884.348519463</v>
      </c>
      <c r="D23" s="32" t="n">
        <f aca="false">+'A.1'!D21*'A.1'!D$57/'A.1'!D$56</f>
        <v>106198.311960579</v>
      </c>
      <c r="E23" s="32" t="n">
        <f aca="false">+'A.1'!E21*'A.1'!E$57/'A.1'!E$56</f>
        <v>79797.6751418729</v>
      </c>
      <c r="F23" s="32" t="n">
        <f aca="false">+'A.1'!F21*'A.1'!F$57/'A.1'!F$56</f>
        <v>39078.8055704852</v>
      </c>
      <c r="G23" s="32" t="n">
        <f aca="false">+'A.1'!G21*'A.1'!G$57/'A.1'!G$56</f>
        <v>29485.04982758</v>
      </c>
      <c r="H23" s="32" t="n">
        <f aca="false">+'A.1'!H21*'A.1'!H$57/'A.1'!H$56</f>
        <v>329903.236595137</v>
      </c>
      <c r="I23" s="32" t="n">
        <f aca="false">+'A.1'!I21*'A.1'!I$57/'A.1'!I$56</f>
        <v>336062.739195579</v>
      </c>
      <c r="J23" s="31" t="n">
        <f aca="false">SUM(B23:I23)</f>
        <v>1185385.54911118</v>
      </c>
    </row>
    <row r="24" customFormat="false" ht="12.75" hidden="false" customHeight="true" outlineLevel="0" collapsed="false">
      <c r="B24" s="32"/>
      <c r="C24" s="32"/>
      <c r="D24" s="32"/>
      <c r="E24" s="32"/>
      <c r="F24" s="32"/>
      <c r="G24" s="32"/>
      <c r="H24" s="32"/>
      <c r="I24" s="32"/>
      <c r="J24" s="31"/>
    </row>
    <row r="25" customFormat="false" ht="12.75" hidden="false" customHeight="true" outlineLevel="0" collapsed="false">
      <c r="A25" s="19" t="s">
        <v>75</v>
      </c>
      <c r="B25" s="31" t="n">
        <f aca="false">SUM(B26:B27)</f>
        <v>140192.224571438</v>
      </c>
      <c r="C25" s="31" t="n">
        <f aca="false">SUM(C26:C27)</f>
        <v>125403.996648275</v>
      </c>
      <c r="D25" s="31" t="n">
        <f aca="false">SUM(D26:D27)</f>
        <v>117453.598195424</v>
      </c>
      <c r="E25" s="31" t="n">
        <f aca="false">SUM(E26:E27)</f>
        <v>148836.384503789</v>
      </c>
      <c r="F25" s="31" t="n">
        <f aca="false">SUM(F26:F27)</f>
        <v>82475.1577479948</v>
      </c>
      <c r="G25" s="31" t="n">
        <f aca="false">SUM(G26:G27)</f>
        <v>126093.905743387</v>
      </c>
      <c r="H25" s="31" t="n">
        <f aca="false">SUM(H26:H27)</f>
        <v>298774.954159364</v>
      </c>
      <c r="I25" s="31" t="n">
        <f aca="false">SUM(I26:I27)</f>
        <v>354185.571265737</v>
      </c>
      <c r="J25" s="31" t="n">
        <f aca="false">SUM(J26:J27)</f>
        <v>1393415.79283541</v>
      </c>
    </row>
    <row r="26" customFormat="false" ht="12.75" hidden="false" customHeight="true" outlineLevel="0" collapsed="false">
      <c r="A26" s="16" t="s">
        <v>76</v>
      </c>
      <c r="B26" s="32" t="n">
        <f aca="false">+'A.1'!B24*'A.1'!B$57/'A.1'!B$56</f>
        <v>119886.234749267</v>
      </c>
      <c r="C26" s="32" t="n">
        <f aca="false">+'A.1'!C24*'A.1'!C$57/'A.1'!C$56</f>
        <v>113072.628709222</v>
      </c>
      <c r="D26" s="32" t="n">
        <f aca="false">+'A.1'!D24*'A.1'!D$57/'A.1'!D$56</f>
        <v>109735.30634402</v>
      </c>
      <c r="E26" s="32" t="n">
        <f aca="false">+'A.1'!E24*'A.1'!E$57/'A.1'!E$56</f>
        <v>144700.597785932</v>
      </c>
      <c r="F26" s="32" t="n">
        <f aca="false">+'A.1'!F24*'A.1'!F$57/'A.1'!F$56</f>
        <v>75879.1423135602</v>
      </c>
      <c r="G26" s="32" t="n">
        <f aca="false">+'A.1'!G24*'A.1'!G$57/'A.1'!G$56</f>
        <v>124283.527920336</v>
      </c>
      <c r="H26" s="32" t="n">
        <f aca="false">+'A.1'!H24*'A.1'!H$57/'A.1'!H$56</f>
        <v>269290.926825341</v>
      </c>
      <c r="I26" s="32" t="n">
        <f aca="false">+'A.1'!I24*'A.1'!I$57/'A.1'!I$56</f>
        <v>328306.074706336</v>
      </c>
      <c r="J26" s="31" t="n">
        <f aca="false">SUM(B26:I26)</f>
        <v>1285154.43935402</v>
      </c>
    </row>
    <row r="27" customFormat="false" ht="12.75" hidden="false" customHeight="true" outlineLevel="0" collapsed="false">
      <c r="A27" s="16" t="s">
        <v>77</v>
      </c>
      <c r="B27" s="32" t="n">
        <f aca="false">+'A.1'!B25*'A.1'!B$57/'A.1'!B$56</f>
        <v>20305.9898221703</v>
      </c>
      <c r="C27" s="32" t="n">
        <f aca="false">+'A.1'!C25*'A.1'!C$57/'A.1'!C$56</f>
        <v>12331.3679390526</v>
      </c>
      <c r="D27" s="32" t="n">
        <f aca="false">+'A.1'!D25*'A.1'!D$57/'A.1'!D$56</f>
        <v>7718.29185140435</v>
      </c>
      <c r="E27" s="32" t="n">
        <f aca="false">+'A.1'!E25*'A.1'!E$57/'A.1'!E$56</f>
        <v>4135.78671785666</v>
      </c>
      <c r="F27" s="32" t="n">
        <f aca="false">+'A.1'!F25*'A.1'!F$57/'A.1'!F$56</f>
        <v>6596.01543443465</v>
      </c>
      <c r="G27" s="32" t="n">
        <f aca="false">+'A.1'!G25*'A.1'!G$57/'A.1'!G$56</f>
        <v>1810.37782305053</v>
      </c>
      <c r="H27" s="32" t="n">
        <f aca="false">+'A.1'!H25*'A.1'!H$57/'A.1'!H$56</f>
        <v>29484.0273340229</v>
      </c>
      <c r="I27" s="32" t="n">
        <f aca="false">+'A.1'!I25*'A.1'!I$57/'A.1'!I$56</f>
        <v>25879.4965594011</v>
      </c>
      <c r="J27" s="31" t="n">
        <f aca="false">SUM(B27:I27)</f>
        <v>108261.353481393</v>
      </c>
    </row>
    <row r="28" customFormat="false" ht="12.75" hidden="false" customHeight="true" outlineLevel="0" collapsed="false">
      <c r="B28" s="32"/>
      <c r="C28" s="32"/>
      <c r="D28" s="32"/>
      <c r="E28" s="32"/>
      <c r="F28" s="32"/>
      <c r="G28" s="32"/>
      <c r="H28" s="32"/>
      <c r="I28" s="32"/>
      <c r="J28" s="31"/>
    </row>
    <row r="29" customFormat="false" ht="12.75" hidden="false" customHeight="true" outlineLevel="0" collapsed="false">
      <c r="A29" s="19" t="s">
        <v>78</v>
      </c>
      <c r="B29" s="31" t="n">
        <f aca="false">SUM(B30:B31)</f>
        <v>46046.3104606604</v>
      </c>
      <c r="C29" s="31" t="n">
        <f aca="false">SUM(C30:C31)</f>
        <v>100888.760793619</v>
      </c>
      <c r="D29" s="31" t="n">
        <f aca="false">SUM(D30:D31)</f>
        <v>46068.6676127626</v>
      </c>
      <c r="E29" s="31" t="n">
        <f aca="false">SUM(E30:E31)</f>
        <v>50174.3339427078</v>
      </c>
      <c r="F29" s="31" t="n">
        <f aca="false">SUM(F30:F31)</f>
        <v>51472.639927649</v>
      </c>
      <c r="G29" s="31" t="n">
        <f aca="false">SUM(G30:G31)</f>
        <v>31520.8528573114</v>
      </c>
      <c r="H29" s="31" t="n">
        <f aca="false">SUM(H30:H31)</f>
        <v>79412.6856663068</v>
      </c>
      <c r="I29" s="31" t="n">
        <f aca="false">SUM(I30:I31)</f>
        <v>140744.583027604</v>
      </c>
      <c r="J29" s="31" t="n">
        <f aca="false">SUM(J30:J31)</f>
        <v>546328.834288621</v>
      </c>
    </row>
    <row r="30" customFormat="false" ht="12.75" hidden="false" customHeight="true" outlineLevel="0" collapsed="false">
      <c r="A30" s="16" t="s">
        <v>79</v>
      </c>
      <c r="B30" s="32" t="n">
        <f aca="false">+'A.1'!B28*'A.1'!B$57/'A.1'!B$56</f>
        <v>459.926522211344</v>
      </c>
      <c r="C30" s="32" t="n">
        <f aca="false">+'A.1'!C28*'A.1'!C$57/'A.1'!C$56</f>
        <v>7755.58221509003</v>
      </c>
      <c r="D30" s="32" t="n">
        <f aca="false">+'A.1'!D28*'A.1'!D$57/'A.1'!D$56</f>
        <v>11873.5706810612</v>
      </c>
      <c r="E30" s="32" t="n">
        <f aca="false">+'A.1'!E28*'A.1'!E$57/'A.1'!E$56</f>
        <v>979.296839560251</v>
      </c>
      <c r="F30" s="32" t="n">
        <f aca="false">+'A.1'!F28*'A.1'!F$57/'A.1'!F$56</f>
        <v>15167.9026136026</v>
      </c>
      <c r="G30" s="32" t="n">
        <f aca="false">+'A.1'!G28*'A.1'!G$57/'A.1'!G$56</f>
        <v>240.510013623417</v>
      </c>
      <c r="H30" s="32" t="n">
        <f aca="false">+'A.1'!H28*'A.1'!H$57/'A.1'!H$56</f>
        <v>7257.50973312512</v>
      </c>
      <c r="I30" s="32" t="n">
        <f aca="false">+'A.1'!I28*'A.1'!I$57/'A.1'!I$56</f>
        <v>12195.523467108</v>
      </c>
      <c r="J30" s="31" t="n">
        <f aca="false">SUM(B30:I30)</f>
        <v>55929.8220853819</v>
      </c>
    </row>
    <row r="31" customFormat="false" ht="12.75" hidden="false" customHeight="true" outlineLevel="0" collapsed="false">
      <c r="A31" s="16" t="s">
        <v>80</v>
      </c>
      <c r="B31" s="32" t="n">
        <f aca="false">+'A.1'!B29*'A.1'!B$57/'A.1'!B$56</f>
        <v>45586.383938449</v>
      </c>
      <c r="C31" s="32" t="n">
        <f aca="false">+'A.1'!C29*'A.1'!C$57/'A.1'!C$56</f>
        <v>93133.1785785286</v>
      </c>
      <c r="D31" s="32" t="n">
        <f aca="false">+'A.1'!D29*'A.1'!D$57/'A.1'!D$56</f>
        <v>34195.0969317014</v>
      </c>
      <c r="E31" s="32" t="n">
        <f aca="false">+'A.1'!E29*'A.1'!E$57/'A.1'!E$56</f>
        <v>49195.0371031475</v>
      </c>
      <c r="F31" s="32" t="n">
        <f aca="false">+'A.1'!F29*'A.1'!F$57/'A.1'!F$56</f>
        <v>36304.7373140464</v>
      </c>
      <c r="G31" s="32" t="n">
        <f aca="false">+'A.1'!G29*'A.1'!G$57/'A.1'!G$56</f>
        <v>31280.3428436879</v>
      </c>
      <c r="H31" s="32" t="n">
        <f aca="false">+'A.1'!H29*'A.1'!H$57/'A.1'!H$56</f>
        <v>72155.1759331817</v>
      </c>
      <c r="I31" s="32" t="n">
        <f aca="false">+'A.1'!I29*'A.1'!I$57/'A.1'!I$56</f>
        <v>128549.059560496</v>
      </c>
      <c r="J31" s="31" t="n">
        <f aca="false">SUM(B31:I31)</f>
        <v>490399.012203239</v>
      </c>
    </row>
    <row r="32" customFormat="false" ht="12.75" hidden="false" customHeight="true" outlineLevel="0" collapsed="false">
      <c r="B32" s="32"/>
      <c r="C32" s="32"/>
      <c r="D32" s="32"/>
      <c r="E32" s="32"/>
      <c r="F32" s="32"/>
      <c r="G32" s="32"/>
      <c r="H32" s="32"/>
      <c r="I32" s="32"/>
      <c r="J32" s="31"/>
    </row>
    <row r="33" customFormat="false" ht="12.75" hidden="false" customHeight="true" outlineLevel="0" collapsed="false">
      <c r="A33" s="19" t="s">
        <v>81</v>
      </c>
      <c r="B33" s="31" t="n">
        <f aca="false">+B19+B25+B29</f>
        <v>803598.043447793</v>
      </c>
      <c r="C33" s="31" t="n">
        <f aca="false">+C19+C25+C29</f>
        <v>1440352.92112848</v>
      </c>
      <c r="D33" s="31" t="n">
        <f aca="false">+D19+D25+D29</f>
        <v>836358.348766343</v>
      </c>
      <c r="E33" s="31" t="n">
        <f aca="false">+E19+E25+E29</f>
        <v>1103268.75620392</v>
      </c>
      <c r="F33" s="31" t="n">
        <f aca="false">+F19+F25+F29</f>
        <v>631276.656450059</v>
      </c>
      <c r="G33" s="31" t="n">
        <f aca="false">+G19+G25+G29</f>
        <v>752242.392917754</v>
      </c>
      <c r="H33" s="31" t="n">
        <f aca="false">+H19+H25+H29</f>
        <v>2321126.70556403</v>
      </c>
      <c r="I33" s="31" t="n">
        <f aca="false">+I19+I25+I29</f>
        <v>2346380.60304485</v>
      </c>
      <c r="J33" s="31" t="n">
        <f aca="false">+J19+J25+J29</f>
        <v>10234604.4275232</v>
      </c>
    </row>
    <row r="34" customFormat="false" ht="12.75" hidden="false" customHeight="true" outlineLevel="0" collapsed="false">
      <c r="A34" s="24"/>
      <c r="B34" s="47"/>
      <c r="C34" s="47"/>
      <c r="D34" s="47"/>
      <c r="E34" s="47"/>
      <c r="F34" s="47"/>
      <c r="G34" s="47"/>
      <c r="H34" s="47"/>
      <c r="I34" s="47"/>
      <c r="J34" s="47"/>
    </row>
    <row r="35" customFormat="false" ht="12.75" hidden="false" customHeight="true" outlineLevel="0" collapsed="false">
      <c r="A35" s="24"/>
      <c r="B35" s="47"/>
      <c r="C35" s="47"/>
      <c r="D35" s="47"/>
      <c r="E35" s="47"/>
      <c r="F35" s="47"/>
      <c r="G35" s="47"/>
      <c r="H35" s="47"/>
      <c r="I35" s="47"/>
      <c r="J35" s="47"/>
    </row>
    <row r="36" customFormat="false" ht="15" hidden="false" customHeight="true" outlineLevel="0" collapsed="false">
      <c r="A36" s="30" t="s">
        <v>82</v>
      </c>
      <c r="B36" s="47"/>
      <c r="C36" s="47"/>
      <c r="D36" s="47"/>
      <c r="E36" s="47"/>
      <c r="F36" s="47"/>
      <c r="G36" s="47"/>
      <c r="H36" s="47"/>
      <c r="I36" s="47"/>
      <c r="J36" s="47"/>
    </row>
    <row r="37" customFormat="false" ht="12.75" hidden="false" customHeight="true" outlineLevel="0" collapsed="false">
      <c r="A37" s="24"/>
      <c r="B37" s="47"/>
      <c r="C37" s="47"/>
      <c r="D37" s="47"/>
      <c r="E37" s="47"/>
      <c r="F37" s="47"/>
      <c r="G37" s="47"/>
      <c r="H37" s="47"/>
      <c r="I37" s="47"/>
      <c r="J37" s="47"/>
    </row>
    <row r="38" customFormat="false" ht="12.75" hidden="false" customHeight="true" outlineLevel="0" collapsed="false">
      <c r="A38" s="19" t="s">
        <v>70</v>
      </c>
      <c r="B38" s="31" t="n">
        <f aca="false">SUM(B39:B43)</f>
        <v>751183.836723546</v>
      </c>
      <c r="C38" s="31" t="n">
        <f aca="false">SUM(C39:C43)</f>
        <v>1352671.37818693</v>
      </c>
      <c r="D38" s="31" t="n">
        <f aca="false">SUM(D39:D43)</f>
        <v>781765.596956199</v>
      </c>
      <c r="E38" s="31" t="n">
        <f aca="false">SUM(E39:E43)</f>
        <v>1052312.69741008</v>
      </c>
      <c r="F38" s="31" t="n">
        <f aca="false">SUM(F39:F43)</f>
        <v>625669.737457866</v>
      </c>
      <c r="G38" s="31" t="n">
        <f aca="false">SUM(G39:G43)</f>
        <v>646304.365209885</v>
      </c>
      <c r="H38" s="31" t="n">
        <f aca="false">SUM(H39:H43)</f>
        <v>2273352.81519005</v>
      </c>
      <c r="I38" s="31" t="n">
        <f aca="false">SUM(I39:I43)</f>
        <v>2183839.65349647</v>
      </c>
      <c r="J38" s="31" t="n">
        <f aca="false">SUM(J39:J43)</f>
        <v>9667100.08063103</v>
      </c>
    </row>
    <row r="39" customFormat="false" ht="12.75" hidden="false" customHeight="true" outlineLevel="0" collapsed="false">
      <c r="A39" s="16" t="s">
        <v>83</v>
      </c>
      <c r="B39" s="32" t="n">
        <f aca="false">+'A.1'!B37*'A.1'!B$57/'A.1'!B$56</f>
        <v>289150.904907068</v>
      </c>
      <c r="C39" s="32" t="n">
        <f aca="false">+'A.1'!C37*'A.1'!C$57/'A.1'!C$56</f>
        <v>507476.937820324</v>
      </c>
      <c r="D39" s="32" t="n">
        <f aca="false">+'A.1'!D37*'A.1'!D$57/'A.1'!D$56</f>
        <v>258271.449566623</v>
      </c>
      <c r="E39" s="32" t="n">
        <f aca="false">+'A.1'!E37*'A.1'!E$57/'A.1'!E$56</f>
        <v>345059.580680443</v>
      </c>
      <c r="F39" s="32" t="n">
        <f aca="false">+'A.1'!F37*'A.1'!F$57/'A.1'!F$56</f>
        <v>234309.813782971</v>
      </c>
      <c r="G39" s="32" t="n">
        <f aca="false">+'A.1'!G37*'A.1'!G$57/'A.1'!G$56</f>
        <v>212107.817236962</v>
      </c>
      <c r="H39" s="32" t="n">
        <f aca="false">+'A.1'!H37*'A.1'!H$57/'A.1'!H$56</f>
        <v>915453.433584455</v>
      </c>
      <c r="I39" s="32" t="n">
        <f aca="false">+'A.1'!I37*'A.1'!I$57/'A.1'!I$56</f>
        <v>709723.389541311</v>
      </c>
      <c r="J39" s="31" t="n">
        <f aca="false">SUM(B39:I39)</f>
        <v>3471553.32712016</v>
      </c>
    </row>
    <row r="40" customFormat="false" ht="12.75" hidden="false" customHeight="true" outlineLevel="0" collapsed="false">
      <c r="A40" s="16" t="s">
        <v>84</v>
      </c>
      <c r="B40" s="32" t="n">
        <f aca="false">+'A.1'!B38*'A.1'!B$57/'A.1'!B$56</f>
        <v>24390.2843542847</v>
      </c>
      <c r="C40" s="32" t="n">
        <f aca="false">+'A.1'!C38*'A.1'!C$57/'A.1'!C$56</f>
        <v>51184.0100876145</v>
      </c>
      <c r="D40" s="32" t="n">
        <f aca="false">+'A.1'!D38*'A.1'!D$57/'A.1'!D$56</f>
        <v>16934.1049671031</v>
      </c>
      <c r="E40" s="32" t="n">
        <f aca="false">+'A.1'!E38*'A.1'!E$57/'A.1'!E$56</f>
        <v>30413.9675907618</v>
      </c>
      <c r="F40" s="32" t="n">
        <f aca="false">+'A.1'!F38*'A.1'!F$57/'A.1'!F$56</f>
        <v>28594.8101250158</v>
      </c>
      <c r="G40" s="32" t="n">
        <f aca="false">+'A.1'!G38*'A.1'!G$57/'A.1'!G$56</f>
        <v>14398.8480016361</v>
      </c>
      <c r="H40" s="32" t="n">
        <f aca="false">+'A.1'!H38*'A.1'!H$57/'A.1'!H$56</f>
        <v>84167.2218859277</v>
      </c>
      <c r="I40" s="32" t="n">
        <f aca="false">+'A.1'!I38*'A.1'!I$57/'A.1'!I$56</f>
        <v>81637.2444867221</v>
      </c>
      <c r="J40" s="31" t="n">
        <f aca="false">SUM(B40:I40)</f>
        <v>331720.491499066</v>
      </c>
    </row>
    <row r="41" customFormat="false" ht="12.75" hidden="false" customHeight="true" outlineLevel="0" collapsed="false">
      <c r="A41" s="16" t="s">
        <v>85</v>
      </c>
      <c r="B41" s="32" t="n">
        <f aca="false">+'A.1'!B39*'A.1'!B$57/'A.1'!B$56</f>
        <v>123879.520635549</v>
      </c>
      <c r="C41" s="32" t="n">
        <f aca="false">+'A.1'!C39*'A.1'!C$57/'A.1'!C$56</f>
        <v>194747.58577644</v>
      </c>
      <c r="D41" s="32" t="n">
        <f aca="false">+'A.1'!D39*'A.1'!D$57/'A.1'!D$56</f>
        <v>82503.1762187604</v>
      </c>
      <c r="E41" s="32" t="n">
        <f aca="false">+'A.1'!E39*'A.1'!E$57/'A.1'!E$56</f>
        <v>167274.030589474</v>
      </c>
      <c r="F41" s="32" t="n">
        <f aca="false">+'A.1'!F39*'A.1'!F$57/'A.1'!F$56</f>
        <v>84803.3330314544</v>
      </c>
      <c r="G41" s="32" t="n">
        <f aca="false">+'A.1'!G39*'A.1'!G$57/'A.1'!G$56</f>
        <v>114181.000468872</v>
      </c>
      <c r="H41" s="32" t="n">
        <f aca="false">+'A.1'!H39*'A.1'!H$57/'A.1'!H$56</f>
        <v>361177.357350877</v>
      </c>
      <c r="I41" s="32" t="n">
        <f aca="false">+'A.1'!I39*'A.1'!I$57/'A.1'!I$56</f>
        <v>319934.377976673</v>
      </c>
      <c r="J41" s="31" t="n">
        <f aca="false">SUM(B41:I41)</f>
        <v>1448500.3820481</v>
      </c>
    </row>
    <row r="42" customFormat="false" ht="12.75" hidden="false" customHeight="true" outlineLevel="0" collapsed="false">
      <c r="A42" s="16" t="s">
        <v>74</v>
      </c>
      <c r="B42" s="32" t="n">
        <f aca="false">+'A.1'!B40*'A.1'!B$57/'A.1'!B$56</f>
        <v>302424.231586203</v>
      </c>
      <c r="C42" s="32" t="n">
        <f aca="false">+'A.1'!C40*'A.1'!C$57/'A.1'!C$56</f>
        <v>564186.714652344</v>
      </c>
      <c r="D42" s="32" t="n">
        <f aca="false">+'A.1'!D40*'A.1'!D$57/'A.1'!D$56</f>
        <v>415564.906160925</v>
      </c>
      <c r="E42" s="32" t="n">
        <f aca="false">+'A.1'!E40*'A.1'!E$57/'A.1'!E$56</f>
        <v>491307.224875647</v>
      </c>
      <c r="F42" s="32" t="n">
        <f aca="false">+'A.1'!F40*'A.1'!F$57/'A.1'!F$56</f>
        <v>248067.968093811</v>
      </c>
      <c r="G42" s="32" t="n">
        <f aca="false">+'A.1'!G40*'A.1'!G$57/'A.1'!G$56</f>
        <v>300022.982118432</v>
      </c>
      <c r="H42" s="32" t="n">
        <f aca="false">+'A.1'!H40*'A.1'!H$57/'A.1'!H$56</f>
        <v>865547.726127827</v>
      </c>
      <c r="I42" s="32" t="n">
        <f aca="false">+'A.1'!I40*'A.1'!I$57/'A.1'!I$56</f>
        <v>1049924.92718344</v>
      </c>
      <c r="J42" s="31" t="n">
        <f aca="false">SUM(B42:I42)</f>
        <v>4237046.68079863</v>
      </c>
    </row>
    <row r="43" customFormat="false" ht="12.75" hidden="false" customHeight="true" outlineLevel="0" collapsed="false">
      <c r="A43" s="16" t="s">
        <v>86</v>
      </c>
      <c r="B43" s="32" t="n">
        <f aca="false">+'A.1'!B41*'A.1'!B$57/'A.1'!B$56</f>
        <v>11338.8952404419</v>
      </c>
      <c r="C43" s="32" t="n">
        <f aca="false">+'A.1'!C41*'A.1'!C$57/'A.1'!C$56</f>
        <v>35076.1298502054</v>
      </c>
      <c r="D43" s="32" t="n">
        <f aca="false">+'A.1'!D41*'A.1'!D$57/'A.1'!D$56</f>
        <v>8491.96004278741</v>
      </c>
      <c r="E43" s="32" t="n">
        <f aca="false">+'A.1'!E41*'A.1'!E$57/'A.1'!E$56</f>
        <v>18257.8936737579</v>
      </c>
      <c r="F43" s="32" t="n">
        <f aca="false">+'A.1'!F41*'A.1'!F$57/'A.1'!F$56</f>
        <v>29893.8124246141</v>
      </c>
      <c r="G43" s="32" t="n">
        <f aca="false">+'A.1'!G41*'A.1'!G$57/'A.1'!G$56</f>
        <v>5593.71738398351</v>
      </c>
      <c r="H43" s="32" t="n">
        <f aca="false">+'A.1'!H41*'A.1'!H$57/'A.1'!H$56</f>
        <v>47007.0762409634</v>
      </c>
      <c r="I43" s="32" t="n">
        <f aca="false">+'A.1'!I41*'A.1'!I$57/'A.1'!I$56</f>
        <v>22619.7143083237</v>
      </c>
      <c r="J43" s="31" t="n">
        <f aca="false">SUM(B43:I43)</f>
        <v>178279.199165077</v>
      </c>
    </row>
    <row r="44" customFormat="false" ht="12.75" hidden="false" customHeight="true" outlineLevel="0" collapsed="false">
      <c r="J44" s="48"/>
    </row>
    <row r="45" customFormat="false" ht="12.75" hidden="false" customHeight="true" outlineLevel="0" collapsed="false">
      <c r="A45" s="19" t="s">
        <v>75</v>
      </c>
      <c r="B45" s="31" t="n">
        <f aca="false">SUM(B46:B47)</f>
        <v>51793.8629428614</v>
      </c>
      <c r="C45" s="31" t="n">
        <f aca="false">SUM(C46:C47)</f>
        <v>116244.3093295</v>
      </c>
      <c r="D45" s="31" t="n">
        <f aca="false">SUM(D46:D47)</f>
        <v>82689.0227724906</v>
      </c>
      <c r="E45" s="31" t="n">
        <f aca="false">SUM(E46:E47)</f>
        <v>96574.9436750135</v>
      </c>
      <c r="F45" s="31" t="n">
        <f aca="false">SUM(F46:F47)</f>
        <v>37176.1640197944</v>
      </c>
      <c r="G45" s="31" t="n">
        <f aca="false">SUM(G46:G47)</f>
        <v>99400.2836481453</v>
      </c>
      <c r="H45" s="31" t="n">
        <f aca="false">SUM(H46:H47)</f>
        <v>162039.317234774</v>
      </c>
      <c r="I45" s="31" t="n">
        <f aca="false">SUM(I46:I47)</f>
        <v>216969.611760535</v>
      </c>
      <c r="J45" s="31" t="n">
        <f aca="false">SUM(J46:J47)</f>
        <v>862887.515383115</v>
      </c>
    </row>
    <row r="46" customFormat="false" ht="12.75" hidden="false" customHeight="true" outlineLevel="0" collapsed="false">
      <c r="A46" s="16" t="s">
        <v>87</v>
      </c>
      <c r="B46" s="32" t="n">
        <f aca="false">+'A.1'!B44*'A.1'!B$57/'A.1'!B$56</f>
        <v>3782.94561197888</v>
      </c>
      <c r="C46" s="32" t="n">
        <f aca="false">+'A.1'!C44*'A.1'!C$57/'A.1'!C$56</f>
        <v>13652.9053892531</v>
      </c>
      <c r="D46" s="32" t="n">
        <f aca="false">+'A.1'!D44*'A.1'!D$57/'A.1'!D$56</f>
        <v>3078.49094707384</v>
      </c>
      <c r="E46" s="32" t="n">
        <f aca="false">+'A.1'!E44*'A.1'!E$57/'A.1'!E$56</f>
        <v>2415.82481986551</v>
      </c>
      <c r="F46" s="32" t="n">
        <f aca="false">+'A.1'!F44*'A.1'!F$57/'A.1'!F$56</f>
        <v>-743.68448354622</v>
      </c>
      <c r="G46" s="32" t="n">
        <f aca="false">+'A.1'!G44*'A.1'!G$57/'A.1'!G$56</f>
        <v>2533.50166067509</v>
      </c>
      <c r="H46" s="32" t="n">
        <f aca="false">+'A.1'!H44*'A.1'!H$57/'A.1'!H$56</f>
        <v>30280.7784702541</v>
      </c>
      <c r="I46" s="32" t="n">
        <f aca="false">+'A.1'!I44*'A.1'!I$57/'A.1'!I$56</f>
        <v>15747.2769459119</v>
      </c>
      <c r="J46" s="31" t="n">
        <f aca="false">SUM(B46:I46)</f>
        <v>70748.0393614662</v>
      </c>
    </row>
    <row r="47" customFormat="false" ht="12.75" hidden="false" customHeight="true" outlineLevel="0" collapsed="false">
      <c r="A47" s="16" t="s">
        <v>77</v>
      </c>
      <c r="B47" s="32" t="n">
        <f aca="false">+'A.1'!B45*'A.1'!B$57/'A.1'!B$56</f>
        <v>48010.9173308825</v>
      </c>
      <c r="C47" s="32" t="n">
        <f aca="false">+'A.1'!C45*'A.1'!C$57/'A.1'!C$56</f>
        <v>102591.403940247</v>
      </c>
      <c r="D47" s="32" t="n">
        <f aca="false">+'A.1'!D45*'A.1'!D$57/'A.1'!D$56</f>
        <v>79610.5318254168</v>
      </c>
      <c r="E47" s="32" t="n">
        <f aca="false">+'A.1'!E45*'A.1'!E$57/'A.1'!E$56</f>
        <v>94159.118855148</v>
      </c>
      <c r="F47" s="32" t="n">
        <f aca="false">+'A.1'!F45*'A.1'!F$57/'A.1'!F$56</f>
        <v>37919.8485033407</v>
      </c>
      <c r="G47" s="32" t="n">
        <f aca="false">+'A.1'!G45*'A.1'!G$57/'A.1'!G$56</f>
        <v>96866.7819874702</v>
      </c>
      <c r="H47" s="32" t="n">
        <f aca="false">+'A.1'!H45*'A.1'!H$57/'A.1'!H$56</f>
        <v>131758.53876452</v>
      </c>
      <c r="I47" s="32" t="n">
        <f aca="false">+'A.1'!I45*'A.1'!I$57/'A.1'!I$56</f>
        <v>201222.334814623</v>
      </c>
      <c r="J47" s="31" t="n">
        <f aca="false">SUM(B47:I47)</f>
        <v>792139.476021649</v>
      </c>
    </row>
    <row r="48" customFormat="false" ht="12.75" hidden="false" customHeight="true" outlineLevel="0" collapsed="false">
      <c r="J48" s="48"/>
    </row>
    <row r="49" customFormat="false" ht="12.75" hidden="false" customHeight="true" outlineLevel="0" collapsed="false">
      <c r="A49" s="19" t="s">
        <v>78</v>
      </c>
      <c r="B49" s="31" t="n">
        <f aca="false">SUM(B50:B51)</f>
        <v>23308.6593627388</v>
      </c>
      <c r="C49" s="31" t="n">
        <f aca="false">SUM(C50:C51)</f>
        <v>124598.072679785</v>
      </c>
      <c r="D49" s="31" t="n">
        <f aca="false">SUM(D50:D51)</f>
        <v>43767.9995207365</v>
      </c>
      <c r="E49" s="31" t="n">
        <f aca="false">SUM(E50:E51)</f>
        <v>22369.8270864449</v>
      </c>
      <c r="F49" s="31" t="n">
        <f aca="false">SUM(F50:F51)</f>
        <v>15628.0690701562</v>
      </c>
      <c r="G49" s="31" t="n">
        <f aca="false">SUM(G50:G51)</f>
        <v>51498.8109420018</v>
      </c>
      <c r="H49" s="31" t="n">
        <f aca="false">SUM(H50:H51)</f>
        <v>110018.410764554</v>
      </c>
      <c r="I49" s="31" t="n">
        <f aca="false">SUM(I50:I51)</f>
        <v>110407.494935793</v>
      </c>
      <c r="J49" s="31" t="n">
        <f aca="false">SUM(J50:J51)</f>
        <v>501597.34436221</v>
      </c>
    </row>
    <row r="50" customFormat="false" ht="12.75" hidden="false" customHeight="true" outlineLevel="0" collapsed="false">
      <c r="A50" s="16" t="s">
        <v>79</v>
      </c>
      <c r="B50" s="32" t="n">
        <f aca="false">+'A.1'!B48*'A.1'!B$57/'A.1'!B$56</f>
        <v>491.534696272559</v>
      </c>
      <c r="C50" s="32" t="n">
        <f aca="false">+'A.1'!C48*'A.1'!C$57/'A.1'!C$56</f>
        <v>2056.07005120451</v>
      </c>
      <c r="D50" s="32" t="n">
        <f aca="false">+'A.1'!D48*'A.1'!D$57/'A.1'!D$56</f>
        <v>952.110005933663</v>
      </c>
      <c r="E50" s="32" t="n">
        <f aca="false">+'A.1'!E48*'A.1'!E$57/'A.1'!E$56</f>
        <v>820.8541633644</v>
      </c>
      <c r="F50" s="32" t="n">
        <f aca="false">+'A.1'!F48*'A.1'!F$57/'A.1'!F$56</f>
        <v>1741.88516884975</v>
      </c>
      <c r="G50" s="32" t="n">
        <f aca="false">+'A.1'!G48*'A.1'!G$57/'A.1'!G$56</f>
        <v>294.043170258988</v>
      </c>
      <c r="H50" s="32" t="n">
        <f aca="false">+'A.1'!H48*'A.1'!H$57/'A.1'!H$56</f>
        <v>6584.97008029573</v>
      </c>
      <c r="I50" s="32" t="n">
        <f aca="false">+'A.1'!I48*'A.1'!I$57/'A.1'!I$56</f>
        <v>10329.2074604073</v>
      </c>
      <c r="J50" s="31" t="n">
        <f aca="false">SUM(B50:I50)</f>
        <v>23270.6747965869</v>
      </c>
    </row>
    <row r="51" customFormat="false" ht="12.75" hidden="false" customHeight="true" outlineLevel="0" collapsed="false">
      <c r="A51" s="16" t="s">
        <v>80</v>
      </c>
      <c r="B51" s="32" t="n">
        <f aca="false">+'A.1'!B49*'A.1'!B$57/'A.1'!B$56</f>
        <v>22817.1246664663</v>
      </c>
      <c r="C51" s="32" t="n">
        <f aca="false">+'A.1'!C49*'A.1'!C$57/'A.1'!C$56</f>
        <v>122542.00262858</v>
      </c>
      <c r="D51" s="32" t="n">
        <f aca="false">+'A.1'!D49*'A.1'!D$57/'A.1'!D$56</f>
        <v>42815.8895148028</v>
      </c>
      <c r="E51" s="32" t="n">
        <f aca="false">+'A.1'!E49*'A.1'!E$57/'A.1'!E$56</f>
        <v>21548.9729230805</v>
      </c>
      <c r="F51" s="32" t="n">
        <f aca="false">+'A.1'!F49*'A.1'!F$57/'A.1'!F$56</f>
        <v>13886.1839013064</v>
      </c>
      <c r="G51" s="32" t="n">
        <f aca="false">+'A.1'!G49*'A.1'!G$57/'A.1'!G$56</f>
        <v>51204.7677717428</v>
      </c>
      <c r="H51" s="32" t="n">
        <f aca="false">+'A.1'!H49*'A.1'!H$57/'A.1'!H$56</f>
        <v>103433.440684258</v>
      </c>
      <c r="I51" s="32" t="n">
        <f aca="false">+'A.1'!I49*'A.1'!I$57/'A.1'!I$56</f>
        <v>100078.287475385</v>
      </c>
      <c r="J51" s="31" t="n">
        <f aca="false">SUM(B51:I51)</f>
        <v>478326.669565623</v>
      </c>
    </row>
    <row r="52" customFormat="false" ht="12.75" hidden="false" customHeight="true" outlineLevel="0" collapsed="false">
      <c r="B52" s="31"/>
      <c r="C52" s="31"/>
      <c r="D52" s="31"/>
      <c r="E52" s="31"/>
      <c r="F52" s="31"/>
      <c r="G52" s="31"/>
      <c r="H52" s="31"/>
      <c r="I52" s="31"/>
      <c r="J52" s="31"/>
    </row>
    <row r="53" customFormat="false" ht="12.75" hidden="false" customHeight="true" outlineLevel="0" collapsed="false">
      <c r="A53" s="19" t="s">
        <v>88</v>
      </c>
      <c r="B53" s="31" t="n">
        <f aca="false">+B38+B45+B49</f>
        <v>826286.359029146</v>
      </c>
      <c r="C53" s="31" t="n">
        <f aca="false">+C38+C45+C49</f>
        <v>1593513.76019621</v>
      </c>
      <c r="D53" s="31" t="n">
        <f aca="false">+D38+D45+D49</f>
        <v>908222.619249426</v>
      </c>
      <c r="E53" s="31" t="n">
        <f aca="false">+E38+E45+E49</f>
        <v>1171257.46817154</v>
      </c>
      <c r="F53" s="31" t="n">
        <f aca="false">+F38+F45+F49</f>
        <v>678473.970547817</v>
      </c>
      <c r="G53" s="31" t="n">
        <f aca="false">+G38+G45+G49</f>
        <v>797203.459800032</v>
      </c>
      <c r="H53" s="31" t="n">
        <f aca="false">+H38+H45+H49</f>
        <v>2545410.54318938</v>
      </c>
      <c r="I53" s="31" t="n">
        <f aca="false">+I38+I45+I49</f>
        <v>2511216.7601928</v>
      </c>
      <c r="J53" s="31" t="n">
        <f aca="false">+J38+J45+J49</f>
        <v>11031584.9403764</v>
      </c>
    </row>
    <row r="54" customFormat="false" ht="12.75" hidden="false" customHeight="true" outlineLevel="0" collapsed="false">
      <c r="J54" s="48"/>
    </row>
    <row r="55" customFormat="false" ht="25.5" hidden="false" customHeight="true" outlineLevel="0" collapsed="false">
      <c r="A55" s="36" t="s">
        <v>89</v>
      </c>
      <c r="B55" s="16" t="n">
        <f aca="false">'A.1'!B53</f>
        <v>91</v>
      </c>
      <c r="C55" s="16" t="n">
        <f aca="false">'A.1'!C53</f>
        <v>34</v>
      </c>
      <c r="D55" s="16" t="n">
        <f aca="false">'A.1'!D53</f>
        <v>63</v>
      </c>
      <c r="E55" s="16" t="n">
        <f aca="false">'A.1'!E53</f>
        <v>141</v>
      </c>
      <c r="F55" s="16" t="n">
        <f aca="false">'A.1'!F53</f>
        <v>61</v>
      </c>
      <c r="G55" s="16" t="n">
        <f aca="false">'A.1'!G53</f>
        <v>77</v>
      </c>
      <c r="H55" s="16" t="n">
        <f aca="false">'A.1'!H53</f>
        <v>83</v>
      </c>
      <c r="I55" s="16" t="n">
        <f aca="false">'A.1'!I53</f>
        <v>83</v>
      </c>
      <c r="J55" s="31" t="n">
        <f aca="false">SUM(B55:I55)</f>
        <v>633</v>
      </c>
    </row>
    <row r="56" customFormat="false" ht="25.5" hidden="false" customHeight="true" outlineLevel="0" collapsed="false">
      <c r="A56" s="36" t="s">
        <v>90</v>
      </c>
      <c r="B56" s="16" t="n">
        <f aca="false">'A.1'!B54</f>
        <v>103</v>
      </c>
      <c r="C56" s="16" t="n">
        <f aca="false">'A.1'!C54</f>
        <v>45</v>
      </c>
      <c r="D56" s="16" t="n">
        <f aca="false">'A.1'!D54</f>
        <v>77</v>
      </c>
      <c r="E56" s="16" t="n">
        <f aca="false">'A.1'!E54</f>
        <v>174</v>
      </c>
      <c r="F56" s="16" t="n">
        <f aca="false">'A.1'!F54</f>
        <v>80</v>
      </c>
      <c r="G56" s="16" t="n">
        <f aca="false">'A.1'!G54</f>
        <v>97</v>
      </c>
      <c r="H56" s="16" t="n">
        <f aca="false">'A.1'!H54</f>
        <v>103</v>
      </c>
      <c r="I56" s="16" t="n">
        <f aca="false">'A.1'!I54</f>
        <v>106</v>
      </c>
      <c r="J56" s="31" t="n">
        <f aca="false">SUM(B56:I56)</f>
        <v>785</v>
      </c>
    </row>
    <row r="57" customFormat="false" ht="12.75" hidden="false" customHeight="true" outlineLevel="0" collapsed="false">
      <c r="J57" s="31"/>
    </row>
    <row r="58" customFormat="false" ht="38.25" hidden="false" customHeight="true" outlineLevel="0" collapsed="false">
      <c r="A58" s="36" t="s">
        <v>91</v>
      </c>
      <c r="B58" s="32" t="n">
        <f aca="false">'A.1'!B56</f>
        <v>721326</v>
      </c>
      <c r="C58" s="32" t="n">
        <f aca="false">'A.1'!C56</f>
        <v>1049912</v>
      </c>
      <c r="D58" s="32" t="n">
        <f aca="false">'A.1'!D56</f>
        <v>740588</v>
      </c>
      <c r="E58" s="32" t="n">
        <f aca="false">'A.1'!E56</f>
        <v>793681</v>
      </c>
      <c r="F58" s="32" t="n">
        <f aca="false">'A.1'!F56</f>
        <v>451007</v>
      </c>
      <c r="G58" s="32" t="n">
        <f aca="false">'A.1'!G56</f>
        <v>558713</v>
      </c>
      <c r="H58" s="32" t="n">
        <f aca="false">'A.1'!H56</f>
        <v>1509478</v>
      </c>
      <c r="I58" s="32" t="n">
        <f aca="false">'A.1'!I56</f>
        <v>1678048</v>
      </c>
      <c r="J58" s="31" t="n">
        <f aca="false">SUM(B58:I58)</f>
        <v>7502753</v>
      </c>
    </row>
    <row r="59" customFormat="false" ht="12.75" hidden="false" customHeight="true" outlineLevel="0" collapsed="false">
      <c r="A59" s="16" t="s">
        <v>92</v>
      </c>
      <c r="B59" s="32" t="n">
        <f aca="false">'A.1'!B57</f>
        <v>740534</v>
      </c>
      <c r="C59" s="32" t="n">
        <f aca="false">'A.1'!C57</f>
        <v>1246781</v>
      </c>
      <c r="D59" s="32" t="n">
        <f aca="false">'A.1'!D57</f>
        <v>772464</v>
      </c>
      <c r="E59" s="32" t="n">
        <f aca="false">'A.1'!E57</f>
        <v>921987</v>
      </c>
      <c r="F59" s="32" t="n">
        <f aca="false">'A.1'!F57</f>
        <v>528763</v>
      </c>
      <c r="G59" s="32" t="n">
        <f aca="false">'A.1'!G57</f>
        <v>623761</v>
      </c>
      <c r="H59" s="32" t="n">
        <f aca="false">'A.1'!H57</f>
        <v>1717504</v>
      </c>
      <c r="I59" s="32" t="n">
        <f aca="false">'A.1'!I57</f>
        <v>1948393</v>
      </c>
      <c r="J59" s="31" t="n">
        <f aca="false">SUM(B59:I59)</f>
        <v>8500187</v>
      </c>
    </row>
    <row r="60" customFormat="false" ht="13.5" hidden="false" customHeight="true" outlineLevel="0" collapsed="false">
      <c r="A60" s="37"/>
      <c r="B60" s="37"/>
      <c r="C60" s="37"/>
      <c r="D60" s="37"/>
      <c r="E60" s="37"/>
      <c r="F60" s="37"/>
      <c r="G60" s="37"/>
      <c r="H60" s="37"/>
      <c r="I60" s="37"/>
      <c r="J60" s="38"/>
    </row>
    <row r="61" customFormat="false" ht="12.75" hidden="false" customHeight="true" outlineLevel="0" collapsed="false">
      <c r="A61" s="39" t="s">
        <v>93</v>
      </c>
    </row>
    <row r="62" customFormat="false" ht="12.75" hidden="false" customHeight="true" outlineLevel="0" collapsed="false">
      <c r="A62" s="39" t="s">
        <v>94</v>
      </c>
    </row>
    <row r="63" customFormat="false" ht="12.75" hidden="false" customHeight="true" outlineLevel="0" collapsed="false">
      <c r="A63" s="40"/>
      <c r="B63" s="41"/>
      <c r="C63" s="41"/>
      <c r="D63" s="41"/>
      <c r="E63" s="41"/>
      <c r="F63" s="41"/>
      <c r="G63" s="41"/>
      <c r="H63" s="41"/>
      <c r="I63" s="41"/>
      <c r="J63" s="41"/>
    </row>
    <row r="64" customFormat="false" ht="12.75" hidden="false" customHeight="true" outlineLevel="0" collapsed="false">
      <c r="A64" s="51"/>
    </row>
    <row r="65" customFormat="false" ht="12.75" hidden="false" customHeight="true" outlineLevel="0" collapsed="false">
      <c r="A65" s="42"/>
    </row>
  </sheetData>
  <mergeCells count="2">
    <mergeCell ref="C1:I3"/>
    <mergeCell ref="C4:I4"/>
  </mergeCells>
  <printOptions headings="false" gridLines="false" gridLinesSet="true" horizontalCentered="true" verticalCentered="false"/>
  <pageMargins left="0.39375" right="0.39375" top="0.39375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H6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11.00390625" defaultRowHeight="12.75" zeroHeight="false" outlineLevelRow="0" outlineLevelCol="0"/>
  <cols>
    <col collapsed="false" customWidth="true" hidden="false" outlineLevel="0" max="1" min="1" style="16" width="37"/>
    <col collapsed="false" customWidth="true" hidden="false" outlineLevel="0" max="9" min="2" style="16" width="16.71"/>
    <col collapsed="false" customWidth="true" hidden="false" outlineLevel="0" max="10" min="10" style="17" width="16.71"/>
    <col collapsed="false" customWidth="false" hidden="false" outlineLevel="0" max="16384" min="11" style="16" width="11"/>
  </cols>
  <sheetData>
    <row r="1" customFormat="false" ht="12.75" hidden="false" customHeight="true" outlineLevel="0" collapsed="false">
      <c r="C1" s="8" t="s">
        <v>0</v>
      </c>
      <c r="D1" s="8"/>
      <c r="E1" s="8"/>
      <c r="F1" s="8"/>
      <c r="G1" s="8"/>
      <c r="H1" s="8"/>
      <c r="I1" s="8"/>
    </row>
    <row r="2" customFormat="false" ht="12.75" hidden="false" customHeight="true" outlineLevel="0" collapsed="false">
      <c r="C2" s="8"/>
      <c r="D2" s="8"/>
      <c r="E2" s="8"/>
      <c r="F2" s="8"/>
      <c r="G2" s="8"/>
      <c r="H2" s="8"/>
      <c r="I2" s="8"/>
    </row>
    <row r="3" customFormat="false" ht="12.75" hidden="false" customHeight="true" outlineLevel="0" collapsed="false">
      <c r="C3" s="8"/>
      <c r="D3" s="8"/>
      <c r="E3" s="8"/>
      <c r="F3" s="8"/>
      <c r="G3" s="8"/>
      <c r="H3" s="8"/>
      <c r="I3" s="8"/>
    </row>
    <row r="4" customFormat="false" ht="12.75" hidden="false" customHeight="true" outlineLevel="0" collapsed="false">
      <c r="C4" s="9" t="str">
        <f aca="false">INDICE!$E$4</f>
        <v>Año 2022. DATOS PROVISIONALES</v>
      </c>
      <c r="D4" s="9"/>
      <c r="E4" s="9"/>
      <c r="F4" s="9"/>
      <c r="G4" s="9"/>
      <c r="H4" s="9"/>
      <c r="I4" s="9"/>
    </row>
    <row r="5" customFormat="false" ht="20.25" hidden="false" customHeight="true" outlineLevel="0" collapsed="false">
      <c r="A5" s="43"/>
      <c r="B5" s="44"/>
      <c r="C5" s="44"/>
      <c r="D5" s="44"/>
    </row>
    <row r="6" customFormat="false" ht="12.75" hidden="false" customHeight="true" outlineLevel="0" collapsed="false">
      <c r="A6" s="45"/>
      <c r="B6" s="44"/>
      <c r="C6" s="44"/>
      <c r="D6" s="44"/>
      <c r="E6" s="19"/>
      <c r="J6" s="24"/>
    </row>
    <row r="7" s="46" customFormat="true" ht="11.25" hidden="false" customHeight="true" outlineLevel="0" collapsed="false">
      <c r="A7" s="18"/>
      <c r="B7" s="16"/>
      <c r="C7" s="16"/>
      <c r="D7" s="16"/>
      <c r="E7" s="19"/>
      <c r="F7" s="16"/>
      <c r="G7" s="20"/>
      <c r="H7" s="16"/>
      <c r="I7" s="16"/>
      <c r="J7" s="21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</row>
    <row r="8" customFormat="false" ht="11.25" hidden="false" customHeight="true" outlineLevel="0" collapsed="false">
      <c r="A8" s="18"/>
      <c r="E8" s="19"/>
      <c r="G8" s="20"/>
      <c r="J8" s="21"/>
    </row>
    <row r="9" customFormat="false" ht="14.25" hidden="false" customHeight="true" outlineLevel="0" collapsed="false">
      <c r="A9" s="22" t="s">
        <v>58</v>
      </c>
      <c r="J9" s="21"/>
    </row>
    <row r="10" customFormat="false" ht="12.75" hidden="false" customHeight="true" outlineLevel="0" collapsed="false">
      <c r="A10" s="23"/>
      <c r="J10" s="24"/>
    </row>
    <row r="11" customFormat="false" ht="17.25" hidden="false" customHeight="true" outlineLevel="0" collapsed="false">
      <c r="A11" s="25" t="s">
        <v>100</v>
      </c>
      <c r="J11" s="24"/>
    </row>
    <row r="12" customFormat="false" ht="15" hidden="false" customHeight="true" outlineLevel="0" collapsed="false">
      <c r="A12" s="26"/>
    </row>
    <row r="14" customFormat="false" ht="24.75" hidden="false" customHeight="true" outlineLevel="0" collapsed="false">
      <c r="A14" s="27"/>
      <c r="B14" s="28" t="s">
        <v>60</v>
      </c>
      <c r="C14" s="28" t="s">
        <v>61</v>
      </c>
      <c r="D14" s="28" t="s">
        <v>62</v>
      </c>
      <c r="E14" s="28" t="s">
        <v>63</v>
      </c>
      <c r="F14" s="28" t="s">
        <v>64</v>
      </c>
      <c r="G14" s="28" t="s">
        <v>65</v>
      </c>
      <c r="H14" s="28" t="s">
        <v>66</v>
      </c>
      <c r="I14" s="28" t="s">
        <v>67</v>
      </c>
      <c r="J14" s="29" t="s">
        <v>68</v>
      </c>
    </row>
    <row r="15" customFormat="false" ht="12.75" hidden="false" customHeight="true" outlineLevel="0" collapsed="false">
      <c r="A15" s="24"/>
      <c r="B15" s="24"/>
      <c r="C15" s="24"/>
      <c r="D15" s="24"/>
      <c r="E15" s="24"/>
      <c r="F15" s="24"/>
      <c r="G15" s="24"/>
      <c r="H15" s="24"/>
      <c r="I15" s="24"/>
    </row>
    <row r="16" customFormat="false" ht="12.75" hidden="false" customHeight="true" outlineLevel="0" collapsed="false">
      <c r="A16" s="24"/>
      <c r="B16" s="24"/>
      <c r="C16" s="24"/>
      <c r="D16" s="24"/>
      <c r="E16" s="24"/>
      <c r="F16" s="24"/>
      <c r="G16" s="24"/>
      <c r="H16" s="24"/>
      <c r="I16" s="24"/>
    </row>
    <row r="17" customFormat="false" ht="15" hidden="false" customHeight="true" outlineLevel="0" collapsed="false">
      <c r="A17" s="30" t="s">
        <v>69</v>
      </c>
    </row>
    <row r="18" customFormat="false" ht="12.75" hidden="false" customHeight="true" outlineLevel="0" collapsed="false">
      <c r="A18" s="24"/>
    </row>
    <row r="19" customFormat="false" ht="12.75" hidden="false" customHeight="true" outlineLevel="0" collapsed="false">
      <c r="A19" s="19" t="s">
        <v>70</v>
      </c>
      <c r="B19" s="31" t="n">
        <f aca="false">1000*'A.1'!B17/'A.1'!B$56</f>
        <v>833.668013103645</v>
      </c>
      <c r="C19" s="31" t="n">
        <f aca="false">1000*'A.1'!C17/'A.1'!C$56</f>
        <v>973.755746748299</v>
      </c>
      <c r="D19" s="31" t="n">
        <f aca="false">1000*'A.1'!D17/'A.1'!D$56</f>
        <v>871.025812151966</v>
      </c>
      <c r="E19" s="31" t="n">
        <f aca="false">1000*'A.1'!E17/'A.1'!E$56</f>
        <v>980.770919500404</v>
      </c>
      <c r="F19" s="31" t="n">
        <f aca="false">1000*'A.1'!F17/'A.1'!F$56</f>
        <v>940.551549133384</v>
      </c>
      <c r="G19" s="31" t="n">
        <f aca="false">1000*'A.1'!G17/'A.1'!G$56</f>
        <v>953.294024982415</v>
      </c>
      <c r="H19" s="31" t="n">
        <f aca="false">1000*'A.1'!H17/'A.1'!H$56</f>
        <v>1131.25737450297</v>
      </c>
      <c r="I19" s="31" t="n">
        <f aca="false">1000*'A.1'!I17/'A.1'!I$56</f>
        <v>950.244867822613</v>
      </c>
      <c r="J19" s="31" t="n">
        <f aca="false">1000*'A.1'!J17/'A.1'!J$56</f>
        <v>973.798881735811</v>
      </c>
    </row>
    <row r="20" customFormat="false" ht="12.75" hidden="false" customHeight="true" outlineLevel="0" collapsed="false">
      <c r="A20" s="16" t="s">
        <v>71</v>
      </c>
      <c r="B20" s="32" t="n">
        <f aca="false">1000*'A.1'!B18/'A.1'!B$56</f>
        <v>346.883673664889</v>
      </c>
      <c r="C20" s="32" t="n">
        <f aca="false">1000*'A.1'!C18/'A.1'!C$56</f>
        <v>414.130946841259</v>
      </c>
      <c r="D20" s="32" t="n">
        <f aca="false">1000*'A.1'!D18/'A.1'!D$56</f>
        <v>389.118141935867</v>
      </c>
      <c r="E20" s="32" t="n">
        <f aca="false">1000*'A.1'!E18/'A.1'!E$56</f>
        <v>461.003455405887</v>
      </c>
      <c r="F20" s="32" t="n">
        <f aca="false">1000*'A.1'!F18/'A.1'!F$56</f>
        <v>484.38473216602</v>
      </c>
      <c r="G20" s="32" t="n">
        <f aca="false">1000*'A.1'!G18/'A.1'!G$56</f>
        <v>452.413914764826</v>
      </c>
      <c r="H20" s="32" t="n">
        <f aca="false">1000*'A.1'!H18/'A.1'!H$56</f>
        <v>508.999892399889</v>
      </c>
      <c r="I20" s="32" t="n">
        <f aca="false">1000*'A.1'!I18/'A.1'!I$56</f>
        <v>480.826982559498</v>
      </c>
      <c r="J20" s="31" t="n">
        <f aca="false">1000*'A.1'!J18/'A.1'!J$56</f>
        <v>451.232835455199</v>
      </c>
    </row>
    <row r="21" customFormat="false" ht="12.75" hidden="false" customHeight="true" outlineLevel="0" collapsed="false">
      <c r="A21" s="16" t="s">
        <v>72</v>
      </c>
      <c r="B21" s="32" t="n">
        <f aca="false">1000*'A.1'!B19/'A.1'!B$56</f>
        <v>415.414952379368</v>
      </c>
      <c r="C21" s="32" t="n">
        <f aca="false">1000*'A.1'!C19/'A.1'!C$56</f>
        <v>370.081284707671</v>
      </c>
      <c r="D21" s="32" t="n">
        <f aca="false">1000*'A.1'!D19/'A.1'!D$56</f>
        <v>337.695028760931</v>
      </c>
      <c r="E21" s="32" t="n">
        <f aca="false">1000*'A.1'!E19/'A.1'!E$56</f>
        <v>425.381327246085</v>
      </c>
      <c r="F21" s="32" t="n">
        <f aca="false">1000*'A.1'!F19/'A.1'!F$56</f>
        <v>367.916220967746</v>
      </c>
      <c r="G21" s="32" t="n">
        <f aca="false">1000*'A.1'!G19/'A.1'!G$56</f>
        <v>424.147165843644</v>
      </c>
      <c r="H21" s="32" t="n">
        <f aca="false">1000*'A.1'!H19/'A.1'!H$56</f>
        <v>409.958831046229</v>
      </c>
      <c r="I21" s="32" t="n">
        <f aca="false">1000*'A.1'!I19/'A.1'!I$56</f>
        <v>286.84051668963</v>
      </c>
      <c r="J21" s="31" t="n">
        <f aca="false">1000*'A.1'!J19/'A.1'!J$56</f>
        <v>370.394396448877</v>
      </c>
    </row>
    <row r="22" customFormat="false" ht="12.75" hidden="false" customHeight="true" outlineLevel="0" collapsed="false">
      <c r="A22" s="16" t="s">
        <v>73</v>
      </c>
      <c r="B22" s="32" t="n">
        <f aca="false">1000*'A.1'!B20/'A.1'!B$56</f>
        <v>3.88378572240568</v>
      </c>
      <c r="C22" s="32" t="n">
        <f aca="false">1000*'A.1'!C20/'A.1'!C$56</f>
        <v>17.1921972698664</v>
      </c>
      <c r="D22" s="32" t="n">
        <f aca="false">1000*'A.1'!D20/'A.1'!D$56</f>
        <v>6.73269163151442</v>
      </c>
      <c r="E22" s="32" t="n">
        <f aca="false">1000*'A.1'!E20/'A.1'!E$56</f>
        <v>7.83646191605948</v>
      </c>
      <c r="F22" s="32" t="n">
        <f aca="false">1000*'A.1'!F20/'A.1'!F$56</f>
        <v>14.3445065597652</v>
      </c>
      <c r="G22" s="32" t="n">
        <f aca="false">1000*'A.1'!G20/'A.1'!G$56</f>
        <v>29.4631570233734</v>
      </c>
      <c r="H22" s="32" t="n">
        <f aca="false">1000*'A.1'!H20/'A.1'!H$56</f>
        <v>20.2157001029495</v>
      </c>
      <c r="I22" s="32" t="n">
        <f aca="false">1000*'A.1'!I20/'A.1'!I$56</f>
        <v>10.0953594533649</v>
      </c>
      <c r="J22" s="31" t="n">
        <f aca="false">1000*'A.1'!J20/'A.1'!J$56</f>
        <v>13.6542073849426</v>
      </c>
    </row>
    <row r="23" customFormat="false" ht="12.75" hidden="false" customHeight="true" outlineLevel="0" collapsed="false">
      <c r="A23" s="16" t="s">
        <v>74</v>
      </c>
      <c r="B23" s="32" t="n">
        <f aca="false">1000*'A.1'!B21/'A.1'!B$56</f>
        <v>67.4856013369822</v>
      </c>
      <c r="C23" s="32" t="n">
        <f aca="false">1000*'A.1'!C21/'A.1'!C$56</f>
        <v>172.351317929503</v>
      </c>
      <c r="D23" s="32" t="n">
        <f aca="false">1000*'A.1'!D21/'A.1'!D$56</f>
        <v>137.479949823654</v>
      </c>
      <c r="E23" s="32" t="n">
        <f aca="false">1000*'A.1'!E21/'A.1'!E$56</f>
        <v>86.549674932372</v>
      </c>
      <c r="F23" s="32" t="n">
        <f aca="false">1000*'A.1'!F21/'A.1'!F$56</f>
        <v>73.9060894398535</v>
      </c>
      <c r="G23" s="32" t="n">
        <f aca="false">1000*'A.1'!G21/'A.1'!G$56</f>
        <v>47.2697873505718</v>
      </c>
      <c r="H23" s="32" t="n">
        <f aca="false">1000*'A.1'!H21/'A.1'!H$56</f>
        <v>192.082950953906</v>
      </c>
      <c r="I23" s="32" t="n">
        <f aca="false">1000*'A.1'!I21/'A.1'!I$56</f>
        <v>172.482009120121</v>
      </c>
      <c r="J23" s="31" t="n">
        <f aca="false">1000*'A.1'!J21/'A.1'!J$56</f>
        <v>138.517442446793</v>
      </c>
    </row>
    <row r="24" customFormat="false" ht="12.75" hidden="false" customHeight="true" outlineLevel="0" collapsed="false">
      <c r="B24" s="32"/>
      <c r="C24" s="32"/>
      <c r="D24" s="32"/>
      <c r="E24" s="32"/>
      <c r="F24" s="32"/>
      <c r="G24" s="32"/>
      <c r="H24" s="32"/>
      <c r="I24" s="32"/>
      <c r="J24" s="31"/>
    </row>
    <row r="25" customFormat="false" ht="12.75" hidden="false" customHeight="true" outlineLevel="0" collapsed="false">
      <c r="A25" s="19" t="s">
        <v>75</v>
      </c>
      <c r="B25" s="31" t="n">
        <f aca="false">1000*'A.1'!B23/'A.1'!B$56</f>
        <v>189.312340245603</v>
      </c>
      <c r="C25" s="31" t="n">
        <f aca="false">1000*'A.1'!C23/'A.1'!C$56</f>
        <v>100.582216642919</v>
      </c>
      <c r="D25" s="31" t="n">
        <f aca="false">1000*'A.1'!D23/'A.1'!D$56</f>
        <v>152.05057866182</v>
      </c>
      <c r="E25" s="31" t="n">
        <f aca="false">1000*'A.1'!E23/'A.1'!E$56</f>
        <v>161.430025047847</v>
      </c>
      <c r="F25" s="31" t="n">
        <f aca="false">1000*'A.1'!F23/'A.1'!F$56</f>
        <v>155.977550902758</v>
      </c>
      <c r="G25" s="31" t="n">
        <f aca="false">1000*'A.1'!G23/'A.1'!G$56</f>
        <v>202.150993318573</v>
      </c>
      <c r="H25" s="31" t="n">
        <f aca="false">1000*'A.1'!H23/'A.1'!H$56</f>
        <v>173.958811251307</v>
      </c>
      <c r="I25" s="31" t="n">
        <f aca="false">1000*'A.1'!I23/'A.1'!I$56</f>
        <v>181.783434484592</v>
      </c>
      <c r="J25" s="31" t="n">
        <f aca="false">1000*'A.1'!J23/'A.1'!J$56</f>
        <v>164.447483401093</v>
      </c>
    </row>
    <row r="26" customFormat="false" ht="12.75" hidden="false" customHeight="true" outlineLevel="0" collapsed="false">
      <c r="A26" s="16" t="s">
        <v>76</v>
      </c>
      <c r="B26" s="32" t="n">
        <f aca="false">1000*'A.1'!B24/'A.1'!B$56</f>
        <v>161.89160085731</v>
      </c>
      <c r="C26" s="32" t="n">
        <f aca="false">1000*'A.1'!C24/'A.1'!C$56</f>
        <v>90.6916521098911</v>
      </c>
      <c r="D26" s="32" t="n">
        <f aca="false">1000*'A.1'!D24/'A.1'!D$56</f>
        <v>142.058796712882</v>
      </c>
      <c r="E26" s="32" t="n">
        <f aca="false">1000*'A.1'!E24/'A.1'!E$56</f>
        <v>156.944292908612</v>
      </c>
      <c r="F26" s="32" t="n">
        <f aca="false">1000*'A.1'!F24/'A.1'!F$56</f>
        <v>143.503123920471</v>
      </c>
      <c r="G26" s="32" t="n">
        <f aca="false">1000*'A.1'!G24/'A.1'!G$56</f>
        <v>199.248635166892</v>
      </c>
      <c r="H26" s="32" t="n">
        <f aca="false">1000*'A.1'!H24/'A.1'!H$56</f>
        <v>156.792023090101</v>
      </c>
      <c r="I26" s="32" t="n">
        <f aca="false">1000*'A.1'!I24/'A.1'!I$56</f>
        <v>168.500951659309</v>
      </c>
      <c r="J26" s="31" t="n">
        <f aca="false">1000*'A.1'!J24/'A.1'!J$56</f>
        <v>151.575845383688</v>
      </c>
    </row>
    <row r="27" customFormat="false" ht="12.75" hidden="false" customHeight="true" outlineLevel="0" collapsed="false">
      <c r="A27" s="16" t="s">
        <v>77</v>
      </c>
      <c r="B27" s="32" t="n">
        <f aca="false">1000*'A.1'!B25/'A.1'!B$56</f>
        <v>27.4207393882932</v>
      </c>
      <c r="C27" s="32" t="n">
        <f aca="false">1000*'A.1'!C25/'A.1'!C$56</f>
        <v>9.89056453302753</v>
      </c>
      <c r="D27" s="32" t="n">
        <f aca="false">1000*'A.1'!D25/'A.1'!D$56</f>
        <v>9.99178194893787</v>
      </c>
      <c r="E27" s="32" t="n">
        <f aca="false">1000*'A.1'!E25/'A.1'!E$56</f>
        <v>4.48573213923478</v>
      </c>
      <c r="F27" s="32" t="n">
        <f aca="false">1000*'A.1'!F25/'A.1'!F$56</f>
        <v>12.4744269822863</v>
      </c>
      <c r="G27" s="32" t="n">
        <f aca="false">1000*'A.1'!G25/'A.1'!G$56</f>
        <v>2.90235815168074</v>
      </c>
      <c r="H27" s="32" t="n">
        <f aca="false">1000*'A.1'!H25/'A.1'!H$56</f>
        <v>17.1667881612054</v>
      </c>
      <c r="I27" s="32" t="n">
        <f aca="false">1000*'A.1'!I25/'A.1'!I$56</f>
        <v>13.2824828252827</v>
      </c>
      <c r="J27" s="31" t="n">
        <f aca="false">1000*'A.1'!J25/'A.1'!J$56</f>
        <v>12.8716380174051</v>
      </c>
    </row>
    <row r="28" customFormat="false" ht="12.75" hidden="false" customHeight="true" outlineLevel="0" collapsed="false">
      <c r="B28" s="32"/>
      <c r="C28" s="32"/>
      <c r="D28" s="32"/>
      <c r="E28" s="32"/>
      <c r="F28" s="32"/>
      <c r="G28" s="32"/>
      <c r="H28" s="32"/>
      <c r="I28" s="32"/>
      <c r="J28" s="31"/>
    </row>
    <row r="29" customFormat="false" ht="12.75" hidden="false" customHeight="true" outlineLevel="0" collapsed="false">
      <c r="A29" s="19" t="s">
        <v>78</v>
      </c>
      <c r="B29" s="31" t="n">
        <f aca="false">1000*'A.1'!B27/'A.1'!B$56</f>
        <v>62.1798735245922</v>
      </c>
      <c r="C29" s="31" t="n">
        <f aca="false">1000*'A.1'!C27/'A.1'!C$56</f>
        <v>80.919392253827</v>
      </c>
      <c r="D29" s="31" t="n">
        <f aca="false">1000*'A.1'!D27/'A.1'!D$56</f>
        <v>59.6385949542796</v>
      </c>
      <c r="E29" s="31" t="n">
        <f aca="false">1000*'A.1'!E27/'A.1'!E$56</f>
        <v>54.4197845985982</v>
      </c>
      <c r="F29" s="31" t="n">
        <f aca="false">1000*'A.1'!F27/'A.1'!F$56</f>
        <v>97.345389007266</v>
      </c>
      <c r="G29" s="31" t="n">
        <f aca="false">1000*'A.1'!G27/'A.1'!G$56</f>
        <v>50.5335422658861</v>
      </c>
      <c r="H29" s="31" t="n">
        <f aca="false">1000*'A.1'!H27/'A.1'!H$56</f>
        <v>46.2372638819512</v>
      </c>
      <c r="I29" s="31" t="n">
        <f aca="false">1000*'A.1'!I27/'A.1'!I$56</f>
        <v>72.236239314966</v>
      </c>
      <c r="J29" s="31" t="n">
        <f aca="false">1000*'A.1'!J27/'A.1'!J$56</f>
        <v>64.0187655931096</v>
      </c>
    </row>
    <row r="30" customFormat="false" ht="12.75" hidden="false" customHeight="true" outlineLevel="0" collapsed="false">
      <c r="A30" s="16" t="s">
        <v>79</v>
      </c>
      <c r="B30" s="32" t="n">
        <f aca="false">1000*'A.1'!B28/'A.1'!B$56</f>
        <v>0.621074146779681</v>
      </c>
      <c r="C30" s="32" t="n">
        <f aca="false">1000*'A.1'!C28/'A.1'!C$56</f>
        <v>6.2204847644374</v>
      </c>
      <c r="D30" s="32" t="n">
        <f aca="false">1000*'A.1'!D28/'A.1'!D$56</f>
        <v>15.3710343537838</v>
      </c>
      <c r="E30" s="32" t="n">
        <f aca="false">1000*'A.1'!E28/'A.1'!E$56</f>
        <v>1.06215905382641</v>
      </c>
      <c r="F30" s="32" t="n">
        <f aca="false">1000*'A.1'!F28/'A.1'!F$56</f>
        <v>28.6856353670786</v>
      </c>
      <c r="G30" s="32" t="n">
        <f aca="false">1000*'A.1'!G28/'A.1'!G$56</f>
        <v>0.385580396375241</v>
      </c>
      <c r="H30" s="32" t="n">
        <f aca="false">1000*'A.1'!H28/'A.1'!H$56</f>
        <v>4.2256144574482</v>
      </c>
      <c r="I30" s="32" t="n">
        <f aca="false">1000*'A.1'!I28/'A.1'!I$56</f>
        <v>6.25927288134785</v>
      </c>
      <c r="J30" s="31" t="n">
        <f aca="false">1000*'A.1'!J28/'A.1'!J$56</f>
        <v>6.56295910447805</v>
      </c>
    </row>
    <row r="31" customFormat="false" ht="12.75" hidden="false" customHeight="true" outlineLevel="0" collapsed="false">
      <c r="A31" s="16" t="s">
        <v>80</v>
      </c>
      <c r="B31" s="32" t="n">
        <f aca="false">1000*'A.1'!B29/'A.1'!B$56</f>
        <v>61.5587993778125</v>
      </c>
      <c r="C31" s="32" t="n">
        <f aca="false">1000*'A.1'!C29/'A.1'!C$56</f>
        <v>74.6989074893896</v>
      </c>
      <c r="D31" s="32" t="n">
        <f aca="false">1000*'A.1'!D29/'A.1'!D$56</f>
        <v>44.2675606004958</v>
      </c>
      <c r="E31" s="32" t="n">
        <f aca="false">1000*'A.1'!E29/'A.1'!E$56</f>
        <v>53.3576255447718</v>
      </c>
      <c r="F31" s="32" t="n">
        <f aca="false">1000*'A.1'!F29/'A.1'!F$56</f>
        <v>68.6597536401874</v>
      </c>
      <c r="G31" s="32" t="n">
        <f aca="false">1000*'A.1'!G29/'A.1'!G$56</f>
        <v>50.1479618695108</v>
      </c>
      <c r="H31" s="32" t="n">
        <f aca="false">1000*'A.1'!H29/'A.1'!H$56</f>
        <v>42.011649424503</v>
      </c>
      <c r="I31" s="32" t="n">
        <f aca="false">1000*'A.1'!I29/'A.1'!I$56</f>
        <v>65.9769664336181</v>
      </c>
      <c r="J31" s="31" t="n">
        <f aca="false">1000*'A.1'!J29/'A.1'!J$56</f>
        <v>57.4558064886316</v>
      </c>
    </row>
    <row r="32" customFormat="false" ht="12.75" hidden="false" customHeight="true" outlineLevel="0" collapsed="false">
      <c r="B32" s="32"/>
      <c r="C32" s="32"/>
      <c r="D32" s="32"/>
      <c r="E32" s="32"/>
      <c r="F32" s="32"/>
      <c r="G32" s="32"/>
      <c r="H32" s="32"/>
      <c r="I32" s="32"/>
      <c r="J32" s="31"/>
    </row>
    <row r="33" customFormat="false" ht="12.75" hidden="false" customHeight="true" outlineLevel="0" collapsed="false">
      <c r="A33" s="19" t="s">
        <v>81</v>
      </c>
      <c r="B33" s="31" t="n">
        <f aca="false">1000*'A.1'!B31/'A.1'!B$56</f>
        <v>1085.16022687384</v>
      </c>
      <c r="C33" s="31" t="n">
        <f aca="false">1000*'A.1'!C31/'A.1'!C$56</f>
        <v>1155.25735564504</v>
      </c>
      <c r="D33" s="31" t="n">
        <f aca="false">1000*'A.1'!D31/'A.1'!D$56</f>
        <v>1082.71498576807</v>
      </c>
      <c r="E33" s="31" t="n">
        <f aca="false">1000*'A.1'!E31/'A.1'!E$56</f>
        <v>1196.62072914685</v>
      </c>
      <c r="F33" s="31" t="n">
        <f aca="false">1000*'A.1'!F31/'A.1'!F$56</f>
        <v>1193.87448904341</v>
      </c>
      <c r="G33" s="31" t="n">
        <f aca="false">1000*'A.1'!G31/'A.1'!G$56</f>
        <v>1205.97856056687</v>
      </c>
      <c r="H33" s="31" t="n">
        <f aca="false">1000*'A.1'!H31/'A.1'!H$56</f>
        <v>1351.45344963623</v>
      </c>
      <c r="I33" s="31" t="n">
        <f aca="false">1000*'A.1'!I31/'A.1'!I$56</f>
        <v>1204.26454162217</v>
      </c>
      <c r="J33" s="31" t="n">
        <f aca="false">1000*'A.1'!J31/'A.1'!J$56</f>
        <v>1202.26513073001</v>
      </c>
    </row>
    <row r="34" customFormat="false" ht="12.75" hidden="false" customHeight="true" outlineLevel="0" collapsed="false">
      <c r="A34" s="24"/>
      <c r="B34" s="47"/>
      <c r="C34" s="47"/>
      <c r="D34" s="47"/>
      <c r="E34" s="47"/>
      <c r="F34" s="47"/>
      <c r="G34" s="47"/>
      <c r="H34" s="47"/>
      <c r="I34" s="47"/>
      <c r="J34" s="47"/>
    </row>
    <row r="35" customFormat="false" ht="12.75" hidden="false" customHeight="true" outlineLevel="0" collapsed="false">
      <c r="A35" s="24"/>
      <c r="B35" s="47"/>
      <c r="C35" s="47"/>
      <c r="D35" s="47"/>
      <c r="E35" s="47"/>
      <c r="F35" s="47"/>
      <c r="G35" s="47"/>
      <c r="H35" s="47"/>
      <c r="I35" s="47"/>
      <c r="J35" s="47"/>
    </row>
    <row r="36" customFormat="false" ht="15" hidden="false" customHeight="true" outlineLevel="0" collapsed="false">
      <c r="A36" s="30" t="s">
        <v>82</v>
      </c>
      <c r="B36" s="47"/>
      <c r="C36" s="47"/>
      <c r="D36" s="47"/>
      <c r="E36" s="47"/>
      <c r="F36" s="47"/>
      <c r="G36" s="47"/>
      <c r="H36" s="47"/>
      <c r="I36" s="47"/>
      <c r="J36" s="47"/>
    </row>
    <row r="37" customFormat="false" ht="12.75" hidden="false" customHeight="true" outlineLevel="0" collapsed="false">
      <c r="A37" s="24"/>
      <c r="B37" s="47"/>
      <c r="C37" s="47"/>
      <c r="D37" s="47"/>
      <c r="E37" s="47"/>
      <c r="F37" s="47"/>
      <c r="G37" s="47"/>
      <c r="H37" s="47"/>
      <c r="I37" s="47"/>
      <c r="J37" s="47"/>
    </row>
    <row r="38" customFormat="false" ht="12.75" hidden="false" customHeight="true" outlineLevel="0" collapsed="false">
      <c r="A38" s="19" t="s">
        <v>70</v>
      </c>
      <c r="B38" s="31" t="n">
        <f aca="false">1000*'A.1'!B36/'A.1'!B$56</f>
        <v>1014.38129339577</v>
      </c>
      <c r="C38" s="31" t="n">
        <f aca="false">1000*'A.1'!C36/'A.1'!C$56</f>
        <v>1084.93101690427</v>
      </c>
      <c r="D38" s="31" t="n">
        <f aca="false">1000*'A.1'!D36/'A.1'!D$56</f>
        <v>1012.04146336425</v>
      </c>
      <c r="E38" s="31" t="n">
        <f aca="false">1000*'A.1'!E36/'A.1'!E$56</f>
        <v>1141.35307483737</v>
      </c>
      <c r="F38" s="31" t="n">
        <f aca="false">1000*'A.1'!F36/'A.1'!F$56</f>
        <v>1183.27064763962</v>
      </c>
      <c r="G38" s="31" t="n">
        <f aca="false">1000*'A.1'!G36/'A.1'!G$56</f>
        <v>1036.14103031431</v>
      </c>
      <c r="H38" s="31" t="n">
        <f aca="false">1000*'A.1'!H36/'A.1'!H$56</f>
        <v>1323.63756660249</v>
      </c>
      <c r="I38" s="31" t="n">
        <f aca="false">1000*'A.1'!I36/'A.1'!I$56</f>
        <v>1120.84145934443</v>
      </c>
      <c r="J38" s="31" t="n">
        <f aca="false">1000*'A.1'!J36/'A.1'!J$56</f>
        <v>1135.25716121802</v>
      </c>
    </row>
    <row r="39" customFormat="false" ht="12.75" hidden="false" customHeight="true" outlineLevel="0" collapsed="false">
      <c r="A39" s="16" t="s">
        <v>83</v>
      </c>
      <c r="B39" s="32" t="n">
        <f aca="false">1000*'A.1'!B37/'A.1'!B$56</f>
        <v>390.462699764046</v>
      </c>
      <c r="C39" s="32" t="n">
        <f aca="false">1000*'A.1'!C37/'A.1'!C$56</f>
        <v>407.029733225261</v>
      </c>
      <c r="D39" s="32" t="n">
        <f aca="false">1000*'A.1'!D37/'A.1'!D$56</f>
        <v>334.347554794299</v>
      </c>
      <c r="E39" s="32" t="n">
        <f aca="false">1000*'A.1'!E37/'A.1'!E$56</f>
        <v>374.25644903935</v>
      </c>
      <c r="F39" s="32" t="n">
        <f aca="false">1000*'A.1'!F37/'A.1'!F$56</f>
        <v>443.128232843393</v>
      </c>
      <c r="G39" s="32" t="n">
        <f aca="false">1000*'A.1'!G37/'A.1'!G$56</f>
        <v>340.046615990679</v>
      </c>
      <c r="H39" s="32" t="n">
        <f aca="false">1000*'A.1'!H37/'A.1'!H$56</f>
        <v>533.013858241061</v>
      </c>
      <c r="I39" s="32" t="n">
        <f aca="false">1000*'A.1'!I37/'A.1'!I$56</f>
        <v>364.260900927745</v>
      </c>
      <c r="J39" s="31" t="n">
        <f aca="false">1000*'A.1'!J37/'A.1'!J$56</f>
        <v>407.758683664516</v>
      </c>
    </row>
    <row r="40" customFormat="false" ht="12.75" hidden="false" customHeight="true" outlineLevel="0" collapsed="false">
      <c r="A40" s="16" t="s">
        <v>84</v>
      </c>
      <c r="B40" s="32" t="n">
        <f aca="false">1000*'A.1'!B38/'A.1'!B$56</f>
        <v>32.9360763371901</v>
      </c>
      <c r="C40" s="32" t="n">
        <f aca="false">1000*'A.1'!C38/'A.1'!C$56</f>
        <v>41.0529275691677</v>
      </c>
      <c r="D40" s="32" t="n">
        <f aca="false">1000*'A.1'!D38/'A.1'!D$56</f>
        <v>21.9221930952162</v>
      </c>
      <c r="E40" s="32" t="n">
        <f aca="false">1000*'A.1'!E38/'A.1'!E$56</f>
        <v>32.9874147799935</v>
      </c>
      <c r="F40" s="32" t="n">
        <f aca="false">1000*'A.1'!F38/'A.1'!F$56</f>
        <v>54.0786895547076</v>
      </c>
      <c r="G40" s="32" t="n">
        <f aca="false">1000*'A.1'!G38/'A.1'!G$56</f>
        <v>23.0839183623793</v>
      </c>
      <c r="H40" s="32" t="n">
        <f aca="false">1000*'A.1'!H38/'A.1'!H$56</f>
        <v>49.0055463544351</v>
      </c>
      <c r="I40" s="32" t="n">
        <f aca="false">1000*'A.1'!I38/'A.1'!I$56</f>
        <v>41.8997833017887</v>
      </c>
      <c r="J40" s="31" t="n">
        <f aca="false">1000*'A.1'!J38/'A.1'!J$56</f>
        <v>38.7652640930602</v>
      </c>
    </row>
    <row r="41" customFormat="false" ht="12.75" hidden="false" customHeight="true" outlineLevel="0" collapsed="false">
      <c r="A41" s="16" t="s">
        <v>85</v>
      </c>
      <c r="B41" s="32" t="n">
        <f aca="false">1000*'A.1'!B39/'A.1'!B$56</f>
        <v>167.284041834067</v>
      </c>
      <c r="C41" s="32" t="n">
        <f aca="false">1000*'A.1'!C39/'A.1'!C$56</f>
        <v>156.200315674076</v>
      </c>
      <c r="D41" s="32" t="n">
        <f aca="false">1000*'A.1'!D39/'A.1'!D$56</f>
        <v>106.805205444863</v>
      </c>
      <c r="E41" s="32" t="n">
        <f aca="false">1000*'A.1'!E39/'A.1'!E$56</f>
        <v>181.427753959084</v>
      </c>
      <c r="F41" s="32" t="n">
        <f aca="false">1000*'A.1'!F39/'A.1'!F$56</f>
        <v>160.380611032645</v>
      </c>
      <c r="G41" s="32" t="n">
        <f aca="false">1000*'A.1'!G39/'A.1'!G$56</f>
        <v>183.052483994466</v>
      </c>
      <c r="H41" s="32" t="n">
        <f aca="false">1000*'A.1'!H39/'A.1'!H$56</f>
        <v>210.29200359992</v>
      </c>
      <c r="I41" s="32" t="n">
        <f aca="false">1000*'A.1'!I39/'A.1'!I$56</f>
        <v>164.204232912289</v>
      </c>
      <c r="J41" s="31" t="n">
        <f aca="false">1000*'A.1'!J39/'A.1'!J$56</f>
        <v>169.982624729883</v>
      </c>
    </row>
    <row r="42" customFormat="false" ht="12.75" hidden="false" customHeight="true" outlineLevel="0" collapsed="false">
      <c r="A42" s="16" t="s">
        <v>74</v>
      </c>
      <c r="B42" s="32" t="n">
        <f aca="false">1000*'A.1'!B40/'A.1'!B$56</f>
        <v>408.386693367493</v>
      </c>
      <c r="C42" s="32" t="n">
        <f aca="false">1000*'A.1'!C40/'A.1'!C$56</f>
        <v>452.514687545242</v>
      </c>
      <c r="D42" s="32" t="n">
        <f aca="false">1000*'A.1'!D40/'A.1'!D$56</f>
        <v>537.973169184486</v>
      </c>
      <c r="E42" s="32" t="n">
        <f aca="false">1000*'A.1'!E40/'A.1'!E$56</f>
        <v>532.878690128654</v>
      </c>
      <c r="F42" s="32" t="n">
        <f aca="false">1000*'A.1'!F40/'A.1'!F$56</f>
        <v>469.147743117069</v>
      </c>
      <c r="G42" s="32" t="n">
        <f aca="false">1000*'A.1'!G40/'A.1'!G$56</f>
        <v>480.990286533515</v>
      </c>
      <c r="H42" s="32" t="n">
        <f aca="false">1000*'A.1'!H40/'A.1'!H$56</f>
        <v>503.956745444452</v>
      </c>
      <c r="I42" s="32" t="n">
        <f aca="false">1000*'A.1'!I40/'A.1'!I$56</f>
        <v>538.867121357673</v>
      </c>
      <c r="J42" s="31" t="n">
        <f aca="false">1000*'A.1'!J40/'A.1'!J$56</f>
        <v>497.992358710196</v>
      </c>
    </row>
    <row r="43" customFormat="false" ht="12.75" hidden="false" customHeight="true" outlineLevel="0" collapsed="false">
      <c r="A43" s="16" t="s">
        <v>86</v>
      </c>
      <c r="B43" s="32" t="n">
        <f aca="false">1000*'A.1'!B41/'A.1'!B$56</f>
        <v>15.3117820929788</v>
      </c>
      <c r="C43" s="32" t="n">
        <f aca="false">1000*'A.1'!C41/'A.1'!C$56</f>
        <v>28.133352890528</v>
      </c>
      <c r="D43" s="32" t="n">
        <f aca="false">1000*'A.1'!D41/'A.1'!D$56</f>
        <v>10.9933408453823</v>
      </c>
      <c r="E43" s="32" t="n">
        <f aca="false">1000*'A.1'!E41/'A.1'!E$56</f>
        <v>19.8027669302906</v>
      </c>
      <c r="F43" s="32" t="n">
        <f aca="false">1000*'A.1'!F41/'A.1'!F$56</f>
        <v>56.5353710918012</v>
      </c>
      <c r="G43" s="32" t="n">
        <f aca="false">1000*'A.1'!G41/'A.1'!G$56</f>
        <v>8.96772543327254</v>
      </c>
      <c r="H43" s="32" t="n">
        <f aca="false">1000*'A.1'!H41/'A.1'!H$56</f>
        <v>27.3694129626268</v>
      </c>
      <c r="I43" s="32" t="n">
        <f aca="false">1000*'A.1'!I41/'A.1'!I$56</f>
        <v>11.6094208449341</v>
      </c>
      <c r="J43" s="31" t="n">
        <f aca="false">1000*'A.1'!J41/'A.1'!J$56</f>
        <v>20.7582300203672</v>
      </c>
    </row>
    <row r="44" customFormat="false" ht="12.75" hidden="false" customHeight="true" outlineLevel="0" collapsed="false">
      <c r="J44" s="48"/>
    </row>
    <row r="45" customFormat="false" ht="12.75" hidden="false" customHeight="true" outlineLevel="0" collapsed="false">
      <c r="A45" s="19" t="s">
        <v>75</v>
      </c>
      <c r="B45" s="31" t="n">
        <f aca="false">1000*'A.1'!B43/'A.1'!B$56</f>
        <v>69.941235571711</v>
      </c>
      <c r="C45" s="31" t="n">
        <f aca="false">1000*'A.1'!C43/'A.1'!C$56</f>
        <v>93.2355476458979</v>
      </c>
      <c r="D45" s="31" t="n">
        <f aca="false">1000*'A.1'!D43/'A.1'!D$56</f>
        <v>107.045794719871</v>
      </c>
      <c r="E45" s="31" t="n">
        <f aca="false">1000*'A.1'!E43/'A.1'!E$56</f>
        <v>104.746535119273</v>
      </c>
      <c r="F45" s="31" t="n">
        <f aca="false">1000*'A.1'!F43/'A.1'!F$56</f>
        <v>70.3078014531925</v>
      </c>
      <c r="G45" s="31" t="n">
        <f aca="false">1000*'A.1'!G43/'A.1'!G$56</f>
        <v>159.356361888841</v>
      </c>
      <c r="H45" s="31" t="n">
        <f aca="false">1000*'A.1'!H43/'A.1'!H$56</f>
        <v>94.3458165074284</v>
      </c>
      <c r="I45" s="31" t="n">
        <f aca="false">1000*'A.1'!I43/'A.1'!I$56</f>
        <v>111.358238179122</v>
      </c>
      <c r="J45" s="31" t="n">
        <f aca="false">1000*'A.1'!J43/'A.1'!J$56</f>
        <v>101.399166765853</v>
      </c>
    </row>
    <row r="46" customFormat="false" ht="12.75" hidden="false" customHeight="true" outlineLevel="0" collapsed="false">
      <c r="A46" s="16" t="s">
        <v>87</v>
      </c>
      <c r="B46" s="32" t="n">
        <f aca="false">1000*'A.1'!B44/'A.1'!B$56</f>
        <v>5.10840233126215</v>
      </c>
      <c r="C46" s="32" t="n">
        <f aca="false">1000*'A.1'!C44/'A.1'!C$56</f>
        <v>10.9505241010675</v>
      </c>
      <c r="D46" s="32" t="n">
        <f aca="false">1000*'A.1'!D44/'A.1'!D$56</f>
        <v>3.98528727173543</v>
      </c>
      <c r="E46" s="32" t="n">
        <f aca="false">1000*'A.1'!E44/'A.1'!E$56</f>
        <v>2.62023740016455</v>
      </c>
      <c r="F46" s="32" t="n">
        <f aca="false">1000*'A.1'!F44/'A.1'!F$56</f>
        <v>-1.4064608975027</v>
      </c>
      <c r="G46" s="32" t="n">
        <f aca="false">1000*'A.1'!G44/'A.1'!G$56</f>
        <v>4.06165448092312</v>
      </c>
      <c r="H46" s="32" t="n">
        <f aca="false">1000*'A.1'!H44/'A.1'!H$56</f>
        <v>17.6306887612804</v>
      </c>
      <c r="I46" s="32" t="n">
        <f aca="false">1000*'A.1'!I44/'A.1'!I$56</f>
        <v>8.08218719011614</v>
      </c>
      <c r="J46" s="31" t="n">
        <f aca="false">1000*'A.1'!J44/'A.1'!J$56</f>
        <v>8.26675341171434</v>
      </c>
    </row>
    <row r="47" customFormat="false" ht="12.75" hidden="false" customHeight="true" outlineLevel="0" collapsed="false">
      <c r="A47" s="16" t="s">
        <v>77</v>
      </c>
      <c r="B47" s="32" t="n">
        <f aca="false">1000*'A.1'!B45/'A.1'!B$56</f>
        <v>64.8328332404489</v>
      </c>
      <c r="C47" s="32" t="n">
        <f aca="false">1000*'A.1'!C45/'A.1'!C$56</f>
        <v>82.2850235448304</v>
      </c>
      <c r="D47" s="32" t="n">
        <f aca="false">1000*'A.1'!D45/'A.1'!D$56</f>
        <v>103.060507448136</v>
      </c>
      <c r="E47" s="32" t="n">
        <f aca="false">1000*'A.1'!E45/'A.1'!E$56</f>
        <v>102.126297719109</v>
      </c>
      <c r="F47" s="32" t="n">
        <f aca="false">1000*'A.1'!F45/'A.1'!F$56</f>
        <v>71.7142623506952</v>
      </c>
      <c r="G47" s="32" t="n">
        <f aca="false">1000*'A.1'!G45/'A.1'!G$56</f>
        <v>155.294707407918</v>
      </c>
      <c r="H47" s="32" t="n">
        <f aca="false">1000*'A.1'!H45/'A.1'!H$56</f>
        <v>76.715127746148</v>
      </c>
      <c r="I47" s="32" t="n">
        <f aca="false">1000*'A.1'!I45/'A.1'!I$56</f>
        <v>103.276050989006</v>
      </c>
      <c r="J47" s="31" t="n">
        <f aca="false">1000*'A.1'!J45/'A.1'!J$56</f>
        <v>93.1324133541382</v>
      </c>
    </row>
    <row r="48" customFormat="false" ht="12.75" hidden="false" customHeight="true" outlineLevel="0" collapsed="false">
      <c r="J48" s="48"/>
    </row>
    <row r="49" customFormat="false" ht="12.75" hidden="false" customHeight="true" outlineLevel="0" collapsed="false">
      <c r="A49" s="19" t="s">
        <v>78</v>
      </c>
      <c r="B49" s="31" t="n">
        <f aca="false">1000*'A.1'!B47/'A.1'!B$56</f>
        <v>31.4754749447545</v>
      </c>
      <c r="C49" s="31" t="n">
        <f aca="false">1000*'A.1'!C47/'A.1'!C$56</f>
        <v>99.9358128490769</v>
      </c>
      <c r="D49" s="31" t="n">
        <f aca="false">1000*'A.1'!D47/'A.1'!D$56</f>
        <v>56.6602450350262</v>
      </c>
      <c r="E49" s="31" t="n">
        <f aca="false">1000*'A.1'!E47/'A.1'!E$56</f>
        <v>24.2626274409996</v>
      </c>
      <c r="F49" s="31" t="n">
        <f aca="false">1000*'A.1'!F47/'A.1'!F$56</f>
        <v>29.5559051411619</v>
      </c>
      <c r="G49" s="31" t="n">
        <f aca="false">1000*'A.1'!G47/'A.1'!G$56</f>
        <v>82.5617679559989</v>
      </c>
      <c r="H49" s="31" t="n">
        <f aca="false">1000*'A.1'!H47/'A.1'!H$56</f>
        <v>64.0571496570338</v>
      </c>
      <c r="I49" s="31" t="n">
        <f aca="false">1000*'A.1'!I47/'A.1'!I$56</f>
        <v>56.6659267076985</v>
      </c>
      <c r="J49" s="31" t="n">
        <f aca="false">1000*'A.1'!J47/'A.1'!J$56</f>
        <v>58.6565795035502</v>
      </c>
    </row>
    <row r="50" customFormat="false" ht="12.75" hidden="false" customHeight="true" outlineLevel="0" collapsed="false">
      <c r="A50" s="16" t="s">
        <v>79</v>
      </c>
      <c r="B50" s="32" t="n">
        <f aca="false">1000*'A.1'!B48/'A.1'!B$56</f>
        <v>0.66375709457305</v>
      </c>
      <c r="C50" s="32" t="n">
        <f aca="false">1000*'A.1'!C48/'A.1'!C$56</f>
        <v>1.64910281052126</v>
      </c>
      <c r="D50" s="32" t="n">
        <f aca="false">1000*'A.1'!D48/'A.1'!D$56</f>
        <v>1.23256230184664</v>
      </c>
      <c r="E50" s="32" t="n">
        <f aca="false">1000*'A.1'!E48/'A.1'!E$56</f>
        <v>0.89030991040481</v>
      </c>
      <c r="F50" s="32" t="n">
        <f aca="false">1000*'A.1'!F48/'A.1'!F$56</f>
        <v>3.29426447926529</v>
      </c>
      <c r="G50" s="32" t="n">
        <f aca="false">1000*'A.1'!G48/'A.1'!G$56</f>
        <v>0.471403582877076</v>
      </c>
      <c r="H50" s="32" t="n">
        <f aca="false">1000*'A.1'!H48/'A.1'!H$56</f>
        <v>3.83403478553513</v>
      </c>
      <c r="I50" s="32" t="n">
        <f aca="false">1000*'A.1'!I48/'A.1'!I$56</f>
        <v>5.3013983628597</v>
      </c>
      <c r="J50" s="31" t="n">
        <f aca="false">1000*'A.1'!J48/'A.1'!J$56</f>
        <v>2.7006285186251</v>
      </c>
    </row>
    <row r="51" customFormat="false" ht="12.75" hidden="false" customHeight="true" outlineLevel="0" collapsed="false">
      <c r="A51" s="16" t="s">
        <v>80</v>
      </c>
      <c r="B51" s="32" t="n">
        <f aca="false">1000*'A.1'!B49/'A.1'!B$56</f>
        <v>30.8117178501815</v>
      </c>
      <c r="C51" s="32" t="n">
        <f aca="false">1000*'A.1'!C49/'A.1'!C$56</f>
        <v>98.2867100385556</v>
      </c>
      <c r="D51" s="32" t="n">
        <f aca="false">1000*'A.1'!D49/'A.1'!D$56</f>
        <v>55.4276827331796</v>
      </c>
      <c r="E51" s="32" t="n">
        <f aca="false">1000*'A.1'!E49/'A.1'!E$56</f>
        <v>23.3723175305948</v>
      </c>
      <c r="F51" s="32" t="n">
        <f aca="false">1000*'A.1'!F49/'A.1'!F$56</f>
        <v>26.2616406618966</v>
      </c>
      <c r="G51" s="32" t="n">
        <f aca="false">1000*'A.1'!G49/'A.1'!G$56</f>
        <v>82.0903643731218</v>
      </c>
      <c r="H51" s="32" t="n">
        <f aca="false">1000*'A.1'!H49/'A.1'!H$56</f>
        <v>60.2231148714986</v>
      </c>
      <c r="I51" s="32" t="n">
        <f aca="false">1000*'A.1'!I49/'A.1'!I$56</f>
        <v>51.3645283448388</v>
      </c>
      <c r="J51" s="31" t="n">
        <f aca="false">1000*'A.1'!J49/'A.1'!J$56</f>
        <v>55.9559509849251</v>
      </c>
    </row>
    <row r="52" customFormat="false" ht="12.75" hidden="false" customHeight="true" outlineLevel="0" collapsed="false">
      <c r="B52" s="31"/>
      <c r="C52" s="31"/>
      <c r="D52" s="31"/>
      <c r="E52" s="31"/>
      <c r="F52" s="31"/>
      <c r="G52" s="31"/>
      <c r="H52" s="31"/>
      <c r="I52" s="31"/>
      <c r="J52" s="31"/>
    </row>
    <row r="53" customFormat="false" ht="12.75" hidden="false" customHeight="true" outlineLevel="0" collapsed="false">
      <c r="A53" s="19" t="s">
        <v>88</v>
      </c>
      <c r="B53" s="31" t="n">
        <f aca="false">1000*'A.1'!B51/'A.1'!B$56</f>
        <v>1115.79800391224</v>
      </c>
      <c r="C53" s="31" t="n">
        <f aca="false">1000*'A.1'!C51/'A.1'!C$56</f>
        <v>1278.10237739925</v>
      </c>
      <c r="D53" s="31" t="n">
        <f aca="false">1000*'A.1'!D51/'A.1'!D$56</f>
        <v>1175.74750311914</v>
      </c>
      <c r="E53" s="31" t="n">
        <f aca="false">1000*'A.1'!E51/'A.1'!E$56</f>
        <v>1270.36223739764</v>
      </c>
      <c r="F53" s="31" t="n">
        <f aca="false">1000*'A.1'!F51/'A.1'!F$56</f>
        <v>1283.13435423397</v>
      </c>
      <c r="G53" s="31" t="n">
        <f aca="false">1000*'A.1'!G51/'A.1'!G$56</f>
        <v>1278.05916015915</v>
      </c>
      <c r="H53" s="31" t="n">
        <f aca="false">1000*'A.1'!H51/'A.1'!H$56</f>
        <v>1482.04053276696</v>
      </c>
      <c r="I53" s="31" t="n">
        <f aca="false">1000*'A.1'!I51/'A.1'!I$56</f>
        <v>1288.86562423125</v>
      </c>
      <c r="J53" s="31" t="n">
        <f aca="false">1000*'A.1'!J51/'A.1'!J$56</f>
        <v>1295.31290748743</v>
      </c>
    </row>
    <row r="54" customFormat="false" ht="12.75" hidden="false" customHeight="true" outlineLevel="0" collapsed="false">
      <c r="J54" s="48"/>
    </row>
    <row r="55" customFormat="false" ht="25.5" hidden="false" customHeight="true" outlineLevel="0" collapsed="false">
      <c r="A55" s="36" t="s">
        <v>89</v>
      </c>
      <c r="B55" s="16" t="n">
        <f aca="false">'A.1'!B53</f>
        <v>91</v>
      </c>
      <c r="C55" s="16" t="n">
        <f aca="false">'A.1'!C53</f>
        <v>34</v>
      </c>
      <c r="D55" s="16" t="n">
        <f aca="false">'A.1'!D53</f>
        <v>63</v>
      </c>
      <c r="E55" s="16" t="n">
        <f aca="false">'A.1'!E53</f>
        <v>141</v>
      </c>
      <c r="F55" s="16" t="n">
        <f aca="false">'A.1'!F53</f>
        <v>61</v>
      </c>
      <c r="G55" s="16" t="n">
        <f aca="false">'A.1'!G53</f>
        <v>77</v>
      </c>
      <c r="H55" s="16" t="n">
        <f aca="false">'A.1'!H53</f>
        <v>83</v>
      </c>
      <c r="I55" s="16" t="n">
        <f aca="false">'A.1'!I53</f>
        <v>83</v>
      </c>
      <c r="J55" s="31" t="n">
        <f aca="false">SUM(B55:I55)</f>
        <v>633</v>
      </c>
    </row>
    <row r="56" customFormat="false" ht="25.5" hidden="false" customHeight="true" outlineLevel="0" collapsed="false">
      <c r="A56" s="36" t="s">
        <v>90</v>
      </c>
      <c r="B56" s="16" t="n">
        <f aca="false">'A.1'!B54</f>
        <v>103</v>
      </c>
      <c r="C56" s="16" t="n">
        <f aca="false">'A.1'!C54</f>
        <v>45</v>
      </c>
      <c r="D56" s="16" t="n">
        <f aca="false">'A.1'!D54</f>
        <v>77</v>
      </c>
      <c r="E56" s="16" t="n">
        <f aca="false">'A.1'!E54</f>
        <v>174</v>
      </c>
      <c r="F56" s="16" t="n">
        <f aca="false">'A.1'!F54</f>
        <v>80</v>
      </c>
      <c r="G56" s="16" t="n">
        <f aca="false">'A.1'!G54</f>
        <v>97</v>
      </c>
      <c r="H56" s="16" t="n">
        <f aca="false">'A.1'!H54</f>
        <v>103</v>
      </c>
      <c r="I56" s="16" t="n">
        <f aca="false">'A.1'!I54</f>
        <v>106</v>
      </c>
      <c r="J56" s="31" t="n">
        <f aca="false">SUM(B56:I56)</f>
        <v>785</v>
      </c>
    </row>
    <row r="57" customFormat="false" ht="12.75" hidden="false" customHeight="true" outlineLevel="0" collapsed="false">
      <c r="J57" s="31"/>
    </row>
    <row r="58" customFormat="false" ht="38.25" hidden="false" customHeight="true" outlineLevel="0" collapsed="false">
      <c r="A58" s="36" t="s">
        <v>91</v>
      </c>
      <c r="B58" s="32" t="n">
        <f aca="false">'A.1'!B56</f>
        <v>721326</v>
      </c>
      <c r="C58" s="32" t="n">
        <f aca="false">'A.1'!C56</f>
        <v>1049912</v>
      </c>
      <c r="D58" s="32" t="n">
        <f aca="false">'A.1'!D56</f>
        <v>740588</v>
      </c>
      <c r="E58" s="32" t="n">
        <f aca="false">'A.1'!E56</f>
        <v>793681</v>
      </c>
      <c r="F58" s="32" t="n">
        <f aca="false">'A.1'!F56</f>
        <v>451007</v>
      </c>
      <c r="G58" s="32" t="n">
        <f aca="false">'A.1'!G56</f>
        <v>558713</v>
      </c>
      <c r="H58" s="32" t="n">
        <f aca="false">'A.1'!H56</f>
        <v>1509478</v>
      </c>
      <c r="I58" s="32" t="n">
        <f aca="false">'A.1'!I56</f>
        <v>1678048</v>
      </c>
      <c r="J58" s="31" t="n">
        <f aca="false">SUM(B58:I58)</f>
        <v>7502753</v>
      </c>
    </row>
    <row r="59" customFormat="false" ht="12.75" hidden="false" customHeight="true" outlineLevel="0" collapsed="false">
      <c r="A59" s="16" t="s">
        <v>92</v>
      </c>
      <c r="B59" s="32" t="n">
        <f aca="false">'A.1'!B57</f>
        <v>740534</v>
      </c>
      <c r="C59" s="32" t="n">
        <f aca="false">'A.1'!C57</f>
        <v>1246781</v>
      </c>
      <c r="D59" s="32" t="n">
        <f aca="false">'A.1'!D57</f>
        <v>772464</v>
      </c>
      <c r="E59" s="32" t="n">
        <f aca="false">'A.1'!E57</f>
        <v>921987</v>
      </c>
      <c r="F59" s="32" t="n">
        <f aca="false">'A.1'!F57</f>
        <v>528763</v>
      </c>
      <c r="G59" s="32" t="n">
        <f aca="false">'A.1'!G57</f>
        <v>623761</v>
      </c>
      <c r="H59" s="32" t="n">
        <f aca="false">'A.1'!H57</f>
        <v>1717504</v>
      </c>
      <c r="I59" s="32" t="n">
        <f aca="false">'A.1'!I57</f>
        <v>1948393</v>
      </c>
      <c r="J59" s="31" t="n">
        <f aca="false">SUM(B59:I59)</f>
        <v>8500187</v>
      </c>
    </row>
    <row r="60" customFormat="false" ht="13.5" hidden="false" customHeight="true" outlineLevel="0" collapsed="false">
      <c r="A60" s="37"/>
      <c r="B60" s="52"/>
      <c r="C60" s="52"/>
      <c r="D60" s="52"/>
      <c r="E60" s="52"/>
      <c r="F60" s="52"/>
      <c r="G60" s="52"/>
      <c r="H60" s="52"/>
      <c r="I60" s="52"/>
      <c r="J60" s="53"/>
    </row>
    <row r="61" customFormat="false" ht="12.75" hidden="false" customHeight="true" outlineLevel="0" collapsed="false">
      <c r="A61" s="54" t="str">
        <f aca="false">'A.1'!A59</f>
        <v>FUENTE: Ministerio de Hacienda y Función Pública</v>
      </c>
    </row>
    <row r="62" customFormat="false" ht="12.75" hidden="false" customHeight="true" outlineLevel="0" collapsed="false">
      <c r="A62" s="39" t="s">
        <v>94</v>
      </c>
    </row>
    <row r="63" customFormat="false" ht="12.75" hidden="false" customHeight="true" outlineLevel="0" collapsed="false">
      <c r="A63" s="40"/>
      <c r="B63" s="41"/>
      <c r="C63" s="41"/>
      <c r="D63" s="41"/>
      <c r="E63" s="41"/>
      <c r="F63" s="41"/>
      <c r="G63" s="41"/>
      <c r="H63" s="41"/>
      <c r="I63" s="41"/>
      <c r="J63" s="41"/>
    </row>
    <row r="64" customFormat="false" ht="12.75" hidden="false" customHeight="true" outlineLevel="0" collapsed="false">
      <c r="A64" s="51"/>
    </row>
    <row r="65" customFormat="false" ht="12.75" hidden="false" customHeight="true" outlineLevel="0" collapsed="false">
      <c r="A65" s="42"/>
    </row>
  </sheetData>
  <mergeCells count="2">
    <mergeCell ref="C1:I3"/>
    <mergeCell ref="C4:I4"/>
  </mergeCells>
  <printOptions headings="false" gridLines="false" gridLinesSet="true" horizontalCentered="true" verticalCentered="false"/>
  <pageMargins left="0.39375" right="0.39375" top="0.39375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H6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11.00390625" defaultRowHeight="12.75" zeroHeight="false" outlineLevelRow="0" outlineLevelCol="0"/>
  <cols>
    <col collapsed="false" customWidth="true" hidden="false" outlineLevel="0" max="1" min="1" style="16" width="37"/>
    <col collapsed="false" customWidth="true" hidden="false" outlineLevel="0" max="9" min="2" style="16" width="16.71"/>
    <col collapsed="false" customWidth="true" hidden="false" outlineLevel="0" max="10" min="10" style="17" width="16.71"/>
    <col collapsed="false" customWidth="false" hidden="false" outlineLevel="0" max="16384" min="11" style="16" width="11"/>
  </cols>
  <sheetData>
    <row r="1" customFormat="false" ht="12.75" hidden="false" customHeight="true" outlineLevel="0" collapsed="false">
      <c r="C1" s="8" t="s">
        <v>0</v>
      </c>
      <c r="D1" s="8"/>
      <c r="E1" s="8"/>
      <c r="F1" s="8"/>
      <c r="G1" s="8"/>
      <c r="H1" s="8"/>
      <c r="I1" s="8"/>
    </row>
    <row r="2" customFormat="false" ht="12.75" hidden="false" customHeight="true" outlineLevel="0" collapsed="false">
      <c r="C2" s="8"/>
      <c r="D2" s="8"/>
      <c r="E2" s="8"/>
      <c r="F2" s="8"/>
      <c r="G2" s="8"/>
      <c r="H2" s="8"/>
      <c r="I2" s="8"/>
    </row>
    <row r="3" customFormat="false" ht="12.75" hidden="false" customHeight="true" outlineLevel="0" collapsed="false">
      <c r="C3" s="8"/>
      <c r="D3" s="8"/>
      <c r="E3" s="8"/>
      <c r="F3" s="8"/>
      <c r="G3" s="8"/>
      <c r="H3" s="8"/>
      <c r="I3" s="8"/>
    </row>
    <row r="4" customFormat="false" ht="12.75" hidden="false" customHeight="true" outlineLevel="0" collapsed="false">
      <c r="C4" s="9" t="str">
        <f aca="false">INDICE!$E$4</f>
        <v>Año 2022. DATOS PROVISIONALES</v>
      </c>
      <c r="D4" s="9"/>
      <c r="E4" s="9"/>
      <c r="F4" s="9"/>
      <c r="G4" s="9"/>
      <c r="H4" s="9"/>
      <c r="I4" s="9"/>
    </row>
    <row r="5" customFormat="false" ht="20.25" hidden="false" customHeight="true" outlineLevel="0" collapsed="false">
      <c r="A5" s="43"/>
      <c r="B5" s="44"/>
      <c r="C5" s="44"/>
      <c r="D5" s="44"/>
    </row>
    <row r="6" customFormat="false" ht="12.75" hidden="false" customHeight="true" outlineLevel="0" collapsed="false">
      <c r="A6" s="45"/>
      <c r="B6" s="44"/>
      <c r="C6" s="44"/>
      <c r="D6" s="44"/>
      <c r="E6" s="19"/>
      <c r="J6" s="24"/>
    </row>
    <row r="7" s="46" customFormat="true" ht="11.25" hidden="false" customHeight="true" outlineLevel="0" collapsed="false">
      <c r="A7" s="18"/>
      <c r="B7" s="16"/>
      <c r="C7" s="16"/>
      <c r="D7" s="16"/>
      <c r="E7" s="19"/>
      <c r="F7" s="16"/>
      <c r="G7" s="20"/>
      <c r="H7" s="16"/>
      <c r="I7" s="16"/>
      <c r="J7" s="21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</row>
    <row r="8" customFormat="false" ht="11.25" hidden="false" customHeight="true" outlineLevel="0" collapsed="false">
      <c r="A8" s="18"/>
      <c r="E8" s="19"/>
      <c r="G8" s="20"/>
      <c r="J8" s="21"/>
    </row>
    <row r="9" customFormat="false" ht="11.25" hidden="false" customHeight="true" outlineLevel="0" collapsed="false">
      <c r="A9" s="18"/>
      <c r="E9" s="19"/>
      <c r="G9" s="20"/>
      <c r="J9" s="21"/>
    </row>
    <row r="10" customFormat="false" ht="11.25" hidden="false" customHeight="true" outlineLevel="0" collapsed="false">
      <c r="A10" s="18"/>
      <c r="E10" s="19"/>
      <c r="G10" s="20"/>
      <c r="J10" s="21"/>
    </row>
    <row r="11" customFormat="false" ht="14.25" hidden="false" customHeight="true" outlineLevel="0" collapsed="false">
      <c r="A11" s="22" t="s">
        <v>101</v>
      </c>
      <c r="J11" s="21"/>
    </row>
    <row r="12" customFormat="false" ht="12.75" hidden="false" customHeight="true" outlineLevel="0" collapsed="false">
      <c r="A12" s="23"/>
      <c r="J12" s="24"/>
    </row>
    <row r="13" customFormat="false" ht="19.5" hidden="false" customHeight="true" outlineLevel="0" collapsed="false">
      <c r="A13" s="25" t="s">
        <v>102</v>
      </c>
      <c r="J13" s="24"/>
    </row>
    <row r="14" customFormat="false" ht="15" hidden="false" customHeight="true" outlineLevel="0" collapsed="false">
      <c r="A14" s="25" t="s">
        <v>103</v>
      </c>
    </row>
    <row r="16" customFormat="false" ht="24.75" hidden="false" customHeight="true" outlineLevel="0" collapsed="false">
      <c r="A16" s="27"/>
      <c r="B16" s="28" t="s">
        <v>60</v>
      </c>
      <c r="C16" s="28" t="s">
        <v>61</v>
      </c>
      <c r="D16" s="28" t="s">
        <v>62</v>
      </c>
      <c r="E16" s="28" t="s">
        <v>63</v>
      </c>
      <c r="F16" s="28" t="s">
        <v>64</v>
      </c>
      <c r="G16" s="28" t="s">
        <v>65</v>
      </c>
      <c r="H16" s="28" t="s">
        <v>66</v>
      </c>
      <c r="I16" s="28" t="s">
        <v>67</v>
      </c>
      <c r="J16" s="29" t="s">
        <v>68</v>
      </c>
    </row>
    <row r="17" customFormat="false" ht="12.75" hidden="false" customHeight="true" outlineLevel="0" collapsed="false">
      <c r="A17" s="24"/>
      <c r="B17" s="24"/>
      <c r="C17" s="24"/>
      <c r="D17" s="24"/>
      <c r="E17" s="24"/>
      <c r="F17" s="24"/>
      <c r="G17" s="24"/>
      <c r="H17" s="24"/>
      <c r="I17" s="24"/>
    </row>
    <row r="18" customFormat="false" ht="12.75" hidden="false" customHeight="true" outlineLevel="0" collapsed="false">
      <c r="A18" s="24"/>
      <c r="B18" s="24"/>
      <c r="C18" s="24"/>
      <c r="D18" s="24"/>
      <c r="E18" s="24"/>
      <c r="F18" s="24"/>
      <c r="G18" s="24"/>
      <c r="H18" s="24"/>
      <c r="I18" s="24"/>
    </row>
    <row r="19" customFormat="false" ht="15" hidden="false" customHeight="true" outlineLevel="0" collapsed="false">
      <c r="A19" s="30" t="s">
        <v>69</v>
      </c>
    </row>
    <row r="20" customFormat="false" ht="12.75" hidden="false" customHeight="true" outlineLevel="0" collapsed="false">
      <c r="A20" s="24"/>
    </row>
    <row r="21" customFormat="false" ht="12.75" hidden="false" customHeight="true" outlineLevel="0" collapsed="false">
      <c r="A21" s="19" t="s">
        <v>70</v>
      </c>
      <c r="B21" s="31" t="n">
        <f aca="false">SUM(B22:B25)</f>
        <v>86896.97771</v>
      </c>
      <c r="C21" s="31" t="n">
        <f aca="false">SUM(C22:C25)</f>
        <v>25237.41534</v>
      </c>
      <c r="D21" s="31" t="n">
        <f aca="false">SUM(D22:D25)</f>
        <v>106156.19741</v>
      </c>
      <c r="E21" s="31" t="n">
        <f aca="false">SUM(E22:E25)</f>
        <v>147408.34192</v>
      </c>
      <c r="F21" s="31" t="n">
        <f aca="false">SUM(F22:F25)</f>
        <v>75237.69855</v>
      </c>
      <c r="G21" s="31" t="n">
        <f aca="false">SUM(G22:G25)</f>
        <v>101970.9947</v>
      </c>
      <c r="H21" s="31" t="n">
        <f aca="false">SUM(H22:H25)</f>
        <v>120673.12287</v>
      </c>
      <c r="I21" s="31" t="n">
        <f aca="false">SUM(I22:I25)</f>
        <v>116238.18548</v>
      </c>
      <c r="J21" s="31" t="n">
        <f aca="false">SUM(J22:J25)</f>
        <v>779818.93398</v>
      </c>
    </row>
    <row r="22" customFormat="false" ht="12.75" hidden="false" customHeight="true" outlineLevel="0" collapsed="false">
      <c r="A22" s="16" t="s">
        <v>71</v>
      </c>
      <c r="B22" s="32" t="n">
        <v>37838.7562</v>
      </c>
      <c r="C22" s="32" t="n">
        <v>15977.4459</v>
      </c>
      <c r="D22" s="32" t="n">
        <v>49797.58718</v>
      </c>
      <c r="E22" s="32" t="n">
        <v>71711.5654</v>
      </c>
      <c r="F22" s="32" t="n">
        <v>37475.24135</v>
      </c>
      <c r="G22" s="32" t="n">
        <v>45674.57596</v>
      </c>
      <c r="H22" s="32" t="n">
        <v>59679.70649</v>
      </c>
      <c r="I22" s="32" t="n">
        <v>64444.66599</v>
      </c>
      <c r="J22" s="31" t="n">
        <f aca="false">SUM(B22:I22)</f>
        <v>382599.54447</v>
      </c>
    </row>
    <row r="23" customFormat="false" ht="12.75" hidden="false" customHeight="true" outlineLevel="0" collapsed="false">
      <c r="A23" s="16" t="s">
        <v>72</v>
      </c>
      <c r="B23" s="32" t="n">
        <v>42805.55895</v>
      </c>
      <c r="C23" s="32" t="n">
        <v>7946.11741</v>
      </c>
      <c r="D23" s="32" t="n">
        <v>50427.31844</v>
      </c>
      <c r="E23" s="32" t="n">
        <v>65657.76664</v>
      </c>
      <c r="F23" s="32" t="n">
        <v>32817.15578</v>
      </c>
      <c r="G23" s="32" t="n">
        <v>48739.96037</v>
      </c>
      <c r="H23" s="32" t="n">
        <v>52616.13633</v>
      </c>
      <c r="I23" s="32" t="n">
        <v>43990.12473</v>
      </c>
      <c r="J23" s="31" t="n">
        <f aca="false">SUM(B23:I23)</f>
        <v>345000.13865</v>
      </c>
    </row>
    <row r="24" customFormat="false" ht="12.75" hidden="false" customHeight="true" outlineLevel="0" collapsed="false">
      <c r="A24" s="16" t="s">
        <v>73</v>
      </c>
      <c r="B24" s="32" t="n">
        <v>333.23365</v>
      </c>
      <c r="C24" s="32" t="n">
        <v>97.72451</v>
      </c>
      <c r="D24" s="32" t="n">
        <v>367.59152</v>
      </c>
      <c r="E24" s="32" t="n">
        <v>561.33989</v>
      </c>
      <c r="F24" s="32" t="n">
        <v>754.4095</v>
      </c>
      <c r="G24" s="32" t="n">
        <v>652.7292</v>
      </c>
      <c r="H24" s="32" t="n">
        <v>402.78214</v>
      </c>
      <c r="I24" s="32" t="n">
        <v>757.51401</v>
      </c>
      <c r="J24" s="31" t="n">
        <f aca="false">SUM(B24:I24)</f>
        <v>3927.32442</v>
      </c>
    </row>
    <row r="25" customFormat="false" ht="12.75" hidden="false" customHeight="true" outlineLevel="0" collapsed="false">
      <c r="A25" s="16" t="s">
        <v>74</v>
      </c>
      <c r="B25" s="32" t="n">
        <v>5919.42891</v>
      </c>
      <c r="C25" s="32" t="n">
        <v>1216.12752</v>
      </c>
      <c r="D25" s="32" t="n">
        <v>5563.70027</v>
      </c>
      <c r="E25" s="32" t="n">
        <v>9477.66999000001</v>
      </c>
      <c r="F25" s="32" t="n">
        <v>4190.89192</v>
      </c>
      <c r="G25" s="32" t="n">
        <v>6903.72917</v>
      </c>
      <c r="H25" s="32" t="n">
        <v>7974.49791</v>
      </c>
      <c r="I25" s="32" t="n">
        <v>7045.88075</v>
      </c>
      <c r="J25" s="31" t="n">
        <f aca="false">SUM(B25:I25)</f>
        <v>48291.92644</v>
      </c>
    </row>
    <row r="26" customFormat="false" ht="12.75" hidden="false" customHeight="true" outlineLevel="0" collapsed="false">
      <c r="B26" s="32"/>
      <c r="C26" s="32"/>
      <c r="D26" s="32"/>
      <c r="E26" s="32"/>
      <c r="F26" s="32"/>
      <c r="G26" s="32"/>
      <c r="H26" s="32"/>
      <c r="I26" s="32"/>
      <c r="J26" s="33"/>
    </row>
    <row r="27" customFormat="false" ht="12.75" hidden="false" customHeight="true" outlineLevel="0" collapsed="false">
      <c r="A27" s="19" t="s">
        <v>75</v>
      </c>
      <c r="B27" s="31" t="n">
        <f aca="false">SUM(B28:B29)</f>
        <v>30050.86158</v>
      </c>
      <c r="C27" s="31" t="n">
        <f aca="false">SUM(C28:C29)</f>
        <v>10151.41258</v>
      </c>
      <c r="D27" s="31" t="n">
        <f aca="false">SUM(D28:D29)</f>
        <v>34711.83871</v>
      </c>
      <c r="E27" s="31" t="n">
        <f aca="false">SUM(E28:E29)</f>
        <v>56692.88467</v>
      </c>
      <c r="F27" s="31" t="n">
        <f aca="false">SUM(F28:F29)</f>
        <v>26564.7572</v>
      </c>
      <c r="G27" s="31" t="n">
        <f aca="false">SUM(G28:G29)</f>
        <v>38238.97049</v>
      </c>
      <c r="H27" s="31" t="n">
        <f aca="false">SUM(H28:H29)</f>
        <v>46602.68287</v>
      </c>
      <c r="I27" s="31" t="n">
        <f aca="false">SUM(I28:I29)</f>
        <v>40805.41389</v>
      </c>
      <c r="J27" s="31" t="n">
        <f aca="false">SUM(J28:J29)</f>
        <v>283818.82199</v>
      </c>
    </row>
    <row r="28" customFormat="false" ht="12.75" hidden="false" customHeight="true" outlineLevel="0" collapsed="false">
      <c r="A28" s="16" t="s">
        <v>76</v>
      </c>
      <c r="B28" s="32" t="n">
        <v>27770.58596</v>
      </c>
      <c r="C28" s="32" t="n">
        <v>10115.01534</v>
      </c>
      <c r="D28" s="32" t="n">
        <v>33300.94419</v>
      </c>
      <c r="E28" s="32" t="n">
        <v>55215.09185</v>
      </c>
      <c r="F28" s="32" t="n">
        <v>26447.62153</v>
      </c>
      <c r="G28" s="32" t="n">
        <v>37529.21564</v>
      </c>
      <c r="H28" s="32" t="n">
        <v>46244.49687</v>
      </c>
      <c r="I28" s="32" t="n">
        <v>39820.65447</v>
      </c>
      <c r="J28" s="31" t="n">
        <f aca="false">SUM(B28:I28)</f>
        <v>276443.62585</v>
      </c>
    </row>
    <row r="29" customFormat="false" ht="12.75" hidden="false" customHeight="true" outlineLevel="0" collapsed="false">
      <c r="A29" s="16" t="s">
        <v>77</v>
      </c>
      <c r="B29" s="32" t="n">
        <v>2280.27562</v>
      </c>
      <c r="C29" s="32" t="n">
        <v>36.39724</v>
      </c>
      <c r="D29" s="32" t="n">
        <v>1410.89452</v>
      </c>
      <c r="E29" s="32" t="n">
        <v>1477.79282</v>
      </c>
      <c r="F29" s="32" t="n">
        <v>117.13567</v>
      </c>
      <c r="G29" s="32" t="n">
        <v>709.75485</v>
      </c>
      <c r="H29" s="32" t="n">
        <v>358.186</v>
      </c>
      <c r="I29" s="32" t="n">
        <v>984.75942</v>
      </c>
      <c r="J29" s="31" t="n">
        <f aca="false">SUM(B29:I29)</f>
        <v>7375.19614</v>
      </c>
    </row>
    <row r="30" customFormat="false" ht="12.75" hidden="false" customHeight="true" outlineLevel="0" collapsed="false">
      <c r="B30" s="32"/>
      <c r="C30" s="32"/>
      <c r="D30" s="32"/>
      <c r="E30" s="32"/>
      <c r="F30" s="32"/>
      <c r="G30" s="32"/>
      <c r="H30" s="32"/>
      <c r="I30" s="32"/>
      <c r="J30" s="33"/>
    </row>
    <row r="31" customFormat="false" ht="12.75" hidden="false" customHeight="true" outlineLevel="0" collapsed="false">
      <c r="A31" s="19" t="s">
        <v>78</v>
      </c>
      <c r="B31" s="31" t="n">
        <f aca="false">SUM(B32:B33)</f>
        <v>3168.15746</v>
      </c>
      <c r="C31" s="31" t="n">
        <f aca="false">SUM(C32:C33)</f>
        <v>306.03289</v>
      </c>
      <c r="D31" s="31" t="n">
        <f aca="false">SUM(D32:D33)</f>
        <v>1635.28198</v>
      </c>
      <c r="E31" s="31" t="n">
        <f aca="false">SUM(E32:E33)</f>
        <v>3903.89126</v>
      </c>
      <c r="F31" s="31" t="n">
        <f aca="false">SUM(F32:F33)</f>
        <v>4232.07661</v>
      </c>
      <c r="G31" s="31" t="n">
        <f aca="false">SUM(G32:G33)</f>
        <v>3756.35949</v>
      </c>
      <c r="H31" s="31" t="n">
        <f aca="false">SUM(H32:H33)</f>
        <v>4703.97999</v>
      </c>
      <c r="I31" s="31" t="n">
        <f aca="false">SUM(I32:I33)</f>
        <v>5641.1586</v>
      </c>
      <c r="J31" s="31" t="n">
        <f aca="false">SUM(J32:J33)</f>
        <v>27346.93828</v>
      </c>
    </row>
    <row r="32" customFormat="false" ht="12.75" hidden="false" customHeight="true" outlineLevel="0" collapsed="false">
      <c r="A32" s="16" t="s">
        <v>79</v>
      </c>
      <c r="B32" s="32" t="n">
        <v>10.8009</v>
      </c>
      <c r="C32" s="32" t="n">
        <v>7.8</v>
      </c>
      <c r="D32" s="32" t="n">
        <v>52.52013</v>
      </c>
      <c r="E32" s="32" t="n">
        <v>5.4</v>
      </c>
      <c r="F32" s="32" t="n">
        <v>9.84404</v>
      </c>
      <c r="G32" s="32" t="n">
        <v>34</v>
      </c>
      <c r="H32" s="32" t="n">
        <v>14.605</v>
      </c>
      <c r="I32" s="32" t="n">
        <v>92.64454</v>
      </c>
      <c r="J32" s="31" t="n">
        <f aca="false">SUM(B32:I32)</f>
        <v>227.61461</v>
      </c>
    </row>
    <row r="33" customFormat="false" ht="12.75" hidden="false" customHeight="true" outlineLevel="0" collapsed="false">
      <c r="A33" s="16" t="s">
        <v>80</v>
      </c>
      <c r="B33" s="32" t="n">
        <v>3157.35656</v>
      </c>
      <c r="C33" s="32" t="n">
        <v>298.23289</v>
      </c>
      <c r="D33" s="32" t="n">
        <v>1582.76185</v>
      </c>
      <c r="E33" s="32" t="n">
        <v>3898.49126</v>
      </c>
      <c r="F33" s="32" t="n">
        <v>4222.23257</v>
      </c>
      <c r="G33" s="32" t="n">
        <v>3722.35949</v>
      </c>
      <c r="H33" s="32" t="n">
        <v>4689.37499</v>
      </c>
      <c r="I33" s="32" t="n">
        <v>5548.51406</v>
      </c>
      <c r="J33" s="31" t="n">
        <f aca="false">SUM(B33:I33)</f>
        <v>27119.32367</v>
      </c>
    </row>
    <row r="34" customFormat="false" ht="12.75" hidden="false" customHeight="true" outlineLevel="0" collapsed="false">
      <c r="B34" s="32"/>
      <c r="C34" s="32"/>
      <c r="D34" s="32"/>
      <c r="E34" s="32"/>
      <c r="F34" s="32"/>
      <c r="G34" s="32"/>
      <c r="H34" s="32"/>
      <c r="I34" s="32"/>
      <c r="J34" s="31"/>
    </row>
    <row r="35" customFormat="false" ht="12.75" hidden="false" customHeight="true" outlineLevel="0" collapsed="false">
      <c r="A35" s="19" t="s">
        <v>81</v>
      </c>
      <c r="B35" s="31" t="n">
        <f aca="false">+B21+B27+B31</f>
        <v>120115.99675</v>
      </c>
      <c r="C35" s="31" t="n">
        <f aca="false">+C21+C27+C31</f>
        <v>35694.86081</v>
      </c>
      <c r="D35" s="31" t="n">
        <f aca="false">+D21+D27+D31</f>
        <v>142503.3181</v>
      </c>
      <c r="E35" s="31" t="n">
        <f aca="false">+E21+E27+E31</f>
        <v>208005.11785</v>
      </c>
      <c r="F35" s="31" t="n">
        <f aca="false">+F21+F27+F31</f>
        <v>106034.53236</v>
      </c>
      <c r="G35" s="31" t="n">
        <f aca="false">+G21+G27+G31</f>
        <v>143966.32468</v>
      </c>
      <c r="H35" s="31" t="n">
        <f aca="false">+H21+H27+H31</f>
        <v>171979.78573</v>
      </c>
      <c r="I35" s="31" t="n">
        <f aca="false">+I21+I27+I31</f>
        <v>162684.75797</v>
      </c>
      <c r="J35" s="31" t="n">
        <f aca="false">+J21+J27+J31</f>
        <v>1090984.69425</v>
      </c>
    </row>
    <row r="36" customFormat="false" ht="12.75" hidden="false" customHeight="true" outlineLevel="0" collapsed="false">
      <c r="A36" s="24"/>
      <c r="B36" s="47"/>
      <c r="C36" s="47"/>
      <c r="D36" s="47"/>
      <c r="E36" s="47"/>
      <c r="F36" s="47"/>
      <c r="G36" s="47"/>
      <c r="H36" s="47"/>
      <c r="I36" s="47"/>
      <c r="J36" s="34"/>
    </row>
    <row r="37" customFormat="false" ht="12.75" hidden="false" customHeight="true" outlineLevel="0" collapsed="false">
      <c r="A37" s="24"/>
      <c r="B37" s="47"/>
      <c r="C37" s="47"/>
      <c r="D37" s="47"/>
      <c r="E37" s="47"/>
      <c r="F37" s="47"/>
      <c r="G37" s="47"/>
      <c r="H37" s="47"/>
      <c r="I37" s="47"/>
      <c r="J37" s="34"/>
    </row>
    <row r="38" customFormat="false" ht="15" hidden="false" customHeight="true" outlineLevel="0" collapsed="false">
      <c r="A38" s="30" t="s">
        <v>82</v>
      </c>
      <c r="B38" s="47"/>
      <c r="C38" s="47"/>
      <c r="D38" s="47"/>
      <c r="E38" s="47"/>
      <c r="F38" s="47"/>
      <c r="G38" s="47"/>
      <c r="H38" s="47"/>
      <c r="I38" s="47"/>
      <c r="J38" s="34"/>
    </row>
    <row r="39" customFormat="false" ht="12.75" hidden="false" customHeight="true" outlineLevel="0" collapsed="false">
      <c r="A39" s="24"/>
      <c r="B39" s="47"/>
      <c r="C39" s="47"/>
      <c r="D39" s="47"/>
      <c r="E39" s="47"/>
      <c r="F39" s="47"/>
      <c r="G39" s="47"/>
      <c r="H39" s="47"/>
      <c r="I39" s="47"/>
      <c r="J39" s="34"/>
    </row>
    <row r="40" customFormat="false" ht="12.75" hidden="false" customHeight="true" outlineLevel="0" collapsed="false">
      <c r="A40" s="19" t="s">
        <v>70</v>
      </c>
      <c r="B40" s="31" t="n">
        <f aca="false">SUM(B41:B45)</f>
        <v>107180.13743</v>
      </c>
      <c r="C40" s="31" t="n">
        <f aca="false">SUM(C41:C45)</f>
        <v>28483.32117</v>
      </c>
      <c r="D40" s="31" t="n">
        <f aca="false">SUM(D41:D45)</f>
        <v>120842.0903</v>
      </c>
      <c r="E40" s="31" t="n">
        <f aca="false">SUM(E41:E45)</f>
        <v>164223.88853</v>
      </c>
      <c r="F40" s="31" t="n">
        <f aca="false">SUM(F41:F45)</f>
        <v>80844.71138</v>
      </c>
      <c r="G40" s="31" t="n">
        <f aca="false">SUM(G41:G45)</f>
        <v>114512.60236</v>
      </c>
      <c r="H40" s="31" t="n">
        <f aca="false">SUM(H41:H45)</f>
        <v>147270.96228</v>
      </c>
      <c r="I40" s="31" t="n">
        <f aca="false">SUM(I41:I45)</f>
        <v>115265.30663</v>
      </c>
      <c r="J40" s="31" t="n">
        <f aca="false">SUM(J41:J45)</f>
        <v>878623.02008</v>
      </c>
    </row>
    <row r="41" customFormat="false" ht="12.75" hidden="false" customHeight="true" outlineLevel="0" collapsed="false">
      <c r="A41" s="16" t="s">
        <v>83</v>
      </c>
      <c r="B41" s="32" t="n">
        <v>30298.83873</v>
      </c>
      <c r="C41" s="32" t="n">
        <v>7833.98661</v>
      </c>
      <c r="D41" s="32" t="n">
        <v>28791.53039</v>
      </c>
      <c r="E41" s="32" t="n">
        <v>41157.78829</v>
      </c>
      <c r="F41" s="32" t="n">
        <v>25857.5408</v>
      </c>
      <c r="G41" s="32" t="n">
        <v>33121.97745</v>
      </c>
      <c r="H41" s="32" t="n">
        <v>43289.41719</v>
      </c>
      <c r="I41" s="32" t="n">
        <v>31093.89759</v>
      </c>
      <c r="J41" s="31" t="n">
        <f aca="false">SUM(B41:I41)</f>
        <v>241444.97705</v>
      </c>
    </row>
    <row r="42" customFormat="false" ht="12.75" hidden="false" customHeight="true" outlineLevel="0" collapsed="false">
      <c r="A42" s="16" t="s">
        <v>84</v>
      </c>
      <c r="B42" s="32" t="n">
        <v>3433.7221</v>
      </c>
      <c r="C42" s="32" t="n">
        <v>722.99774</v>
      </c>
      <c r="D42" s="32" t="n">
        <v>893.98953</v>
      </c>
      <c r="E42" s="32" t="n">
        <v>1519.36662</v>
      </c>
      <c r="F42" s="32" t="n">
        <v>1132.53921</v>
      </c>
      <c r="G42" s="32" t="n">
        <v>1078.10031</v>
      </c>
      <c r="H42" s="32" t="n">
        <v>1449.55858</v>
      </c>
      <c r="I42" s="32" t="n">
        <v>2410.80778</v>
      </c>
      <c r="J42" s="31" t="n">
        <f aca="false">SUM(B42:I42)</f>
        <v>12641.08187</v>
      </c>
    </row>
    <row r="43" customFormat="false" ht="12.75" hidden="false" customHeight="true" outlineLevel="0" collapsed="false">
      <c r="A43" s="16" t="s">
        <v>85</v>
      </c>
      <c r="B43" s="32" t="n">
        <v>18481.42678</v>
      </c>
      <c r="C43" s="32" t="n">
        <v>2597.65926</v>
      </c>
      <c r="D43" s="32" t="n">
        <v>9104.2055</v>
      </c>
      <c r="E43" s="32" t="n">
        <v>20807.62661</v>
      </c>
      <c r="F43" s="32" t="n">
        <v>8288.716</v>
      </c>
      <c r="G43" s="32" t="n">
        <v>20315.70786</v>
      </c>
      <c r="H43" s="32" t="n">
        <v>18752.83667</v>
      </c>
      <c r="I43" s="32" t="n">
        <v>13458.41751</v>
      </c>
      <c r="J43" s="31" t="n">
        <f aca="false">SUM(B43:I43)</f>
        <v>111806.59619</v>
      </c>
    </row>
    <row r="44" customFormat="false" ht="12.75" hidden="false" customHeight="true" outlineLevel="0" collapsed="false">
      <c r="A44" s="16" t="s">
        <v>74</v>
      </c>
      <c r="B44" s="32" t="n">
        <v>53466.02577</v>
      </c>
      <c r="C44" s="32" t="n">
        <v>16821.67897</v>
      </c>
      <c r="D44" s="32" t="n">
        <v>80226.28222</v>
      </c>
      <c r="E44" s="32" t="n">
        <v>98629.13128</v>
      </c>
      <c r="F44" s="32" t="n">
        <v>36733.35975</v>
      </c>
      <c r="G44" s="32" t="n">
        <v>58456.57139</v>
      </c>
      <c r="H44" s="32" t="n">
        <v>79973.93472</v>
      </c>
      <c r="I44" s="32" t="n">
        <v>67049.80306</v>
      </c>
      <c r="J44" s="31" t="n">
        <f aca="false">SUM(B44:I44)</f>
        <v>491356.78716</v>
      </c>
    </row>
    <row r="45" customFormat="false" ht="12.75" hidden="false" customHeight="true" outlineLevel="0" collapsed="false">
      <c r="A45" s="16" t="s">
        <v>86</v>
      </c>
      <c r="B45" s="32" t="n">
        <v>1500.12405</v>
      </c>
      <c r="C45" s="32" t="n">
        <v>506.99859</v>
      </c>
      <c r="D45" s="32" t="n">
        <v>1826.08266</v>
      </c>
      <c r="E45" s="32" t="n">
        <v>2109.97573</v>
      </c>
      <c r="F45" s="32" t="n">
        <v>8832.55562</v>
      </c>
      <c r="G45" s="32" t="n">
        <v>1540.24535</v>
      </c>
      <c r="H45" s="32" t="n">
        <v>3805.21512</v>
      </c>
      <c r="I45" s="32" t="n">
        <v>1252.38069</v>
      </c>
      <c r="J45" s="31" t="n">
        <f aca="false">SUM(B45:I45)</f>
        <v>21373.57781</v>
      </c>
    </row>
    <row r="46" customFormat="false" ht="12.75" hidden="false" customHeight="true" outlineLevel="0" collapsed="false">
      <c r="J46" s="35"/>
    </row>
    <row r="47" customFormat="false" ht="12.75" hidden="false" customHeight="true" outlineLevel="0" collapsed="false">
      <c r="A47" s="19" t="s">
        <v>75</v>
      </c>
      <c r="B47" s="31" t="n">
        <f aca="false">SUM(B48:B49)</f>
        <v>8011.76186</v>
      </c>
      <c r="C47" s="31" t="n">
        <f aca="false">SUM(C48:C49)</f>
        <v>9840.55119</v>
      </c>
      <c r="D47" s="31" t="n">
        <f aca="false">SUM(D48:D49)</f>
        <v>22374.85153</v>
      </c>
      <c r="E47" s="31" t="n">
        <f aca="false">SUM(E48:E49)</f>
        <v>41204.23455</v>
      </c>
      <c r="F47" s="31" t="n">
        <f aca="false">SUM(F48:F49)</f>
        <v>13567.65323</v>
      </c>
      <c r="G47" s="31" t="n">
        <f aca="false">SUM(G48:G49)</f>
        <v>27296.5923</v>
      </c>
      <c r="H47" s="31" t="n">
        <f aca="false">SUM(H48:H49)</f>
        <v>36942.40828</v>
      </c>
      <c r="I47" s="31" t="n">
        <f aca="false">SUM(I48:I49)</f>
        <v>36024.67735</v>
      </c>
      <c r="J47" s="31" t="n">
        <f aca="false">SUM(J48:J49)</f>
        <v>195262.73029</v>
      </c>
    </row>
    <row r="48" customFormat="false" ht="12.75" hidden="false" customHeight="true" outlineLevel="0" collapsed="false">
      <c r="A48" s="16" t="s">
        <v>87</v>
      </c>
      <c r="B48" s="55" t="n">
        <v>96.60414</v>
      </c>
      <c r="C48" s="55" t="n">
        <v>0</v>
      </c>
      <c r="D48" s="55" t="n">
        <v>113.7476</v>
      </c>
      <c r="E48" s="55" t="n">
        <v>144.73692</v>
      </c>
      <c r="F48" s="55" t="n">
        <v>115.4299</v>
      </c>
      <c r="G48" s="55" t="n">
        <v>596.59889</v>
      </c>
      <c r="H48" s="55" t="n">
        <v>535.28698</v>
      </c>
      <c r="I48" s="55" t="n">
        <v>569.81719</v>
      </c>
      <c r="J48" s="31" t="n">
        <f aca="false">SUM(B48:I48)</f>
        <v>2172.22162</v>
      </c>
    </row>
    <row r="49" customFormat="false" ht="12.75" hidden="false" customHeight="true" outlineLevel="0" collapsed="false">
      <c r="A49" s="16" t="s">
        <v>77</v>
      </c>
      <c r="B49" s="55" t="n">
        <v>7915.15772</v>
      </c>
      <c r="C49" s="55" t="n">
        <v>9840.55119</v>
      </c>
      <c r="D49" s="55" t="n">
        <v>22261.10393</v>
      </c>
      <c r="E49" s="55" t="n">
        <v>41059.49763</v>
      </c>
      <c r="F49" s="55" t="n">
        <v>13452.22333</v>
      </c>
      <c r="G49" s="55" t="n">
        <v>26699.99341</v>
      </c>
      <c r="H49" s="55" t="n">
        <v>36407.1213</v>
      </c>
      <c r="I49" s="55" t="n">
        <v>35454.86016</v>
      </c>
      <c r="J49" s="31" t="n">
        <f aca="false">SUM(B49:I49)</f>
        <v>193090.50867</v>
      </c>
    </row>
    <row r="50" customFormat="false" ht="12.75" hidden="false" customHeight="true" outlineLevel="0" collapsed="false">
      <c r="J50" s="35"/>
    </row>
    <row r="51" customFormat="false" ht="12.75" hidden="false" customHeight="true" outlineLevel="0" collapsed="false">
      <c r="A51" s="19" t="s">
        <v>78</v>
      </c>
      <c r="B51" s="31" t="n">
        <f aca="false">SUM(B52:B53)</f>
        <v>1362.21699</v>
      </c>
      <c r="C51" s="31" t="n">
        <f aca="false">SUM(C52:C53)</f>
        <v>248.71024</v>
      </c>
      <c r="D51" s="31" t="n">
        <f aca="false">SUM(D52:D53)</f>
        <v>1657.97329</v>
      </c>
      <c r="E51" s="31" t="n">
        <f aca="false">SUM(E52:E53)</f>
        <v>3159.3737</v>
      </c>
      <c r="F51" s="31" t="n">
        <f aca="false">SUM(F52:F53)</f>
        <v>1488.07079</v>
      </c>
      <c r="G51" s="31" t="n">
        <f aca="false">SUM(G52:G53)</f>
        <v>1417.33085</v>
      </c>
      <c r="H51" s="31" t="n">
        <f aca="false">SUM(H52:H53)</f>
        <v>2696.81978</v>
      </c>
      <c r="I51" s="31" t="n">
        <f aca="false">SUM(I52:I53)</f>
        <v>3785.94647</v>
      </c>
      <c r="J51" s="31" t="n">
        <f aca="false">SUM(J52:J53)</f>
        <v>15816.44211</v>
      </c>
    </row>
    <row r="52" customFormat="false" ht="12.75" hidden="false" customHeight="true" outlineLevel="0" collapsed="false">
      <c r="A52" s="16" t="s">
        <v>79</v>
      </c>
      <c r="B52" s="32" t="n">
        <v>10.8009</v>
      </c>
      <c r="C52" s="32" t="n">
        <v>9.5</v>
      </c>
      <c r="D52" s="32" t="n">
        <v>15.94863</v>
      </c>
      <c r="E52" s="32" t="n">
        <v>7.52785</v>
      </c>
      <c r="F52" s="32" t="n">
        <v>554.86303</v>
      </c>
      <c r="G52" s="32" t="n">
        <v>35.87889</v>
      </c>
      <c r="H52" s="32" t="n">
        <v>1.66133</v>
      </c>
      <c r="I52" s="32" t="n">
        <v>37.87911</v>
      </c>
      <c r="J52" s="31" t="n">
        <f aca="false">SUM(B52:I52)</f>
        <v>674.05974</v>
      </c>
    </row>
    <row r="53" customFormat="false" ht="12.75" hidden="false" customHeight="true" outlineLevel="0" collapsed="false">
      <c r="A53" s="16" t="s">
        <v>80</v>
      </c>
      <c r="B53" s="32" t="n">
        <v>1351.41609</v>
      </c>
      <c r="C53" s="32" t="n">
        <v>239.21024</v>
      </c>
      <c r="D53" s="32" t="n">
        <v>1642.02466</v>
      </c>
      <c r="E53" s="32" t="n">
        <v>3151.84585</v>
      </c>
      <c r="F53" s="32" t="n">
        <v>933.20776</v>
      </c>
      <c r="G53" s="32" t="n">
        <v>1381.45196</v>
      </c>
      <c r="H53" s="32" t="n">
        <v>2695.15845</v>
      </c>
      <c r="I53" s="32" t="n">
        <v>3748.06736</v>
      </c>
      <c r="J53" s="31" t="n">
        <f aca="false">SUM(B53:I53)</f>
        <v>15142.38237</v>
      </c>
    </row>
    <row r="54" customFormat="false" ht="12.75" hidden="false" customHeight="true" outlineLevel="0" collapsed="false">
      <c r="B54" s="33"/>
      <c r="C54" s="33"/>
      <c r="D54" s="33"/>
      <c r="E54" s="33"/>
      <c r="F54" s="33"/>
      <c r="G54" s="33"/>
      <c r="H54" s="33"/>
      <c r="I54" s="33"/>
      <c r="J54" s="33"/>
    </row>
    <row r="55" customFormat="false" ht="12.75" hidden="false" customHeight="true" outlineLevel="0" collapsed="false">
      <c r="A55" s="19" t="s">
        <v>88</v>
      </c>
      <c r="B55" s="31" t="n">
        <f aca="false">+B40+B47+B51</f>
        <v>116554.11628</v>
      </c>
      <c r="C55" s="31" t="n">
        <f aca="false">+C40+C47+C51</f>
        <v>38572.5826</v>
      </c>
      <c r="D55" s="31" t="n">
        <f aca="false">+D40+D47+D51</f>
        <v>144874.91512</v>
      </c>
      <c r="E55" s="31" t="n">
        <f aca="false">+E40+E47+E51</f>
        <v>208587.49678</v>
      </c>
      <c r="F55" s="31" t="n">
        <f aca="false">+F40+F47+F51</f>
        <v>95900.4354</v>
      </c>
      <c r="G55" s="31" t="n">
        <f aca="false">+G40+G47+G51</f>
        <v>143226.52551</v>
      </c>
      <c r="H55" s="31" t="n">
        <f aca="false">+H40+H47+H51</f>
        <v>186910.19034</v>
      </c>
      <c r="I55" s="31" t="n">
        <f aca="false">+I40+I47+I51</f>
        <v>155075.93045</v>
      </c>
      <c r="J55" s="31" t="n">
        <f aca="false">+J40+J47+J51</f>
        <v>1089702.19248</v>
      </c>
    </row>
    <row r="56" customFormat="false" ht="12.75" hidden="false" customHeight="true" outlineLevel="0" collapsed="false">
      <c r="B56" s="20"/>
      <c r="C56" s="20"/>
      <c r="D56" s="20"/>
      <c r="E56" s="20"/>
      <c r="F56" s="20"/>
      <c r="G56" s="20"/>
      <c r="H56" s="20"/>
      <c r="I56" s="20"/>
      <c r="J56" s="35"/>
    </row>
    <row r="57" customFormat="false" ht="25.5" hidden="false" customHeight="true" outlineLevel="0" collapsed="false">
      <c r="A57" s="36" t="s">
        <v>89</v>
      </c>
      <c r="B57" s="16" t="n">
        <v>71</v>
      </c>
      <c r="C57" s="16" t="n">
        <v>10</v>
      </c>
      <c r="D57" s="16" t="n">
        <v>39</v>
      </c>
      <c r="E57" s="16" t="n">
        <v>107</v>
      </c>
      <c r="F57" s="16" t="n">
        <v>45</v>
      </c>
      <c r="G57" s="16" t="n">
        <v>54</v>
      </c>
      <c r="H57" s="16" t="n">
        <v>60</v>
      </c>
      <c r="I57" s="16" t="n">
        <v>34</v>
      </c>
      <c r="J57" s="32" t="n">
        <f aca="false">SUM(B57:I57)</f>
        <v>420</v>
      </c>
    </row>
    <row r="58" customFormat="false" ht="25.5" hidden="false" customHeight="true" outlineLevel="0" collapsed="false">
      <c r="A58" s="36" t="s">
        <v>90</v>
      </c>
      <c r="B58" s="16" t="n">
        <v>82</v>
      </c>
      <c r="C58" s="16" t="n">
        <v>14</v>
      </c>
      <c r="D58" s="16" t="n">
        <v>52</v>
      </c>
      <c r="E58" s="16" t="n">
        <v>133</v>
      </c>
      <c r="F58" s="16" t="n">
        <v>60</v>
      </c>
      <c r="G58" s="16" t="n">
        <v>69</v>
      </c>
      <c r="H58" s="16" t="n">
        <v>75</v>
      </c>
      <c r="I58" s="16" t="n">
        <v>43</v>
      </c>
      <c r="J58" s="32" t="n">
        <f aca="false">SUM(B58:I58)</f>
        <v>528</v>
      </c>
    </row>
    <row r="59" customFormat="false" ht="12.75" hidden="false" customHeight="true" outlineLevel="0" collapsed="false">
      <c r="J59" s="31"/>
    </row>
    <row r="60" customFormat="false" ht="38.25" hidden="false" customHeight="true" outlineLevel="0" collapsed="false">
      <c r="A60" s="36" t="s">
        <v>91</v>
      </c>
      <c r="B60" s="32" t="n">
        <v>90073</v>
      </c>
      <c r="C60" s="32" t="n">
        <v>24391</v>
      </c>
      <c r="D60" s="32" t="n">
        <v>93026</v>
      </c>
      <c r="E60" s="32" t="n">
        <v>136247</v>
      </c>
      <c r="F60" s="32" t="n">
        <v>71761</v>
      </c>
      <c r="G60" s="32" t="n">
        <v>107244</v>
      </c>
      <c r="H60" s="32" t="n">
        <v>113000</v>
      </c>
      <c r="I60" s="32" t="n">
        <v>97735</v>
      </c>
      <c r="J60" s="31" t="n">
        <f aca="false">SUM(B60:I60)</f>
        <v>733477</v>
      </c>
    </row>
    <row r="61" customFormat="false" ht="12.75" hidden="false" customHeight="true" outlineLevel="0" collapsed="false">
      <c r="A61" s="16" t="s">
        <v>92</v>
      </c>
      <c r="B61" s="32" t="n">
        <v>100457</v>
      </c>
      <c r="C61" s="32" t="n">
        <v>32447</v>
      </c>
      <c r="D61" s="32" t="n">
        <v>117191</v>
      </c>
      <c r="E61" s="32" t="n">
        <v>168838</v>
      </c>
      <c r="F61" s="32" t="n">
        <v>100037</v>
      </c>
      <c r="G61" s="32" t="n">
        <v>138341</v>
      </c>
      <c r="H61" s="32" t="n">
        <v>131164</v>
      </c>
      <c r="I61" s="32" t="n">
        <v>116066</v>
      </c>
      <c r="J61" s="31" t="n">
        <f aca="false">SUM(B61:I61)</f>
        <v>904541</v>
      </c>
    </row>
    <row r="62" customFormat="false" ht="13.5" hidden="false" customHeight="true" outlineLevel="0" collapsed="false">
      <c r="A62" s="37"/>
      <c r="B62" s="37"/>
      <c r="C62" s="37"/>
      <c r="D62" s="37"/>
      <c r="E62" s="37"/>
      <c r="F62" s="37"/>
      <c r="G62" s="37"/>
      <c r="H62" s="37"/>
      <c r="I62" s="37"/>
      <c r="J62" s="38"/>
    </row>
    <row r="63" customFormat="false" ht="12.75" hidden="false" customHeight="true" outlineLevel="0" collapsed="false">
      <c r="A63" s="54" t="str">
        <f aca="false">'A.1'!A59</f>
        <v>FUENTE: Ministerio de Hacienda y Función Pública</v>
      </c>
    </row>
    <row r="64" customFormat="false" ht="12.75" hidden="false" customHeight="true" outlineLevel="0" collapsed="false">
      <c r="A64" s="39" t="s">
        <v>94</v>
      </c>
    </row>
    <row r="65" customFormat="false" ht="12.75" hidden="false" customHeight="true" outlineLevel="0" collapsed="false">
      <c r="A65" s="40"/>
      <c r="B65" s="41"/>
      <c r="C65" s="41"/>
      <c r="D65" s="41"/>
      <c r="E65" s="41"/>
      <c r="F65" s="41"/>
      <c r="G65" s="41"/>
      <c r="H65" s="41"/>
      <c r="I65" s="41"/>
      <c r="J65" s="41"/>
    </row>
    <row r="66" customFormat="false" ht="12.75" hidden="false" customHeight="true" outlineLevel="0" collapsed="false">
      <c r="A66" s="51"/>
    </row>
    <row r="67" customFormat="false" ht="12.75" hidden="false" customHeight="true" outlineLevel="0" collapsed="false">
      <c r="A67" s="42"/>
    </row>
  </sheetData>
  <mergeCells count="2">
    <mergeCell ref="C1:I3"/>
    <mergeCell ref="C4:I4"/>
  </mergeCells>
  <printOptions headings="false" gridLines="false" gridLinesSet="true" horizontalCentered="true" verticalCentered="false"/>
  <pageMargins left="0.39375" right="0.39375" top="0.39375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H6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11.00390625" defaultRowHeight="12.75" zeroHeight="false" outlineLevelRow="0" outlineLevelCol="0"/>
  <cols>
    <col collapsed="false" customWidth="true" hidden="false" outlineLevel="0" max="1" min="1" style="16" width="37"/>
    <col collapsed="false" customWidth="true" hidden="false" outlineLevel="0" max="9" min="2" style="16" width="16.71"/>
    <col collapsed="false" customWidth="true" hidden="false" outlineLevel="0" max="10" min="10" style="17" width="16.71"/>
    <col collapsed="false" customWidth="false" hidden="false" outlineLevel="0" max="16384" min="11" style="16" width="11"/>
  </cols>
  <sheetData>
    <row r="1" customFormat="false" ht="12.75" hidden="false" customHeight="true" outlineLevel="0" collapsed="false">
      <c r="C1" s="8" t="s">
        <v>0</v>
      </c>
      <c r="D1" s="8"/>
      <c r="E1" s="8"/>
      <c r="F1" s="8"/>
      <c r="G1" s="8"/>
      <c r="H1" s="8"/>
      <c r="I1" s="8"/>
    </row>
    <row r="2" customFormat="false" ht="12.75" hidden="false" customHeight="true" outlineLevel="0" collapsed="false">
      <c r="C2" s="8"/>
      <c r="D2" s="8"/>
      <c r="E2" s="8"/>
      <c r="F2" s="8"/>
      <c r="G2" s="8"/>
      <c r="H2" s="8"/>
      <c r="I2" s="8"/>
    </row>
    <row r="3" customFormat="false" ht="12.75" hidden="false" customHeight="true" outlineLevel="0" collapsed="false">
      <c r="C3" s="8"/>
      <c r="D3" s="8"/>
      <c r="E3" s="8"/>
      <c r="F3" s="8"/>
      <c r="G3" s="8"/>
      <c r="H3" s="8"/>
      <c r="I3" s="8"/>
    </row>
    <row r="4" customFormat="false" ht="12.75" hidden="false" customHeight="true" outlineLevel="0" collapsed="false">
      <c r="C4" s="9" t="str">
        <f aca="false">INDICE!$E$4</f>
        <v>Año 2022. DATOS PROVISIONALES</v>
      </c>
      <c r="D4" s="9"/>
      <c r="E4" s="9"/>
      <c r="F4" s="9"/>
      <c r="G4" s="9"/>
      <c r="H4" s="9"/>
      <c r="I4" s="9"/>
    </row>
    <row r="5" customFormat="false" ht="20.25" hidden="false" customHeight="true" outlineLevel="0" collapsed="false">
      <c r="A5" s="43"/>
      <c r="B5" s="44"/>
      <c r="C5" s="44"/>
      <c r="D5" s="44"/>
    </row>
    <row r="6" customFormat="false" ht="12.75" hidden="false" customHeight="true" outlineLevel="0" collapsed="false">
      <c r="A6" s="45"/>
      <c r="B6" s="44"/>
      <c r="C6" s="44"/>
      <c r="D6" s="44"/>
      <c r="E6" s="19"/>
      <c r="J6" s="24"/>
    </row>
    <row r="7" s="46" customFormat="true" ht="11.25" hidden="false" customHeight="true" outlineLevel="0" collapsed="false">
      <c r="A7" s="18"/>
      <c r="B7" s="16"/>
      <c r="C7" s="16"/>
      <c r="D7" s="16"/>
      <c r="E7" s="19"/>
      <c r="F7" s="16"/>
      <c r="G7" s="20"/>
      <c r="H7" s="16"/>
      <c r="I7" s="16"/>
      <c r="J7" s="21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</row>
    <row r="8" customFormat="false" ht="11.25" hidden="false" customHeight="true" outlineLevel="0" collapsed="false">
      <c r="A8" s="18"/>
      <c r="E8" s="19"/>
      <c r="G8" s="20"/>
      <c r="J8" s="21"/>
    </row>
    <row r="9" customFormat="false" ht="11.25" hidden="false" customHeight="true" outlineLevel="0" collapsed="false">
      <c r="A9" s="18"/>
      <c r="E9" s="19"/>
      <c r="G9" s="20"/>
      <c r="J9" s="21"/>
    </row>
    <row r="10" customFormat="false" ht="11.25" hidden="false" customHeight="true" outlineLevel="0" collapsed="false">
      <c r="A10" s="18"/>
      <c r="E10" s="19"/>
      <c r="G10" s="20"/>
      <c r="J10" s="21"/>
    </row>
    <row r="11" customFormat="false" ht="14.25" hidden="false" customHeight="true" outlineLevel="0" collapsed="false">
      <c r="A11" s="22" t="s">
        <v>58</v>
      </c>
      <c r="J11" s="21"/>
    </row>
    <row r="12" customFormat="false" ht="12.75" hidden="false" customHeight="true" outlineLevel="0" collapsed="false">
      <c r="A12" s="23"/>
      <c r="J12" s="24"/>
    </row>
    <row r="13" customFormat="false" ht="18.75" hidden="false" customHeight="true" outlineLevel="0" collapsed="false">
      <c r="A13" s="25" t="s">
        <v>104</v>
      </c>
      <c r="J13" s="24"/>
    </row>
    <row r="14" customFormat="false" ht="15" hidden="false" customHeight="true" outlineLevel="0" collapsed="false">
      <c r="A14" s="25" t="s">
        <v>105</v>
      </c>
    </row>
    <row r="16" customFormat="false" ht="24.75" hidden="false" customHeight="true" outlineLevel="0" collapsed="false">
      <c r="A16" s="27"/>
      <c r="B16" s="28" t="s">
        <v>60</v>
      </c>
      <c r="C16" s="28" t="s">
        <v>61</v>
      </c>
      <c r="D16" s="28" t="s">
        <v>62</v>
      </c>
      <c r="E16" s="28" t="s">
        <v>63</v>
      </c>
      <c r="F16" s="28" t="s">
        <v>64</v>
      </c>
      <c r="G16" s="28" t="s">
        <v>65</v>
      </c>
      <c r="H16" s="28" t="s">
        <v>66</v>
      </c>
      <c r="I16" s="28" t="s">
        <v>67</v>
      </c>
      <c r="J16" s="29" t="s">
        <v>68</v>
      </c>
    </row>
    <row r="17" customFormat="false" ht="12.75" hidden="false" customHeight="true" outlineLevel="0" collapsed="false">
      <c r="A17" s="24"/>
      <c r="B17" s="24"/>
      <c r="C17" s="24"/>
      <c r="D17" s="24"/>
      <c r="E17" s="24"/>
      <c r="F17" s="24"/>
      <c r="G17" s="24"/>
      <c r="H17" s="24"/>
      <c r="I17" s="24"/>
    </row>
    <row r="18" customFormat="false" ht="12.75" hidden="false" customHeight="true" outlineLevel="0" collapsed="false">
      <c r="A18" s="24"/>
      <c r="B18" s="24"/>
      <c r="C18" s="24"/>
      <c r="D18" s="24"/>
      <c r="E18" s="24"/>
      <c r="F18" s="24"/>
      <c r="G18" s="24"/>
      <c r="H18" s="24"/>
      <c r="I18" s="24"/>
    </row>
    <row r="19" customFormat="false" ht="15" hidden="false" customHeight="true" outlineLevel="0" collapsed="false">
      <c r="A19" s="30" t="s">
        <v>69</v>
      </c>
    </row>
    <row r="20" customFormat="false" ht="12.75" hidden="false" customHeight="true" outlineLevel="0" collapsed="false">
      <c r="A20" s="24"/>
    </row>
    <row r="21" customFormat="false" ht="12.75" hidden="false" customHeight="true" outlineLevel="0" collapsed="false">
      <c r="A21" s="19" t="s">
        <v>70</v>
      </c>
      <c r="B21" s="31" t="n">
        <f aca="false">SUM(B22:B25)</f>
        <v>116445.24923</v>
      </c>
      <c r="C21" s="31" t="n">
        <f aca="false">SUM(C22:C25)</f>
        <v>97456.46619</v>
      </c>
      <c r="D21" s="31" t="n">
        <f aca="false">SUM(D22:D25)</f>
        <v>148842.88355</v>
      </c>
      <c r="E21" s="31" t="n">
        <f aca="false">SUM(E22:E25)</f>
        <v>203974.40727</v>
      </c>
      <c r="F21" s="31" t="n">
        <f aca="false">SUM(F22:F25)</f>
        <v>100977.34175</v>
      </c>
      <c r="G21" s="31" t="n">
        <f aca="false">SUM(G22:G25)</f>
        <v>145099.40174</v>
      </c>
      <c r="H21" s="31" t="n">
        <f aca="false">SUM(H22:H25)</f>
        <v>112388.08103</v>
      </c>
      <c r="I21" s="31" t="n">
        <f aca="false">SUM(I22:I25)</f>
        <v>348391.70224</v>
      </c>
      <c r="J21" s="31" t="n">
        <f aca="false">SUM(J22:J25)</f>
        <v>1273575.533</v>
      </c>
    </row>
    <row r="22" customFormat="false" ht="12.75" hidden="false" customHeight="true" outlineLevel="0" collapsed="false">
      <c r="A22" s="16" t="s">
        <v>71</v>
      </c>
      <c r="B22" s="32" t="n">
        <v>57463.63224</v>
      </c>
      <c r="C22" s="32" t="n">
        <v>58598.20416</v>
      </c>
      <c r="D22" s="32" t="n">
        <v>64841.9886</v>
      </c>
      <c r="E22" s="32" t="n">
        <v>100177.51893</v>
      </c>
      <c r="F22" s="32" t="n">
        <v>58763.86693</v>
      </c>
      <c r="G22" s="32" t="n">
        <v>74949.73693</v>
      </c>
      <c r="H22" s="32" t="n">
        <v>51054.47801</v>
      </c>
      <c r="I22" s="32" t="n">
        <v>204991.65308</v>
      </c>
      <c r="J22" s="31" t="n">
        <f aca="false">SUM(B22:I22)</f>
        <v>670841.07888</v>
      </c>
    </row>
    <row r="23" customFormat="false" ht="12.75" hidden="false" customHeight="true" outlineLevel="0" collapsed="false">
      <c r="A23" s="16" t="s">
        <v>72</v>
      </c>
      <c r="B23" s="32" t="n">
        <v>51491.70056</v>
      </c>
      <c r="C23" s="32" t="n">
        <v>32946.632</v>
      </c>
      <c r="D23" s="32" t="n">
        <v>74387.03458</v>
      </c>
      <c r="E23" s="32" t="n">
        <v>89921.41504</v>
      </c>
      <c r="F23" s="32" t="n">
        <v>33662.88484</v>
      </c>
      <c r="G23" s="32" t="n">
        <v>58352.22843</v>
      </c>
      <c r="H23" s="32" t="n">
        <v>56230.35126</v>
      </c>
      <c r="I23" s="32" t="n">
        <v>118118.63784</v>
      </c>
      <c r="J23" s="31" t="n">
        <f aca="false">SUM(B23:I23)</f>
        <v>515110.88455</v>
      </c>
    </row>
    <row r="24" customFormat="false" ht="12.75" hidden="false" customHeight="true" outlineLevel="0" collapsed="false">
      <c r="A24" s="16" t="s">
        <v>73</v>
      </c>
      <c r="B24" s="32" t="n">
        <v>562.15743</v>
      </c>
      <c r="C24" s="32" t="n">
        <v>591.574</v>
      </c>
      <c r="D24" s="32" t="n">
        <v>577.5509</v>
      </c>
      <c r="E24" s="32" t="n">
        <v>805.3671</v>
      </c>
      <c r="F24" s="32" t="n">
        <v>1724.87102</v>
      </c>
      <c r="G24" s="32" t="n">
        <v>2317.94426</v>
      </c>
      <c r="H24" s="32" t="n">
        <v>301.14524</v>
      </c>
      <c r="I24" s="32" t="n">
        <v>2370.7935</v>
      </c>
      <c r="J24" s="31" t="n">
        <f aca="false">SUM(B24:I24)</f>
        <v>9251.40345</v>
      </c>
    </row>
    <row r="25" customFormat="false" ht="12.75" hidden="false" customHeight="true" outlineLevel="0" collapsed="false">
      <c r="A25" s="16" t="s">
        <v>74</v>
      </c>
      <c r="B25" s="32" t="n">
        <v>6927.759</v>
      </c>
      <c r="C25" s="32" t="n">
        <v>5320.05603</v>
      </c>
      <c r="D25" s="32" t="n">
        <v>9036.30947</v>
      </c>
      <c r="E25" s="32" t="n">
        <v>13070.1062</v>
      </c>
      <c r="F25" s="32" t="n">
        <v>6825.71896</v>
      </c>
      <c r="G25" s="32" t="n">
        <v>9479.49212</v>
      </c>
      <c r="H25" s="32" t="n">
        <v>4802.10652</v>
      </c>
      <c r="I25" s="32" t="n">
        <v>22910.61782</v>
      </c>
      <c r="J25" s="31" t="n">
        <f aca="false">SUM(B25:I25)</f>
        <v>78372.16612</v>
      </c>
    </row>
    <row r="26" customFormat="false" ht="12.75" hidden="false" customHeight="true" outlineLevel="0" collapsed="false">
      <c r="B26" s="32"/>
      <c r="C26" s="32"/>
      <c r="D26" s="32"/>
      <c r="E26" s="32"/>
      <c r="F26" s="32"/>
      <c r="G26" s="32"/>
      <c r="H26" s="32"/>
      <c r="I26" s="32"/>
      <c r="J26" s="31"/>
    </row>
    <row r="27" customFormat="false" ht="12.75" hidden="false" customHeight="true" outlineLevel="0" collapsed="false">
      <c r="A27" s="19" t="s">
        <v>75</v>
      </c>
      <c r="B27" s="31" t="n">
        <f aca="false">SUM(B28:B29)</f>
        <v>22645.17184</v>
      </c>
      <c r="C27" s="31" t="n">
        <f aca="false">SUM(C28:C29)</f>
        <v>15180.12306</v>
      </c>
      <c r="D27" s="31" t="n">
        <f aca="false">SUM(D28:D29)</f>
        <v>31600.41657</v>
      </c>
      <c r="E27" s="31" t="n">
        <f aca="false">SUM(E28:E29)</f>
        <v>45124.52753</v>
      </c>
      <c r="F27" s="31" t="n">
        <f aca="false">SUM(F28:F29)</f>
        <v>18608.82217</v>
      </c>
      <c r="G27" s="31" t="n">
        <f aca="false">SUM(G28:G29)</f>
        <v>36542.21011</v>
      </c>
      <c r="H27" s="31" t="n">
        <f aca="false">SUM(H28:H29)</f>
        <v>23682.1992</v>
      </c>
      <c r="I27" s="31" t="n">
        <f aca="false">SUM(I28:I29)</f>
        <v>89390.70663</v>
      </c>
      <c r="J27" s="31" t="n">
        <f aca="false">SUM(J28:J29)</f>
        <v>282774.17711</v>
      </c>
    </row>
    <row r="28" customFormat="false" ht="12.75" hidden="false" customHeight="true" outlineLevel="0" collapsed="false">
      <c r="A28" s="16" t="s">
        <v>76</v>
      </c>
      <c r="B28" s="32" t="n">
        <v>21076.09923</v>
      </c>
      <c r="C28" s="32" t="n">
        <v>14926.73245</v>
      </c>
      <c r="D28" s="32" t="n">
        <v>29003.04695</v>
      </c>
      <c r="E28" s="32" t="n">
        <v>44327.19045</v>
      </c>
      <c r="F28" s="32" t="n">
        <v>17315.94551</v>
      </c>
      <c r="G28" s="32" t="n">
        <v>36406.64686</v>
      </c>
      <c r="H28" s="32" t="n">
        <v>23468.74445</v>
      </c>
      <c r="I28" s="32" t="n">
        <v>87642.40362</v>
      </c>
      <c r="J28" s="31" t="n">
        <f aca="false">SUM(B28:I28)</f>
        <v>274166.80952</v>
      </c>
    </row>
    <row r="29" customFormat="false" ht="12.75" hidden="false" customHeight="true" outlineLevel="0" collapsed="false">
      <c r="A29" s="16" t="s">
        <v>77</v>
      </c>
      <c r="B29" s="32" t="n">
        <v>1569.07261</v>
      </c>
      <c r="C29" s="32" t="n">
        <v>253.39061</v>
      </c>
      <c r="D29" s="32" t="n">
        <v>2597.36962</v>
      </c>
      <c r="E29" s="32" t="n">
        <v>797.33708</v>
      </c>
      <c r="F29" s="32" t="n">
        <v>1292.87666</v>
      </c>
      <c r="G29" s="32" t="n">
        <v>135.56325</v>
      </c>
      <c r="H29" s="32" t="n">
        <v>213.45475</v>
      </c>
      <c r="I29" s="32" t="n">
        <v>1748.30301</v>
      </c>
      <c r="J29" s="31" t="n">
        <f aca="false">SUM(B29:I29)</f>
        <v>8607.36759</v>
      </c>
    </row>
    <row r="30" customFormat="false" ht="12.75" hidden="false" customHeight="true" outlineLevel="0" collapsed="false">
      <c r="B30" s="32"/>
      <c r="C30" s="32"/>
      <c r="D30" s="32"/>
      <c r="E30" s="32"/>
      <c r="F30" s="32"/>
      <c r="G30" s="32"/>
      <c r="H30" s="32"/>
      <c r="I30" s="32"/>
      <c r="J30" s="31"/>
    </row>
    <row r="31" customFormat="false" ht="12.75" hidden="false" customHeight="true" outlineLevel="0" collapsed="false">
      <c r="A31" s="19" t="s">
        <v>78</v>
      </c>
      <c r="B31" s="31" t="n">
        <f aca="false">SUM(B32:B33)</f>
        <v>8244.39791</v>
      </c>
      <c r="C31" s="31" t="n">
        <f aca="false">SUM(C32:C33)</f>
        <v>8474.72065</v>
      </c>
      <c r="D31" s="31" t="n">
        <f aca="false">SUM(D32:D33)</f>
        <v>4039.74353</v>
      </c>
      <c r="E31" s="31" t="n">
        <f aca="false">SUM(E32:E33)</f>
        <v>7450.22663</v>
      </c>
      <c r="F31" s="31" t="n">
        <f aca="false">SUM(F32:F33)</f>
        <v>18552.2456</v>
      </c>
      <c r="G31" s="31" t="n">
        <f aca="false">SUM(G32:G33)</f>
        <v>6565.07583</v>
      </c>
      <c r="H31" s="31" t="n">
        <f aca="false">SUM(H32:H33)</f>
        <v>2028.41533</v>
      </c>
      <c r="I31" s="31" t="n">
        <f aca="false">SUM(I32:I33)</f>
        <v>21480.99987</v>
      </c>
      <c r="J31" s="31" t="n">
        <f aca="false">SUM(J32:J33)</f>
        <v>76835.82535</v>
      </c>
    </row>
    <row r="32" customFormat="false" ht="12.75" hidden="false" customHeight="true" outlineLevel="0" collapsed="false">
      <c r="A32" s="16" t="s">
        <v>79</v>
      </c>
      <c r="B32" s="32" t="n">
        <v>72.76367</v>
      </c>
      <c r="C32" s="32" t="n">
        <v>105.84751</v>
      </c>
      <c r="D32" s="32" t="n">
        <v>131.62898</v>
      </c>
      <c r="E32" s="32" t="n">
        <v>142.94546</v>
      </c>
      <c r="F32" s="32" t="n">
        <v>12496.37365</v>
      </c>
      <c r="G32" s="32" t="n">
        <v>84.3836</v>
      </c>
      <c r="H32" s="32" t="n">
        <v>335.46173</v>
      </c>
      <c r="I32" s="32" t="n">
        <v>340.40434</v>
      </c>
      <c r="J32" s="31" t="n">
        <f aca="false">SUM(B32:I32)</f>
        <v>13709.80894</v>
      </c>
    </row>
    <row r="33" customFormat="false" ht="12.75" hidden="false" customHeight="true" outlineLevel="0" collapsed="false">
      <c r="A33" s="16" t="s">
        <v>80</v>
      </c>
      <c r="B33" s="32" t="n">
        <v>8171.63424</v>
      </c>
      <c r="C33" s="32" t="n">
        <v>8368.87314</v>
      </c>
      <c r="D33" s="32" t="n">
        <v>3908.11455</v>
      </c>
      <c r="E33" s="32" t="n">
        <v>7307.28117</v>
      </c>
      <c r="F33" s="32" t="n">
        <v>6055.87195</v>
      </c>
      <c r="G33" s="32" t="n">
        <v>6480.69223</v>
      </c>
      <c r="H33" s="32" t="n">
        <v>1692.9536</v>
      </c>
      <c r="I33" s="32" t="n">
        <v>21140.59553</v>
      </c>
      <c r="J33" s="31" t="n">
        <f aca="false">SUM(B33:I33)</f>
        <v>63126.01641</v>
      </c>
    </row>
    <row r="34" customFormat="false" ht="12.75" hidden="false" customHeight="true" outlineLevel="0" collapsed="false">
      <c r="B34" s="32"/>
      <c r="C34" s="32"/>
      <c r="D34" s="32"/>
      <c r="E34" s="32"/>
      <c r="F34" s="32"/>
      <c r="G34" s="32"/>
      <c r="H34" s="32"/>
      <c r="I34" s="32"/>
      <c r="J34" s="31"/>
    </row>
    <row r="35" customFormat="false" ht="12.75" hidden="false" customHeight="true" outlineLevel="0" collapsed="false">
      <c r="A35" s="19" t="s">
        <v>81</v>
      </c>
      <c r="B35" s="31" t="n">
        <f aca="false">+B21+B27+B31</f>
        <v>147334.81898</v>
      </c>
      <c r="C35" s="31" t="n">
        <f aca="false">+C21+C27+C31</f>
        <v>121111.3099</v>
      </c>
      <c r="D35" s="31" t="n">
        <f aca="false">+D21+D27+D31</f>
        <v>184483.04365</v>
      </c>
      <c r="E35" s="31" t="n">
        <f aca="false">+E21+E27+E31</f>
        <v>256549.16143</v>
      </c>
      <c r="F35" s="31" t="n">
        <f aca="false">+F21+F27+F31</f>
        <v>138138.40952</v>
      </c>
      <c r="G35" s="31" t="n">
        <f aca="false">+G21+G27+G31</f>
        <v>188206.68768</v>
      </c>
      <c r="H35" s="31" t="n">
        <f aca="false">+H21+H27+H31</f>
        <v>138098.69556</v>
      </c>
      <c r="I35" s="31" t="n">
        <f aca="false">+I21+I27+I31</f>
        <v>459263.40874</v>
      </c>
      <c r="J35" s="31" t="n">
        <f aca="false">+J21+J27+J31</f>
        <v>1633185.53546</v>
      </c>
    </row>
    <row r="36" customFormat="false" ht="12.75" hidden="false" customHeight="true" outlineLevel="0" collapsed="false">
      <c r="A36" s="24"/>
      <c r="B36" s="47"/>
      <c r="C36" s="47"/>
      <c r="D36" s="47"/>
      <c r="E36" s="47"/>
      <c r="F36" s="47"/>
      <c r="G36" s="47"/>
      <c r="H36" s="47"/>
      <c r="I36" s="47"/>
      <c r="J36" s="47"/>
    </row>
    <row r="37" customFormat="false" ht="12.75" hidden="false" customHeight="true" outlineLevel="0" collapsed="false">
      <c r="A37" s="24"/>
      <c r="B37" s="47"/>
      <c r="C37" s="47"/>
      <c r="D37" s="47"/>
      <c r="E37" s="47"/>
      <c r="F37" s="47"/>
      <c r="G37" s="47"/>
      <c r="H37" s="47"/>
      <c r="I37" s="47"/>
      <c r="J37" s="47"/>
    </row>
    <row r="38" customFormat="false" ht="15" hidden="false" customHeight="true" outlineLevel="0" collapsed="false">
      <c r="A38" s="30" t="s">
        <v>82</v>
      </c>
      <c r="B38" s="47"/>
      <c r="C38" s="47"/>
      <c r="D38" s="47"/>
      <c r="E38" s="47"/>
      <c r="F38" s="47"/>
      <c r="G38" s="47"/>
      <c r="H38" s="47"/>
      <c r="I38" s="47"/>
      <c r="J38" s="47"/>
    </row>
    <row r="39" customFormat="false" ht="12.75" hidden="false" customHeight="true" outlineLevel="0" collapsed="false">
      <c r="A39" s="24"/>
      <c r="B39" s="47"/>
      <c r="C39" s="47"/>
      <c r="D39" s="47"/>
      <c r="E39" s="47"/>
      <c r="F39" s="47"/>
      <c r="G39" s="47"/>
      <c r="H39" s="47"/>
      <c r="I39" s="47"/>
      <c r="J39" s="47"/>
    </row>
    <row r="40" customFormat="false" ht="12.75" hidden="false" customHeight="true" outlineLevel="0" collapsed="false">
      <c r="A40" s="19" t="s">
        <v>70</v>
      </c>
      <c r="B40" s="31" t="n">
        <f aca="false">SUM(B41:B45)</f>
        <v>135807.83073</v>
      </c>
      <c r="C40" s="31" t="n">
        <f aca="false">SUM(C41:C45)</f>
        <v>115499.71571</v>
      </c>
      <c r="D40" s="31" t="n">
        <f aca="false">SUM(D41:D45)</f>
        <v>171251.71067</v>
      </c>
      <c r="E40" s="31" t="n">
        <f aca="false">SUM(E41:E45)</f>
        <v>252003.61394</v>
      </c>
      <c r="F40" s="31" t="n">
        <f aca="false">SUM(F41:F45)</f>
        <v>139194.8203</v>
      </c>
      <c r="G40" s="31" t="n">
        <f aca="false">SUM(G41:G45)</f>
        <v>163222.74575</v>
      </c>
      <c r="H40" s="31" t="n">
        <f aca="false">SUM(H41:H45)</f>
        <v>123894.91053</v>
      </c>
      <c r="I40" s="31" t="n">
        <f aca="false">SUM(I41:I45)</f>
        <v>411191.08666</v>
      </c>
      <c r="J40" s="31" t="n">
        <f aca="false">SUM(J41:J45)</f>
        <v>1512066.43429</v>
      </c>
    </row>
    <row r="41" customFormat="false" ht="12.75" hidden="false" customHeight="true" outlineLevel="0" collapsed="false">
      <c r="A41" s="16" t="s">
        <v>83</v>
      </c>
      <c r="B41" s="32" t="n">
        <v>59945.72659</v>
      </c>
      <c r="C41" s="32" t="n">
        <v>40868.37969</v>
      </c>
      <c r="D41" s="32" t="n">
        <v>52188.88129</v>
      </c>
      <c r="E41" s="32" t="n">
        <v>80824.13451</v>
      </c>
      <c r="F41" s="32" t="n">
        <v>57509.73612</v>
      </c>
      <c r="G41" s="32" t="n">
        <v>52532.13963</v>
      </c>
      <c r="H41" s="32" t="n">
        <v>59006.78963</v>
      </c>
      <c r="I41" s="32" t="n">
        <v>133335.9562</v>
      </c>
      <c r="J41" s="31" t="n">
        <f aca="false">SUM(B41:I41)</f>
        <v>536211.74366</v>
      </c>
    </row>
    <row r="42" customFormat="false" ht="12.75" hidden="false" customHeight="true" outlineLevel="0" collapsed="false">
      <c r="A42" s="16" t="s">
        <v>84</v>
      </c>
      <c r="B42" s="32" t="n">
        <v>3303.78267</v>
      </c>
      <c r="C42" s="32" t="n">
        <v>4470.57999</v>
      </c>
      <c r="D42" s="32" t="n">
        <v>1650.72276</v>
      </c>
      <c r="E42" s="32" t="n">
        <v>7601.08249</v>
      </c>
      <c r="F42" s="32" t="n">
        <v>6004.44626</v>
      </c>
      <c r="G42" s="32" t="n">
        <v>2724.13913</v>
      </c>
      <c r="H42" s="32" t="n">
        <v>6561.26209</v>
      </c>
      <c r="I42" s="32" t="n">
        <v>11114.16597</v>
      </c>
      <c r="J42" s="31" t="n">
        <f aca="false">SUM(B42:I42)</f>
        <v>43430.18136</v>
      </c>
    </row>
    <row r="43" customFormat="false" ht="12.75" hidden="false" customHeight="true" outlineLevel="0" collapsed="false">
      <c r="A43" s="16" t="s">
        <v>85</v>
      </c>
      <c r="B43" s="32" t="n">
        <v>14720.67849</v>
      </c>
      <c r="C43" s="32" t="n">
        <v>16924.71373</v>
      </c>
      <c r="D43" s="32" t="n">
        <v>15233.45021</v>
      </c>
      <c r="E43" s="32" t="n">
        <v>36518.54189</v>
      </c>
      <c r="F43" s="32" t="n">
        <v>25816.90709</v>
      </c>
      <c r="G43" s="32" t="n">
        <v>33673.5288</v>
      </c>
      <c r="H43" s="32" t="n">
        <v>17391.2334</v>
      </c>
      <c r="I43" s="32" t="n">
        <v>51476.49973</v>
      </c>
      <c r="J43" s="31" t="n">
        <f aca="false">SUM(B43:I43)</f>
        <v>211755.55334</v>
      </c>
    </row>
    <row r="44" customFormat="false" ht="12.75" hidden="false" customHeight="true" outlineLevel="0" collapsed="false">
      <c r="A44" s="16" t="s">
        <v>74</v>
      </c>
      <c r="B44" s="32" t="n">
        <v>51900.07355</v>
      </c>
      <c r="C44" s="32" t="n">
        <v>49924.23914</v>
      </c>
      <c r="D44" s="32" t="n">
        <v>100531.82269</v>
      </c>
      <c r="E44" s="32" t="n">
        <v>125161.27905</v>
      </c>
      <c r="F44" s="32" t="n">
        <v>41054.90709</v>
      </c>
      <c r="G44" s="32" t="n">
        <v>73244.41495</v>
      </c>
      <c r="H44" s="32" t="n">
        <v>39849.97282</v>
      </c>
      <c r="I44" s="32" t="n">
        <v>213394.44428</v>
      </c>
      <c r="J44" s="31" t="n">
        <f aca="false">SUM(B44:I44)</f>
        <v>695061.15357</v>
      </c>
    </row>
    <row r="45" customFormat="false" ht="12.75" hidden="false" customHeight="true" outlineLevel="0" collapsed="false">
      <c r="A45" s="16" t="s">
        <v>86</v>
      </c>
      <c r="B45" s="32" t="n">
        <v>5937.56943</v>
      </c>
      <c r="C45" s="32" t="n">
        <v>3311.80316</v>
      </c>
      <c r="D45" s="32" t="n">
        <v>1646.83372</v>
      </c>
      <c r="E45" s="32" t="n">
        <v>1898.576</v>
      </c>
      <c r="F45" s="32" t="n">
        <v>8808.82374</v>
      </c>
      <c r="G45" s="32" t="n">
        <v>1048.52324</v>
      </c>
      <c r="H45" s="32" t="n">
        <v>1085.65259</v>
      </c>
      <c r="I45" s="32" t="n">
        <v>1870.02048</v>
      </c>
      <c r="J45" s="31" t="n">
        <f aca="false">SUM(B45:I45)</f>
        <v>25607.80236</v>
      </c>
    </row>
    <row r="46" customFormat="false" ht="12.75" hidden="false" customHeight="true" outlineLevel="0" collapsed="false">
      <c r="J46" s="48"/>
    </row>
    <row r="47" customFormat="false" ht="12.75" hidden="false" customHeight="true" outlineLevel="0" collapsed="false">
      <c r="A47" s="19" t="s">
        <v>75</v>
      </c>
      <c r="B47" s="31" t="n">
        <f aca="false">SUM(B48:B49)</f>
        <v>6446.81562</v>
      </c>
      <c r="C47" s="31" t="n">
        <f aca="false">SUM(C48:C49)</f>
        <v>14461.16289</v>
      </c>
      <c r="D47" s="31" t="n">
        <f aca="false">SUM(D48:D49)</f>
        <v>17191.38067</v>
      </c>
      <c r="E47" s="31" t="n">
        <f aca="false">SUM(E48:E49)</f>
        <v>17851.50649</v>
      </c>
      <c r="F47" s="31" t="n">
        <f aca="false">SUM(F48:F49)</f>
        <v>3279.548</v>
      </c>
      <c r="G47" s="31" t="n">
        <f aca="false">SUM(G48:G49)</f>
        <v>22366.49665</v>
      </c>
      <c r="H47" s="31" t="n">
        <f aca="false">SUM(H48:H49)</f>
        <v>14030.05718</v>
      </c>
      <c r="I47" s="31" t="n">
        <f aca="false">SUM(I48:I49)</f>
        <v>65256.84757</v>
      </c>
      <c r="J47" s="31" t="n">
        <f aca="false">SUM(J48:J49)</f>
        <v>160883.81507</v>
      </c>
    </row>
    <row r="48" customFormat="false" ht="12.75" hidden="false" customHeight="true" outlineLevel="0" collapsed="false">
      <c r="A48" s="16" t="s">
        <v>87</v>
      </c>
      <c r="B48" s="32" t="n">
        <v>230.33126</v>
      </c>
      <c r="C48" s="32" t="n">
        <v>618.37415</v>
      </c>
      <c r="D48" s="32" t="n">
        <v>102.2363</v>
      </c>
      <c r="E48" s="32" t="n">
        <v>-200.58126</v>
      </c>
      <c r="F48" s="32" t="n">
        <v>-1817.14277</v>
      </c>
      <c r="G48" s="32" t="n">
        <v>1379.32668</v>
      </c>
      <c r="H48" s="32" t="n">
        <v>1044.94697</v>
      </c>
      <c r="I48" s="32" t="n">
        <v>355.04483</v>
      </c>
      <c r="J48" s="31" t="n">
        <f aca="false">SUM(B48:I48)</f>
        <v>1712.53616</v>
      </c>
    </row>
    <row r="49" customFormat="false" ht="12.75" hidden="false" customHeight="true" outlineLevel="0" collapsed="false">
      <c r="A49" s="16" t="s">
        <v>77</v>
      </c>
      <c r="B49" s="32" t="n">
        <v>6216.48436</v>
      </c>
      <c r="C49" s="32" t="n">
        <v>13842.78874</v>
      </c>
      <c r="D49" s="32" t="n">
        <v>17089.14437</v>
      </c>
      <c r="E49" s="32" t="n">
        <v>18052.08775</v>
      </c>
      <c r="F49" s="32" t="n">
        <v>5096.69077</v>
      </c>
      <c r="G49" s="32" t="n">
        <v>20987.16997</v>
      </c>
      <c r="H49" s="32" t="n">
        <v>12985.11021</v>
      </c>
      <c r="I49" s="32" t="n">
        <v>64901.80274</v>
      </c>
      <c r="J49" s="31" t="n">
        <f aca="false">SUM(B49:I49)</f>
        <v>159171.27891</v>
      </c>
    </row>
    <row r="50" customFormat="false" ht="12.75" hidden="false" customHeight="true" outlineLevel="0" collapsed="false">
      <c r="J50" s="48"/>
    </row>
    <row r="51" customFormat="false" ht="12.75" hidden="false" customHeight="true" outlineLevel="0" collapsed="false">
      <c r="A51" s="19" t="s">
        <v>78</v>
      </c>
      <c r="B51" s="31" t="n">
        <f aca="false">SUM(B52:B53)</f>
        <v>7926.38601</v>
      </c>
      <c r="C51" s="31" t="n">
        <f aca="false">SUM(C52:C53)</f>
        <v>5390.5109</v>
      </c>
      <c r="D51" s="31" t="n">
        <f aca="false">SUM(D52:D53)</f>
        <v>1315.05004</v>
      </c>
      <c r="E51" s="31" t="n">
        <f aca="false">SUM(E52:E53)</f>
        <v>9359.72873</v>
      </c>
      <c r="F51" s="31" t="n">
        <f aca="false">SUM(F52:F53)</f>
        <v>7936.27058</v>
      </c>
      <c r="G51" s="31" t="n">
        <f aca="false">SUM(G52:G53)</f>
        <v>9166.2332</v>
      </c>
      <c r="H51" s="31" t="n">
        <f aca="false">SUM(H52:H53)</f>
        <v>1286.87417</v>
      </c>
      <c r="I51" s="31" t="n">
        <f aca="false">SUM(I52:I53)</f>
        <v>14557.95096</v>
      </c>
      <c r="J51" s="31" t="n">
        <f aca="false">SUM(J52:J53)</f>
        <v>56939.00459</v>
      </c>
    </row>
    <row r="52" customFormat="false" ht="12.75" hidden="false" customHeight="true" outlineLevel="0" collapsed="false">
      <c r="A52" s="16" t="s">
        <v>79</v>
      </c>
      <c r="B52" s="32" t="n">
        <v>91.48465</v>
      </c>
      <c r="C52" s="32" t="n">
        <v>76.28624</v>
      </c>
      <c r="D52" s="32" t="n">
        <v>177.6749</v>
      </c>
      <c r="E52" s="32" t="n">
        <v>184.41321</v>
      </c>
      <c r="F52" s="32" t="n">
        <v>495.76865</v>
      </c>
      <c r="G52" s="32" t="n">
        <v>92.33366</v>
      </c>
      <c r="H52" s="32" t="n">
        <v>256.87417</v>
      </c>
      <c r="I52" s="32" t="n">
        <v>393.12169</v>
      </c>
      <c r="J52" s="31" t="n">
        <f aca="false">SUM(B52:I52)</f>
        <v>1767.95717</v>
      </c>
    </row>
    <row r="53" customFormat="false" ht="12.75" hidden="false" customHeight="true" outlineLevel="0" collapsed="false">
      <c r="A53" s="16" t="s">
        <v>80</v>
      </c>
      <c r="B53" s="32" t="n">
        <v>7834.90136</v>
      </c>
      <c r="C53" s="32" t="n">
        <v>5314.22466</v>
      </c>
      <c r="D53" s="32" t="n">
        <v>1137.37514</v>
      </c>
      <c r="E53" s="32" t="n">
        <v>9175.31552</v>
      </c>
      <c r="F53" s="32" t="n">
        <v>7440.50193</v>
      </c>
      <c r="G53" s="32" t="n">
        <v>9073.89954</v>
      </c>
      <c r="H53" s="56" t="n">
        <v>1030</v>
      </c>
      <c r="I53" s="32" t="n">
        <v>14164.82927</v>
      </c>
      <c r="J53" s="31" t="n">
        <f aca="false">SUM(B53:I53)</f>
        <v>55171.04742</v>
      </c>
    </row>
    <row r="54" customFormat="false" ht="12.75" hidden="false" customHeight="true" outlineLevel="0" collapsed="false">
      <c r="B54" s="33"/>
      <c r="C54" s="33"/>
      <c r="D54" s="33"/>
      <c r="E54" s="33"/>
      <c r="F54" s="33"/>
      <c r="G54" s="33"/>
      <c r="H54" s="33"/>
      <c r="I54" s="33"/>
      <c r="J54" s="33"/>
    </row>
    <row r="55" customFormat="false" ht="12.75" hidden="false" customHeight="true" outlineLevel="0" collapsed="false">
      <c r="A55" s="19" t="s">
        <v>88</v>
      </c>
      <c r="B55" s="31" t="n">
        <f aca="false">+B40+B47+B51</f>
        <v>150181.03236</v>
      </c>
      <c r="C55" s="31" t="n">
        <f aca="false">+C40+C47+C51</f>
        <v>135351.3895</v>
      </c>
      <c r="D55" s="31" t="n">
        <f aca="false">+D40+D47+D51</f>
        <v>189758.14138</v>
      </c>
      <c r="E55" s="31" t="n">
        <f aca="false">+E40+E47+E51</f>
        <v>279214.84916</v>
      </c>
      <c r="F55" s="31" t="n">
        <f aca="false">+F40+F47+F51</f>
        <v>150410.63888</v>
      </c>
      <c r="G55" s="31" t="n">
        <f aca="false">+G40+G47+G51</f>
        <v>194755.4756</v>
      </c>
      <c r="H55" s="31" t="n">
        <f aca="false">+H40+H47+H51</f>
        <v>139211.84188</v>
      </c>
      <c r="I55" s="31" t="n">
        <f aca="false">+I40+I47+I51</f>
        <v>491005.88519</v>
      </c>
      <c r="J55" s="31" t="n">
        <f aca="false">+J40+J47+J51</f>
        <v>1729889.25395</v>
      </c>
    </row>
    <row r="56" customFormat="false" ht="12.75" hidden="false" customHeight="true" outlineLevel="0" collapsed="false">
      <c r="B56" s="20"/>
      <c r="C56" s="20"/>
      <c r="D56" s="20"/>
      <c r="E56" s="20"/>
      <c r="F56" s="20"/>
      <c r="G56" s="20"/>
      <c r="H56" s="20"/>
      <c r="I56" s="20"/>
      <c r="J56" s="35"/>
    </row>
    <row r="57" customFormat="false" ht="25.5" hidden="false" customHeight="true" outlineLevel="0" collapsed="false">
      <c r="A57" s="36" t="s">
        <v>89</v>
      </c>
      <c r="B57" s="16" t="n">
        <v>13</v>
      </c>
      <c r="C57" s="16" t="n">
        <v>12</v>
      </c>
      <c r="D57" s="16" t="n">
        <v>17</v>
      </c>
      <c r="E57" s="16" t="n">
        <v>27</v>
      </c>
      <c r="F57" s="16" t="n">
        <v>9</v>
      </c>
      <c r="G57" s="16" t="n">
        <v>17</v>
      </c>
      <c r="H57" s="16" t="n">
        <v>9</v>
      </c>
      <c r="I57" s="16" t="n">
        <v>38</v>
      </c>
      <c r="J57" s="31" t="n">
        <f aca="false">SUM(B57:I57)</f>
        <v>142</v>
      </c>
    </row>
    <row r="58" customFormat="false" ht="25.5" hidden="false" customHeight="true" outlineLevel="0" collapsed="false">
      <c r="A58" s="36" t="s">
        <v>90</v>
      </c>
      <c r="B58" s="16" t="n">
        <v>14</v>
      </c>
      <c r="C58" s="16" t="n">
        <v>16</v>
      </c>
      <c r="D58" s="16" t="n">
        <v>18</v>
      </c>
      <c r="E58" s="16" t="n">
        <v>33</v>
      </c>
      <c r="F58" s="16" t="n">
        <v>12</v>
      </c>
      <c r="G58" s="16" t="n">
        <v>22</v>
      </c>
      <c r="H58" s="16" t="n">
        <v>12</v>
      </c>
      <c r="I58" s="16" t="n">
        <v>46</v>
      </c>
      <c r="J58" s="31" t="n">
        <f aca="false">SUM(B58:I58)</f>
        <v>173</v>
      </c>
    </row>
    <row r="59" customFormat="false" ht="12.75" hidden="false" customHeight="true" outlineLevel="0" collapsed="false">
      <c r="J59" s="31"/>
    </row>
    <row r="60" customFormat="false" ht="38.25" hidden="false" customHeight="true" outlineLevel="0" collapsed="false">
      <c r="A60" s="36" t="s">
        <v>91</v>
      </c>
      <c r="B60" s="57" t="n">
        <v>136795</v>
      </c>
      <c r="C60" s="57" t="n">
        <v>109246</v>
      </c>
      <c r="D60" s="57" t="n">
        <v>170165</v>
      </c>
      <c r="E60" s="57" t="n">
        <v>255334</v>
      </c>
      <c r="F60" s="57" t="n">
        <v>100089</v>
      </c>
      <c r="G60" s="57" t="n">
        <v>168094</v>
      </c>
      <c r="H60" s="57" t="n">
        <v>93111</v>
      </c>
      <c r="I60" s="57" t="n">
        <v>422574</v>
      </c>
      <c r="J60" s="31" t="n">
        <f aca="false">SUM(B60:I60)</f>
        <v>1455408</v>
      </c>
    </row>
    <row r="61" customFormat="false" ht="12.75" hidden="false" customHeight="true" outlineLevel="0" collapsed="false">
      <c r="A61" s="16" t="s">
        <v>92</v>
      </c>
      <c r="B61" s="57" t="n">
        <v>145619</v>
      </c>
      <c r="C61" s="57" t="n">
        <v>156261</v>
      </c>
      <c r="D61" s="57" t="n">
        <v>177876</v>
      </c>
      <c r="E61" s="57" t="n">
        <v>328756</v>
      </c>
      <c r="F61" s="57" t="n">
        <v>124121</v>
      </c>
      <c r="G61" s="57" t="n">
        <v>202045</v>
      </c>
      <c r="H61" s="57" t="n">
        <v>115848</v>
      </c>
      <c r="I61" s="57" t="n">
        <v>483963</v>
      </c>
      <c r="J61" s="31" t="n">
        <f aca="false">SUM(B61:I61)</f>
        <v>1734489</v>
      </c>
    </row>
    <row r="62" customFormat="false" ht="13.5" hidden="false" customHeight="true" outlineLevel="0" collapsed="false">
      <c r="A62" s="37"/>
      <c r="B62" s="58"/>
      <c r="C62" s="58"/>
      <c r="D62" s="58"/>
      <c r="E62" s="58"/>
      <c r="F62" s="58"/>
      <c r="G62" s="58"/>
      <c r="H62" s="58"/>
      <c r="I62" s="58"/>
      <c r="J62" s="59"/>
    </row>
    <row r="63" customFormat="false" ht="12.75" hidden="false" customHeight="true" outlineLevel="0" collapsed="false">
      <c r="A63" s="54" t="str">
        <f aca="false">'A.1'!A59</f>
        <v>FUENTE: Ministerio de Hacienda y Función Pública</v>
      </c>
    </row>
    <row r="64" customFormat="false" ht="12.75" hidden="false" customHeight="true" outlineLevel="0" collapsed="false">
      <c r="A64" s="39" t="s">
        <v>94</v>
      </c>
    </row>
    <row r="65" customFormat="false" ht="12.75" hidden="false" customHeight="true" outlineLevel="0" collapsed="false">
      <c r="A65" s="40"/>
      <c r="B65" s="41"/>
      <c r="C65" s="41"/>
      <c r="D65" s="41"/>
      <c r="E65" s="41"/>
      <c r="F65" s="41"/>
      <c r="G65" s="41"/>
      <c r="H65" s="41"/>
      <c r="I65" s="41"/>
      <c r="J65" s="41"/>
    </row>
    <row r="66" customFormat="false" ht="12.75" hidden="false" customHeight="true" outlineLevel="0" collapsed="false">
      <c r="A66" s="51"/>
    </row>
    <row r="67" customFormat="false" ht="12.75" hidden="false" customHeight="true" outlineLevel="0" collapsed="false">
      <c r="A67" s="42"/>
    </row>
  </sheetData>
  <mergeCells count="2">
    <mergeCell ref="C1:I3"/>
    <mergeCell ref="C4:I4"/>
  </mergeCells>
  <printOptions headings="false" gridLines="false" gridLinesSet="true" horizontalCentered="true" verticalCentered="false"/>
  <pageMargins left="0.39375" right="0.39375" top="0.39375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LibreOffice/7.5.2.2$Windows_X86_64 LibreOffice_project/53bb9681a964705cf672590721dbc85eb4d0c3a2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2023-11-27T09:18:10Z</dcterms:created>
  <dc:creator/>
  <dc:description/>
  <dc:language>es-ES</dc:language>
  <cp:lastModifiedBy>LUIS MIGUEL LOBATO RODRIGUEZ</cp:lastModifiedBy>
  <cp:lastPrinted>2021-05-21T07:43:15Z</cp:lastPrinted>
  <dcterms:modified xsi:type="dcterms:W3CDTF">2023-11-28T10:43:32Z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