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ceceu.junta-andalucia.es\SEV001\C7\CUII-SGT-Estadistica\Traspaso SGIM\Produccion Minera\2021\RESULTADO\"/>
    </mc:Choice>
  </mc:AlternateContent>
  <xr:revisionPtr revIDLastSave="0" documentId="13_ncr:1_{E2CD330A-2B9F-437B-8945-7B547467D0F2}" xr6:coauthVersionLast="36" xr6:coauthVersionMax="36" xr10:uidLastSave="{00000000-0000-0000-0000-000000000000}"/>
  <bookViews>
    <workbookView xWindow="0" yWindow="0" windowWidth="8970" windowHeight="6165" xr2:uid="{00000000-000D-0000-FFFF-FFFF00000000}"/>
  </bookViews>
  <sheets>
    <sheet name="Portada" sheetId="1" r:id="rId1"/>
    <sheet name="Indice" sheetId="2" r:id="rId2"/>
    <sheet name="Intro" sheetId="3" r:id="rId3"/>
    <sheet name="evol" sheetId="4" r:id="rId4"/>
    <sheet name="AND0" sheetId="5" r:id="rId5"/>
    <sheet name="AND1" sheetId="6" r:id="rId6"/>
    <sheet name="AND2" sheetId="7" r:id="rId7"/>
    <sheet name="ALM" sheetId="8" r:id="rId8"/>
    <sheet name="CA" sheetId="17" r:id="rId9"/>
    <sheet name="CO" sheetId="18" r:id="rId10"/>
    <sheet name="GR" sheetId="19" r:id="rId11"/>
    <sheet name="HU" sheetId="20" r:id="rId12"/>
    <sheet name="JA" sheetId="21" r:id="rId13"/>
    <sheet name="MA" sheetId="22" r:id="rId14"/>
    <sheet name="SE" sheetId="23" r:id="rId15"/>
    <sheet name="Siniest" sheetId="16" r:id="rId16"/>
  </sheets>
  <definedNames>
    <definedName name="_xlnm.Print_Area" localSheetId="7">ALM!$A$1:$G$82</definedName>
    <definedName name="_xlnm.Print_Area" localSheetId="4">AND0!$A$1:$K$103</definedName>
    <definedName name="_xlnm.Print_Area" localSheetId="5">'AND1'!$A$1:$H$90</definedName>
    <definedName name="_xlnm.Print_Area" localSheetId="6">'AND2'!$A$1:$K$100</definedName>
    <definedName name="_xlnm.Print_Area" localSheetId="8">CA!$A$1:$G$86</definedName>
    <definedName name="_xlnm.Print_Area" localSheetId="9">CO!$A$1:$G$86</definedName>
    <definedName name="_xlnm.Print_Area" localSheetId="3">evol!$A$1:$K$120</definedName>
    <definedName name="_xlnm.Print_Area" localSheetId="10">GR!$A$1:$G$86</definedName>
    <definedName name="_xlnm.Print_Area" localSheetId="11">HU!$A$1:$G$86</definedName>
    <definedName name="_xlnm.Print_Area" localSheetId="1">Indice!$A$1:$I$59</definedName>
    <definedName name="_xlnm.Print_Area" localSheetId="2">Intro!$A$1:$I$58</definedName>
    <definedName name="_xlnm.Print_Area" localSheetId="12">JA!$A$1:$G$86</definedName>
    <definedName name="_xlnm.Print_Area" localSheetId="13">MA!$A$1:$G$86</definedName>
    <definedName name="_xlnm.Print_Area" localSheetId="0">Portada!$A$1:$H$85</definedName>
    <definedName name="_xlnm.Print_Area" localSheetId="14">SE!$A$1:$G$86</definedName>
    <definedName name="_xlnm.Print_Area" localSheetId="15">Siniest!$A$1:$O$167</definedName>
  </definedNames>
  <calcPr calcId="191029"/>
</workbook>
</file>

<file path=xl/calcChain.xml><?xml version="1.0" encoding="utf-8"?>
<calcChain xmlns="http://schemas.openxmlformats.org/spreadsheetml/2006/main">
  <c r="E165" i="16" l="1"/>
  <c r="D165" i="16"/>
  <c r="F165" i="16" s="1"/>
  <c r="E156" i="16"/>
  <c r="D156" i="16"/>
  <c r="F156" i="16" s="1"/>
  <c r="E147" i="16"/>
  <c r="D147" i="16"/>
  <c r="E64" i="16" l="1"/>
  <c r="E63" i="16"/>
  <c r="E62" i="16"/>
  <c r="E61" i="16"/>
  <c r="E60" i="16"/>
  <c r="E59" i="16"/>
  <c r="E58" i="16"/>
  <c r="E57" i="16"/>
  <c r="E56" i="16"/>
  <c r="E23" i="16"/>
  <c r="E17" i="16"/>
  <c r="E76" i="6"/>
  <c r="E59" i="6"/>
  <c r="E51" i="6"/>
  <c r="E41" i="6"/>
  <c r="E37" i="6"/>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54" i="5" l="1"/>
  <c r="I16" i="5"/>
  <c r="E24" i="5"/>
  <c r="F147" i="16" l="1"/>
  <c r="F138" i="16"/>
  <c r="F129" i="16"/>
  <c r="F120" i="16"/>
  <c r="F164" i="16" l="1"/>
  <c r="F163" i="16"/>
  <c r="F162" i="16"/>
  <c r="F161" i="16"/>
  <c r="F160" i="16"/>
  <c r="F159" i="16"/>
  <c r="F158" i="16"/>
  <c r="F157" i="16"/>
  <c r="F137" i="16"/>
  <c r="F136" i="16"/>
  <c r="F135" i="16"/>
  <c r="F134" i="16"/>
  <c r="F133" i="16"/>
  <c r="F132" i="16"/>
  <c r="F131" i="16"/>
  <c r="F130" i="16"/>
  <c r="F128" i="16"/>
  <c r="F127" i="16"/>
  <c r="F126" i="16"/>
  <c r="F125" i="16"/>
  <c r="F124" i="16"/>
  <c r="F123" i="16"/>
  <c r="F122" i="16"/>
  <c r="F121" i="16"/>
  <c r="F113" i="16"/>
  <c r="F114" i="16"/>
  <c r="F115" i="16"/>
  <c r="F116" i="16"/>
  <c r="F117" i="16"/>
  <c r="F118" i="16"/>
  <c r="F119" i="16"/>
  <c r="F112" i="16"/>
  <c r="D166" i="16" l="1"/>
  <c r="E166" i="16"/>
  <c r="F166" i="16"/>
  <c r="J166" i="16"/>
  <c r="G166" i="16"/>
  <c r="H166" i="16"/>
  <c r="I166" i="16"/>
  <c r="K166" i="16"/>
  <c r="L166" i="16"/>
  <c r="M166" i="16"/>
  <c r="N166" i="16"/>
  <c r="O166" i="16"/>
  <c r="D64" i="16"/>
  <c r="C64" i="16"/>
  <c r="N64" i="16"/>
  <c r="M64" i="16"/>
  <c r="L64" i="16"/>
  <c r="K64" i="16"/>
  <c r="J64" i="16"/>
  <c r="I64" i="16"/>
  <c r="H64" i="16"/>
  <c r="G64" i="16"/>
  <c r="F64" i="16"/>
  <c r="N23" i="16"/>
  <c r="M23" i="16"/>
  <c r="L23" i="16"/>
  <c r="K23" i="16"/>
  <c r="J23" i="16"/>
  <c r="I23" i="16"/>
  <c r="H23" i="16"/>
  <c r="G23" i="16"/>
  <c r="F23" i="16"/>
  <c r="E22" i="16"/>
  <c r="E20" i="16"/>
  <c r="E21" i="16"/>
  <c r="E19" i="16"/>
  <c r="E18" i="16"/>
  <c r="D23" i="16"/>
  <c r="C23" i="16"/>
  <c r="J55" i="5" l="1"/>
  <c r="J56" i="5"/>
  <c r="J57" i="5"/>
  <c r="J58" i="5"/>
  <c r="J59" i="5"/>
  <c r="J54" i="5"/>
  <c r="F60" i="5"/>
  <c r="I60" i="5"/>
  <c r="H60" i="5"/>
  <c r="D60" i="5"/>
  <c r="I17" i="5"/>
  <c r="I18" i="5"/>
  <c r="I19" i="5"/>
  <c r="I20" i="5"/>
  <c r="I21" i="5"/>
  <c r="I22" i="5"/>
  <c r="I23" i="5"/>
  <c r="I24" i="5"/>
  <c r="H24" i="5"/>
  <c r="G24" i="5"/>
  <c r="F24" i="5"/>
  <c r="D24" i="5"/>
  <c r="E56" i="5" l="1"/>
  <c r="E54" i="5"/>
  <c r="G54" i="5"/>
  <c r="G55" i="5"/>
  <c r="G57" i="5"/>
  <c r="G56" i="5"/>
  <c r="G58" i="5"/>
  <c r="E55" i="5"/>
  <c r="E58" i="5"/>
  <c r="E57" i="5"/>
  <c r="J60" i="5"/>
  <c r="K57" i="5" l="1"/>
  <c r="K58" i="5"/>
  <c r="K55" i="5"/>
  <c r="K59" i="5"/>
  <c r="K56" i="5"/>
</calcChain>
</file>

<file path=xl/sharedStrings.xml><?xml version="1.0" encoding="utf-8"?>
<sst xmlns="http://schemas.openxmlformats.org/spreadsheetml/2006/main" count="1069" uniqueCount="217">
  <si>
    <t>0. Introducción.</t>
  </si>
  <si>
    <t>1. Evolución de la Industria Minera en Andalucía.</t>
  </si>
  <si>
    <t>1.1. Evolución de la Industria Minera en Andalucía.</t>
  </si>
  <si>
    <t>2.1. Explotaciones, producción, reservas y el personal empleado en Industria Minera según provincias.</t>
  </si>
  <si>
    <t>2.2. Explotaciones, producción y el personal empleado en Industria Minera según tipos de recurso.</t>
  </si>
  <si>
    <t>2.3. Explotaciones y producción en la Industria Minera según el tipo de recurso.</t>
  </si>
  <si>
    <t>2.4. Distribución de la producción de la Industria Minera en Andalucía, según la provincia por sustancia extraida.</t>
  </si>
  <si>
    <t>3.1. Explotaciones y producción en la Industria Minera según el tipo de recurso y sustancia. Almería.</t>
  </si>
  <si>
    <t>3.2. Explotaciones y producción en la Industria Minera según el tipo de recurso y sustancia. Cádiz.</t>
  </si>
  <si>
    <t>3.3. Explotaciones y producción en la Industria Minera según el tipo de recurso y sustancia. Córdoba.</t>
  </si>
  <si>
    <t>3.4. Explotaciones y producción en la Industria Minera según el tipo de recurso y sustancia. Granada.</t>
  </si>
  <si>
    <t>3.5. Explotaciones y producción en la Industria Minera según el tipo de recurso y sustancia. Huelva.</t>
  </si>
  <si>
    <t>3.6. Explotaciones y producción en la Industria Minera según el tipo de recurso y sustancia. Jaén.</t>
  </si>
  <si>
    <t>3.7. Explotaciones y producción en la Industria Minera según el tipo de recurso y sustancia. Málaga.</t>
  </si>
  <si>
    <t>3.8. Explotaciones y producción en la Industria Minera según el tipo de recurso y sustancia. Sevilla.</t>
  </si>
  <si>
    <t>4.1. Siniestralidad laboral en la Industria Minera en Andalucía según tipo de recurso.</t>
  </si>
  <si>
    <t>4.2. Siniestralidad laboral en la Industria Minera en Andalucía según provincia.</t>
  </si>
  <si>
    <t>4.3. Siniestralidad laboral en la Industria Minera en Andalucía según tipo de recurso y provincia.</t>
  </si>
  <si>
    <t>AÑO</t>
  </si>
  <si>
    <t>Nº EXPLOTACIONES</t>
  </si>
  <si>
    <t>PRODUCCIÓN (Millones Tm)</t>
  </si>
  <si>
    <t>TOTAL PERSONAL</t>
  </si>
  <si>
    <t>HOMBRES EMPLEADOS</t>
  </si>
  <si>
    <t>MUJERES EMPLEADAS</t>
  </si>
  <si>
    <t>-</t>
  </si>
  <si>
    <t>PROVINCIA</t>
  </si>
  <si>
    <t>ALMERÍA</t>
  </si>
  <si>
    <t>CÁDIZ</t>
  </si>
  <si>
    <t>CÓRDOBA</t>
  </si>
  <si>
    <t>GRANADA</t>
  </si>
  <si>
    <t>HUELVA</t>
  </si>
  <si>
    <t>JAÉN</t>
  </si>
  <si>
    <t>MÁLAGA</t>
  </si>
  <si>
    <t>SEVILLA</t>
  </si>
  <si>
    <t>ANDALUCÍA</t>
  </si>
  <si>
    <t>RECURSO EXTRAÍDO</t>
  </si>
  <si>
    <t>%</t>
  </si>
  <si>
    <t>PRODUCCIÓN (millones Tm)</t>
  </si>
  <si>
    <t>ÁRIDOS</t>
  </si>
  <si>
    <t>ENERGÉTICOS</t>
  </si>
  <si>
    <t>METÁLICA</t>
  </si>
  <si>
    <t>ROCAS ORNAMENTALES</t>
  </si>
  <si>
    <t>ROCAS Y MINERALES INDUSTRIALES</t>
  </si>
  <si>
    <t>OTROS</t>
  </si>
  <si>
    <t>ANDESITA (ÁRIDOS)</t>
  </si>
  <si>
    <t>ARENAS (ÁRIDOS)</t>
  </si>
  <si>
    <t>ARENAS Y GRAVAS (ÁRIDOS)</t>
  </si>
  <si>
    <t>ARENISCA (ÁRIDOS)</t>
  </si>
  <si>
    <t>BASALTO (ÁRIDOS)</t>
  </si>
  <si>
    <t>CAL (ÁRIDOS)</t>
  </si>
  <si>
    <t>CALIZA (ÁRIDOS)</t>
  </si>
  <si>
    <t>CALIZA (CEMENTO)</t>
  </si>
  <si>
    <t>DOLOMÍA (ÁRIDOS)</t>
  </si>
  <si>
    <t>GRANITO (ÁRIDOS)</t>
  </si>
  <si>
    <t>GRAVAS (ÁRIDOS)</t>
  </si>
  <si>
    <t>MARGAS (CEMENTO)</t>
  </si>
  <si>
    <t>MARGOCALIZAS (CEMENTO)</t>
  </si>
  <si>
    <t>MÁRMOL (ÁRIDOS)</t>
  </si>
  <si>
    <t>OFITA (ÁRIDOS)</t>
  </si>
  <si>
    <t>OFITA (CEMENTO)</t>
  </si>
  <si>
    <t>PÓRFIDO</t>
  </si>
  <si>
    <t>SÍLICE (ÁRIDOS)</t>
  </si>
  <si>
    <t>TOTAL ÁRIDOS</t>
  </si>
  <si>
    <t>HULLA</t>
  </si>
  <si>
    <t>TURBA</t>
  </si>
  <si>
    <t>TOTAL ENERGÉTICOS</t>
  </si>
  <si>
    <t>COBRE (METALURGIA)</t>
  </si>
  <si>
    <t>MINERAL DE HIERRO (METALURGIA)</t>
  </si>
  <si>
    <t>PIRITA</t>
  </si>
  <si>
    <t>TOTAL METÁLICA</t>
  </si>
  <si>
    <t>ARENISCA (ORNAMENTAL)</t>
  </si>
  <si>
    <t>CALIZA (ORNAMENTAL)</t>
  </si>
  <si>
    <t>CUARCITA (ORNAMENTAL)</t>
  </si>
  <si>
    <t>GRANITO (ORNAMENTAL)</t>
  </si>
  <si>
    <t>MÁRMOL (ORNAMENTAL)</t>
  </si>
  <si>
    <t>PIZARRA (ORNAMENTAL)</t>
  </si>
  <si>
    <t>TRAVERTINO (ORNAMENTAL)</t>
  </si>
  <si>
    <t>TOTAL ROCAS ORNAMENTALES</t>
  </si>
  <si>
    <t>ARCILLA (CERÁMICA)</t>
  </si>
  <si>
    <t>ARCILLA REFRACTARIA (CERÁMICA)</t>
  </si>
  <si>
    <t>BENTONITA</t>
  </si>
  <si>
    <t>CAL (I.QUÍMICA)</t>
  </si>
  <si>
    <t>CALIZA (MICRONIZADO)</t>
  </si>
  <si>
    <t>CELESTINA (SRSO4)</t>
  </si>
  <si>
    <t>DOLOMÍA (MICRONIZACIÓN)</t>
  </si>
  <si>
    <t>FELDESPATO</t>
  </si>
  <si>
    <t>FLUORITA</t>
  </si>
  <si>
    <t>HEMATITES (I. QUÍMICA)</t>
  </si>
  <si>
    <t>MÁRMOL (MICRONIZADO)</t>
  </si>
  <si>
    <t>SAL GEMA</t>
  </si>
  <si>
    <t>SAL MANANTIAL</t>
  </si>
  <si>
    <t>SAL MARINA</t>
  </si>
  <si>
    <t>SÍLICE (I.VIDRIO)</t>
  </si>
  <si>
    <t>YESO (AGLOMERANTES)</t>
  </si>
  <si>
    <t>TOTAL ROCAS Y MINERALES INDUSTRIALES</t>
  </si>
  <si>
    <t>Almería</t>
  </si>
  <si>
    <t>Cádiz</t>
  </si>
  <si>
    <t>Córdoba</t>
  </si>
  <si>
    <t>Granada</t>
  </si>
  <si>
    <t>Huelva</t>
  </si>
  <si>
    <t>Jaén</t>
  </si>
  <si>
    <t>Málaga</t>
  </si>
  <si>
    <t>Sevilla</t>
  </si>
  <si>
    <t>Andalucía</t>
  </si>
  <si>
    <t>Cobre</t>
  </si>
  <si>
    <t>Galena</t>
  </si>
  <si>
    <t>Hematites</t>
  </si>
  <si>
    <t>Magnetita</t>
  </si>
  <si>
    <t>Pirita</t>
  </si>
  <si>
    <t>Sulfuro Complejo</t>
  </si>
  <si>
    <t>Andalucita</t>
  </si>
  <si>
    <t>Calcita</t>
  </si>
  <si>
    <t>Celestina-Estroncio</t>
  </si>
  <si>
    <t>Cuarzo</t>
  </si>
  <si>
    <t>Feldespato</t>
  </si>
  <si>
    <t>Fluorita</t>
  </si>
  <si>
    <t>Pirofilita</t>
  </si>
  <si>
    <t>Sal Común</t>
  </si>
  <si>
    <t>Sal Gema</t>
  </si>
  <si>
    <t>Sal Manantial</t>
  </si>
  <si>
    <t>Sal Marina</t>
  </si>
  <si>
    <t>Salmuera</t>
  </si>
  <si>
    <t>Sílice</t>
  </si>
  <si>
    <t>Yeso</t>
  </si>
  <si>
    <t>Hulla</t>
  </si>
  <si>
    <t>Turba</t>
  </si>
  <si>
    <t>Arenas</t>
  </si>
  <si>
    <t>Arenas Dolomíticas</t>
  </si>
  <si>
    <t>Arenas Silíceas</t>
  </si>
  <si>
    <t>Arenisca</t>
  </si>
  <si>
    <t>Caliza</t>
  </si>
  <si>
    <t>Caliza Margosa</t>
  </si>
  <si>
    <t>Caliza Marmórea</t>
  </si>
  <si>
    <t>Calizas Dolomíticas</t>
  </si>
  <si>
    <t>Calizas Micriticas</t>
  </si>
  <si>
    <t>Conglomerados</t>
  </si>
  <si>
    <t>Cuarcita</t>
  </si>
  <si>
    <t>Dolomía</t>
  </si>
  <si>
    <t>Granito</t>
  </si>
  <si>
    <t>Grava</t>
  </si>
  <si>
    <t>Limo</t>
  </si>
  <si>
    <t>Margas</t>
  </si>
  <si>
    <t>Margas Calcáreas</t>
  </si>
  <si>
    <t>Mármol</t>
  </si>
  <si>
    <t>Mármol Dolomítico</t>
  </si>
  <si>
    <t>Ofita</t>
  </si>
  <si>
    <t>Pizarra</t>
  </si>
  <si>
    <t>Pórfidos</t>
  </si>
  <si>
    <t>Serpentina</t>
  </si>
  <si>
    <t>Travertino</t>
  </si>
  <si>
    <t>Zahorra</t>
  </si>
  <si>
    <t>Todos los Recursos Sección D</t>
  </si>
  <si>
    <t xml:space="preserve">          TOTAL ÁRIDOS</t>
  </si>
  <si>
    <t xml:space="preserve">         TOTAL ENERGÉTICOS</t>
  </si>
  <si>
    <t xml:space="preserve">        TOTAL METÁLICA</t>
  </si>
  <si>
    <t xml:space="preserve">         TOTAL ROCAS ORNAMENTALES</t>
  </si>
  <si>
    <t xml:space="preserve">         TOTAL ROCAS Y MINERALES INDUSTRIALES</t>
  </si>
  <si>
    <t>PERSONAL EMPLEADO</t>
  </si>
  <si>
    <t>ACCIDENTES LEVES</t>
  </si>
  <si>
    <t>ACCIDENTES GRAVES</t>
  </si>
  <si>
    <t>ACCIDENTES MORTALES</t>
  </si>
  <si>
    <t>H</t>
  </si>
  <si>
    <t>M</t>
  </si>
  <si>
    <t>TOTAL</t>
  </si>
  <si>
    <t>ALMERIA</t>
  </si>
  <si>
    <t>CADIZ</t>
  </si>
  <si>
    <t>CORDOBA</t>
  </si>
  <si>
    <t>JAEN</t>
  </si>
  <si>
    <t xml:space="preserve">  TOTAL ÁRIDOS</t>
  </si>
  <si>
    <t xml:space="preserve">  TOTAL ENERGÉTICOS</t>
  </si>
  <si>
    <t xml:space="preserve">  TOTAL METÁLICA</t>
  </si>
  <si>
    <t xml:space="preserve">  TOTAL ROCAS ORNAMENTALES</t>
  </si>
  <si>
    <t xml:space="preserve">  TOTAL ROCAS Y MINERALES INDUSTRIALES</t>
  </si>
  <si>
    <t xml:space="preserve">  TOTAL OTROS</t>
  </si>
  <si>
    <t>GRAUVACA (ÁRIDOS)</t>
  </si>
  <si>
    <t>MARGOCALIZAS (ÁRIDOS)</t>
  </si>
  <si>
    <t>MINERAL DE COBRE (METALURGIA)</t>
  </si>
  <si>
    <r>
      <t>RESERVAS (1.000 m</t>
    </r>
    <r>
      <rPr>
        <b/>
        <vertAlign val="superscript"/>
        <sz val="10"/>
        <color rgb="FFFFFFFF"/>
        <rFont val="Source Sans Pro"/>
        <family val="2"/>
      </rPr>
      <t>3</t>
    </r>
    <r>
      <rPr>
        <b/>
        <sz val="10"/>
        <color rgb="FFFFFFFF"/>
        <rFont val="Source Sans Pro"/>
        <family val="2"/>
      </rPr>
      <t>)</t>
    </r>
  </si>
  <si>
    <r>
      <t>Sustancia (m</t>
    </r>
    <r>
      <rPr>
        <b/>
        <vertAlign val="superscript"/>
        <sz val="9"/>
        <color theme="0"/>
        <rFont val="Source Sans Pro"/>
        <family val="2"/>
      </rPr>
      <t>3</t>
    </r>
    <r>
      <rPr>
        <b/>
        <sz val="9"/>
        <color theme="0"/>
        <rFont val="Source Sans Pro"/>
        <family val="2"/>
      </rPr>
      <t>)</t>
    </r>
  </si>
  <si>
    <t>Pegmatita</t>
  </si>
  <si>
    <t>Nota: En la producción (Millones Tm) puede haber diferencias entre los valores totales y los agregados de los recursos extraidos debido a la falta de decimales en los datos origen.</t>
  </si>
  <si>
    <t>Nota: En la producción (Millones Tm) puede haber diferencias entre el total y el agregado de las provincias debido a la falta de decimales en los datos origen.</t>
  </si>
  <si>
    <t>2. Explotaciones mineras en 2021. Datos Autonómicos.</t>
  </si>
  <si>
    <t>2.1. Distribución provincial de las explotaciones, la producción, las reservas y el personal empleado en la Industria Minera en Andalucía. Año 2021.</t>
  </si>
  <si>
    <t>2.2. Distribución de las explotaciones, la producción, las reservas y el personal empleado en la Industria Minera en Andalucía, según el tipo de recurso. Año 2021</t>
  </si>
  <si>
    <t>2.3. Distribución de las explotaciones y la producción en la Industria Minera de Andalucía, según el tipo de recurso. Año 2021.</t>
  </si>
  <si>
    <t>CONGLOMERADOS (ÁRIDOS)</t>
  </si>
  <si>
    <t>CUARCITA (ÁRIDOS)</t>
  </si>
  <si>
    <t>ESCORIAS (ÁRIDOS)</t>
  </si>
  <si>
    <t>ANTRACITA</t>
  </si>
  <si>
    <t>CONCENTRADO DE COBRE (METALURGIA)</t>
  </si>
  <si>
    <t>HEMATITES ROJA (METALURGIA)</t>
  </si>
  <si>
    <t>CONCENTRADO DE CINC (METALURGIA)</t>
  </si>
  <si>
    <t>CONCENTRADO DE PLOMO (METALURGIA)</t>
  </si>
  <si>
    <t>PLOMO (METALURGIA)</t>
  </si>
  <si>
    <t>2.4. Distribución de la producción de la Industria Minera en Andalucía, según la provincia por sustancia extraída. Año 2021.</t>
  </si>
  <si>
    <t>Calcosina</t>
  </si>
  <si>
    <t>Arcilla</t>
  </si>
  <si>
    <t>Carbón</t>
  </si>
  <si>
    <t>Calcarenitas</t>
  </si>
  <si>
    <t>Escorias</t>
  </si>
  <si>
    <t>Grauvacas</t>
  </si>
  <si>
    <t>3.1. Distribución de las explotaciones y la producción en la Industria Minera en Almería, según el tipo de recurso. Año 2021.</t>
  </si>
  <si>
    <t>3.2. Distribución de las explotaciones y la producción en la Industria Minera en Cádiz, según el tipo de recurso. Año 2021.</t>
  </si>
  <si>
    <t>3.3. Distribución de las explotaciones y la producción en la Industria Minera en Córdoba, según el tipo de recurso. Año 2021.</t>
  </si>
  <si>
    <t>3.4. Distribución de las explotaciones y la producción en la Industria Minera en Granada, según el tipo de recurso. Año 2021.</t>
  </si>
  <si>
    <t>3.5. Distribución de las explotaciones y la producción en la Industria Minera en Huelva, según el tipo de recurso. Año 2021.</t>
  </si>
  <si>
    <t>3.6. Distribución de las explotaciones y la producción en la Industria Minera en Jaen, según el tipo de recurso. Año 2021.</t>
  </si>
  <si>
    <t>3.7. Distribución de las explotaciones y la producción en la Industria Minera en Málaga, según el tipo de recurso. Año 2021.</t>
  </si>
  <si>
    <r>
      <t>3.8. Distribución de las explotaciones y la producción en la Industria Minera en</t>
    </r>
    <r>
      <rPr>
        <sz val="12"/>
        <rFont val="Source Sans Pro"/>
        <family val="2"/>
      </rPr>
      <t xml:space="preserve"> </t>
    </r>
    <r>
      <rPr>
        <b/>
        <sz val="12"/>
        <rFont val="Source Sans Pro"/>
        <family val="2"/>
      </rPr>
      <t>Sevilla, según el tipo de recurso. Año 2021.</t>
    </r>
  </si>
  <si>
    <t>4. Siniestralidad laboral en la Industria Minera en 2021.</t>
  </si>
  <si>
    <t>4.1. Siniestralidad laboral en la Industria Minera en Andalucía según tipo de recurso. Año 2021.</t>
  </si>
  <si>
    <t>4.2. Siniestralidad laboral en la Industria Minera en Andalucía según provincia. Año 2021.</t>
  </si>
  <si>
    <t>4.3. Siniestralidad laboral en la Industria Minera en Andalucía según tipo de recurso y provincia. Año 2021.</t>
  </si>
  <si>
    <t>3. Explotaciones mineras en 2021. Datos provinciales.</t>
  </si>
  <si>
    <t>(*)</t>
  </si>
  <si>
    <t>(*) Dato protegido por secreto estadístico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</si>
</sst>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
    <numFmt numFmtId="165" formatCode="0.0%"/>
    <numFmt numFmtId="166" formatCode="0;;&quot;-&quot;"/>
    <numFmt numFmtId="167" formatCode="_-* #,##0.00\ _€_-;\-* #,##0.00\ _€_-;_-* &quot;-&quot;????\ _€_-;_-@_-"/>
  </numFmts>
  <fonts count="89">
    <font>
      <sz val="11"/>
      <color theme="1"/>
      <name val="Arial"/>
      <family val="2"/>
    </font>
    <font>
      <sz val="11"/>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u/>
      <sz val="10"/>
      <color rgb="FF0000FF"/>
      <name val="Arial1"/>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sz val="10"/>
      <color theme="1"/>
      <name val="Calibri"/>
      <family val="2"/>
    </font>
    <font>
      <sz val="10"/>
      <color rgb="FF000080"/>
      <name val="Arial1"/>
    </font>
    <font>
      <b/>
      <sz val="12"/>
      <color rgb="FF000080"/>
      <name val="Calibri"/>
      <family val="2"/>
    </font>
    <font>
      <b/>
      <sz val="12"/>
      <color rgb="FF000080"/>
      <name val="Arial1"/>
    </font>
    <font>
      <sz val="10"/>
      <color rgb="FFFF0000"/>
      <name val="Arial1"/>
    </font>
    <font>
      <sz val="10"/>
      <color rgb="FFFFFFFF"/>
      <name val="Arial1"/>
    </font>
    <font>
      <b/>
      <sz val="9"/>
      <color rgb="FFFFFFFF"/>
      <name val="Arial1"/>
    </font>
    <font>
      <sz val="10"/>
      <color rgb="FFCE181E"/>
      <name val="Arial1"/>
    </font>
    <font>
      <b/>
      <sz val="10"/>
      <color rgb="FFFFFFFF"/>
      <name val="Calibri"/>
      <family val="2"/>
    </font>
    <font>
      <b/>
      <sz val="9"/>
      <color rgb="FFCE181E"/>
      <name val="Arial1"/>
    </font>
    <font>
      <sz val="10"/>
      <color rgb="FF000080"/>
      <name val="Calibri"/>
      <family val="2"/>
    </font>
    <font>
      <sz val="10"/>
      <color rgb="FF000000"/>
      <name val="Arial1"/>
    </font>
    <font>
      <sz val="8"/>
      <color rgb="FF000080"/>
      <name val="Arial1"/>
    </font>
    <font>
      <sz val="10"/>
      <color rgb="FF1B1B1B"/>
      <name val="Arial1"/>
    </font>
    <font>
      <b/>
      <sz val="9"/>
      <color rgb="FF000000"/>
      <name val="Arial1"/>
    </font>
    <font>
      <sz val="9"/>
      <color rgb="FF000000"/>
      <name val="Arial1"/>
    </font>
    <font>
      <sz val="9"/>
      <color rgb="FF1B1B1B"/>
      <name val="Arial1"/>
    </font>
    <font>
      <b/>
      <sz val="8"/>
      <color rgb="FF000080"/>
      <name val="Arial1"/>
    </font>
    <font>
      <sz val="10"/>
      <color theme="1"/>
      <name val="Arial1"/>
    </font>
    <font>
      <b/>
      <sz val="8"/>
      <color rgb="FFCE181E"/>
      <name val="Arial1"/>
    </font>
    <font>
      <sz val="9"/>
      <color theme="1"/>
      <name val="Arial1"/>
    </font>
    <font>
      <b/>
      <sz val="9"/>
      <color rgb="FF000080"/>
      <name val="Arial1"/>
    </font>
    <font>
      <b/>
      <sz val="14"/>
      <color rgb="FF000080"/>
      <name val="Arial1"/>
    </font>
    <font>
      <b/>
      <sz val="11"/>
      <color rgb="FFFFFFFF"/>
      <name val="Arial1"/>
    </font>
    <font>
      <sz val="10"/>
      <color rgb="FF579D1C"/>
      <name val="Arial1"/>
    </font>
    <font>
      <sz val="9"/>
      <color rgb="FFFFFFFF"/>
      <name val="Arial1"/>
    </font>
    <font>
      <sz val="9"/>
      <color rgb="FFFF0000"/>
      <name val="Arial1"/>
    </font>
    <font>
      <b/>
      <sz val="9"/>
      <color rgb="FFFF0000"/>
      <name val="Arial1"/>
    </font>
    <font>
      <sz val="10"/>
      <color rgb="FFCE181E"/>
      <name val="Arial"/>
      <family val="2"/>
    </font>
    <font>
      <b/>
      <sz val="8"/>
      <color rgb="FFFFFFFF"/>
      <name val="Arial1"/>
    </font>
    <font>
      <sz val="9"/>
      <color rgb="FFCE181E"/>
      <name val="Arial1"/>
    </font>
    <font>
      <sz val="8"/>
      <color rgb="FFCE181E"/>
      <name val="Arial1"/>
    </font>
    <font>
      <sz val="8"/>
      <color rgb="FFFFFFFF"/>
      <name val="Arial1"/>
    </font>
    <font>
      <sz val="10"/>
      <color rgb="FF000080"/>
      <name val="Source Sans Pro"/>
      <family val="2"/>
    </font>
    <font>
      <b/>
      <sz val="12"/>
      <color rgb="FF000080"/>
      <name val="Source Sans Pro"/>
      <family val="2"/>
    </font>
    <font>
      <sz val="11"/>
      <color theme="1"/>
      <name val="Source Sans Pro"/>
      <family val="2"/>
    </font>
    <font>
      <b/>
      <sz val="12"/>
      <color theme="4" tint="-0.499984740745262"/>
      <name val="Source Sans Pro"/>
      <family val="2"/>
    </font>
    <font>
      <b/>
      <sz val="11"/>
      <color theme="4" tint="-0.499984740745262"/>
      <name val="Source Sans Pro"/>
      <family val="2"/>
    </font>
    <font>
      <sz val="10"/>
      <color theme="4" tint="-0.499984740745262"/>
      <name val="Source Sans Pro"/>
      <family val="2"/>
    </font>
    <font>
      <u/>
      <sz val="10"/>
      <color theme="4" tint="-0.499984740745262"/>
      <name val="Source Sans Pro"/>
      <family val="2"/>
    </font>
    <font>
      <u/>
      <sz val="10"/>
      <color theme="4" tint="-0.249977111117893"/>
      <name val="Source Sans Pro"/>
      <family val="2"/>
    </font>
    <font>
      <sz val="10"/>
      <color theme="4" tint="-0.249977111117893"/>
      <name val="Source Sans Pro"/>
      <family val="2"/>
    </font>
    <font>
      <sz val="14"/>
      <color theme="1"/>
      <name val="Source Sans Pro"/>
      <family val="2"/>
    </font>
    <font>
      <sz val="10"/>
      <color rgb="FFFF0000"/>
      <name val="Source Sans Pro"/>
      <family val="2"/>
    </font>
    <font>
      <b/>
      <sz val="9"/>
      <color rgb="FFFFFFFF"/>
      <name val="Source Sans Pro"/>
      <family val="2"/>
    </font>
    <font>
      <sz val="9"/>
      <color rgb="FFFFFFFF"/>
      <name val="Source Sans Pro"/>
      <family val="2"/>
    </font>
    <font>
      <sz val="9"/>
      <color rgb="FF000000"/>
      <name val="Source Sans Pro"/>
      <family val="2"/>
    </font>
    <font>
      <sz val="10"/>
      <color rgb="FFFFFFFF"/>
      <name val="Source Sans Pro"/>
      <family val="2"/>
    </font>
    <font>
      <sz val="11"/>
      <name val="Source Sans Pro"/>
      <family val="2"/>
    </font>
    <font>
      <b/>
      <sz val="12"/>
      <name val="Source Sans Pro"/>
      <family val="2"/>
    </font>
    <font>
      <b/>
      <sz val="9"/>
      <color theme="0"/>
      <name val="Source Sans Pro"/>
      <family val="2"/>
    </font>
    <font>
      <b/>
      <sz val="9"/>
      <color theme="1" tint="0.249977111117893"/>
      <name val="Source Sans Pro"/>
      <family val="2"/>
    </font>
    <font>
      <sz val="11"/>
      <color theme="1"/>
      <name val="Abadi"/>
      <family val="2"/>
    </font>
    <font>
      <b/>
      <sz val="16"/>
      <name val="Source Sans Pro"/>
      <family val="2"/>
    </font>
    <font>
      <b/>
      <sz val="12"/>
      <name val="Calibri"/>
      <family val="2"/>
    </font>
    <font>
      <sz val="12"/>
      <name val="Arial"/>
      <family val="2"/>
    </font>
    <font>
      <sz val="12"/>
      <name val="Arial1"/>
    </font>
    <font>
      <b/>
      <vertAlign val="superscript"/>
      <sz val="10"/>
      <color rgb="FFFFFFFF"/>
      <name val="Source Sans Pro"/>
      <family val="2"/>
    </font>
    <font>
      <b/>
      <sz val="10"/>
      <color rgb="FFFFFFFF"/>
      <name val="Source Sans Pro"/>
      <family val="2"/>
    </font>
    <font>
      <b/>
      <sz val="10"/>
      <color theme="1" tint="0.249977111117893"/>
      <name val="Source Sans Pro"/>
      <family val="2"/>
    </font>
    <font>
      <sz val="10"/>
      <name val="Source Sans Pro"/>
      <family val="2"/>
    </font>
    <font>
      <sz val="9"/>
      <color theme="1"/>
      <name val="Source Sans Pro"/>
      <family val="2"/>
    </font>
    <font>
      <sz val="9"/>
      <name val="Source Sans Pro"/>
      <family val="2"/>
    </font>
    <font>
      <b/>
      <vertAlign val="superscript"/>
      <sz val="9"/>
      <color theme="0"/>
      <name val="Source Sans Pro"/>
      <family val="2"/>
    </font>
    <font>
      <sz val="9"/>
      <color theme="0"/>
      <name val="Arial1"/>
    </font>
    <font>
      <b/>
      <sz val="9"/>
      <color theme="0"/>
      <name val="Arial1"/>
    </font>
    <font>
      <sz val="11"/>
      <color theme="0"/>
      <name val="Arial"/>
      <family val="2"/>
    </font>
    <font>
      <sz val="8"/>
      <name val="Arial1"/>
    </font>
    <font>
      <sz val="12"/>
      <name val="Source Sans Pro"/>
      <family val="2"/>
    </font>
    <font>
      <sz val="10"/>
      <color theme="1"/>
      <name val="Source Sans Pro"/>
      <family val="2"/>
    </font>
    <font>
      <sz val="8"/>
      <color theme="1"/>
      <name val="Source Sans Pro"/>
      <family val="2"/>
    </font>
    <font>
      <sz val="11"/>
      <color rgb="FFFF0000"/>
      <name val="Arial"/>
      <family val="2"/>
    </font>
    <font>
      <sz val="10"/>
      <color rgb="FFFF0000"/>
      <name val="Arial"/>
      <family val="2"/>
    </font>
    <font>
      <sz val="9"/>
      <color theme="0"/>
      <name val="Source Sans Pro"/>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FFFFCC"/>
        <bgColor rgb="FFFFFFCC"/>
      </patternFill>
    </fill>
    <fill>
      <patternFill patternType="solid">
        <fgColor rgb="FFCCFFCC"/>
        <bgColor rgb="FFCCFFCC"/>
      </patternFill>
    </fill>
    <fill>
      <patternFill patternType="solid">
        <fgColor rgb="FFFFFFFF"/>
        <bgColor rgb="FFFFFFFF"/>
      </patternFill>
    </fill>
    <fill>
      <patternFill patternType="solid">
        <fgColor theme="8" tint="-0.249977111117893"/>
        <bgColor rgb="FF4E6210"/>
      </patternFill>
    </fill>
    <fill>
      <patternFill patternType="solid">
        <fgColor theme="8" tint="0.39997558519241921"/>
        <bgColor rgb="FF579D1C"/>
      </patternFill>
    </fill>
    <fill>
      <patternFill patternType="solid">
        <fgColor theme="8" tint="0.39997558519241921"/>
        <bgColor rgb="FFB1DE2A"/>
      </patternFill>
    </fill>
    <fill>
      <patternFill patternType="solid">
        <fgColor theme="8" tint="-0.499984740745262"/>
        <bgColor rgb="FF4E6210"/>
      </patternFill>
    </fill>
    <fill>
      <patternFill patternType="solid">
        <fgColor rgb="FF395751"/>
        <bgColor rgb="FFFFFFFF"/>
      </patternFill>
    </fill>
  </fills>
  <borders count="38">
    <border>
      <left/>
      <right/>
      <top/>
      <bottom/>
      <diagonal/>
    </border>
    <border>
      <left style="thin">
        <color rgb="FF808080"/>
      </left>
      <right style="thin">
        <color rgb="FF808080"/>
      </right>
      <top style="thin">
        <color rgb="FF808080"/>
      </top>
      <bottom style="thin">
        <color rgb="FF808080"/>
      </bottom>
      <diagonal/>
    </border>
    <border>
      <left style="thin">
        <color rgb="FF000080"/>
      </left>
      <right/>
      <top style="thin">
        <color rgb="FF000080"/>
      </top>
      <bottom style="thin">
        <color rgb="FF000080"/>
      </bottom>
      <diagonal/>
    </border>
    <border>
      <left/>
      <right/>
      <top style="thin">
        <color rgb="FF000080"/>
      </top>
      <bottom style="thin">
        <color rgb="FF000080"/>
      </bottom>
      <diagonal/>
    </border>
    <border>
      <left/>
      <right style="thin">
        <color rgb="FF000080"/>
      </right>
      <top style="thin">
        <color rgb="FF000080"/>
      </top>
      <bottom style="thin">
        <color rgb="FF000080"/>
      </bottom>
      <diagonal/>
    </border>
    <border>
      <left style="thin">
        <color rgb="FF000080"/>
      </left>
      <right style="thin">
        <color rgb="FF000080"/>
      </right>
      <top/>
      <bottom/>
      <diagonal/>
    </border>
    <border>
      <left style="thin">
        <color rgb="FF000080"/>
      </left>
      <right/>
      <top/>
      <bottom/>
      <diagonal/>
    </border>
    <border>
      <left/>
      <right style="thin">
        <color rgb="FF000080"/>
      </right>
      <top/>
      <bottom/>
      <diagonal/>
    </border>
    <border>
      <left style="thin">
        <color rgb="FF000080"/>
      </left>
      <right style="thin">
        <color rgb="FF000080"/>
      </right>
      <top/>
      <bottom style="thin">
        <color rgb="FF000000"/>
      </bottom>
      <diagonal/>
    </border>
    <border>
      <left style="thin">
        <color rgb="FF000080"/>
      </left>
      <right/>
      <top/>
      <bottom style="thin">
        <color rgb="FF000000"/>
      </bottom>
      <diagonal/>
    </border>
    <border>
      <left/>
      <right/>
      <top/>
      <bottom style="thin">
        <color rgb="FF000000"/>
      </bottom>
      <diagonal/>
    </border>
    <border>
      <left/>
      <right style="thin">
        <color rgb="FF00008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80"/>
      </left>
      <right/>
      <top/>
      <bottom style="thin">
        <color rgb="FF00008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80"/>
      </bottom>
      <diagonal/>
    </border>
    <border>
      <left style="thin">
        <color rgb="FF000000"/>
      </left>
      <right style="thin">
        <color rgb="FF000080"/>
      </right>
      <top style="thin">
        <color rgb="FF000000"/>
      </top>
      <bottom style="thin">
        <color rgb="FF00008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80"/>
      </right>
      <top/>
      <bottom style="thin">
        <color rgb="FF000080"/>
      </bottom>
      <diagonal/>
    </border>
    <border>
      <left/>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0">
    <xf numFmtId="0" fontId="0" fillId="0" borderId="0"/>
    <xf numFmtId="0" fontId="13" fillId="7"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0" borderId="0"/>
    <xf numFmtId="0" fontId="8" fillId="8" borderId="0"/>
    <xf numFmtId="0" fontId="9" fillId="0" borderId="0"/>
    <xf numFmtId="0" fontId="10" fillId="0" borderId="0"/>
    <xf numFmtId="0" fontId="11" fillId="0" borderId="0"/>
    <xf numFmtId="0" fontId="12" fillId="0" borderId="0"/>
    <xf numFmtId="0" fontId="14" fillId="7" borderId="1"/>
    <xf numFmtId="0" fontId="1" fillId="0" borderId="0"/>
    <xf numFmtId="0" fontId="1" fillId="0" borderId="0"/>
    <xf numFmtId="0" fontId="4" fillId="0" borderId="0"/>
    <xf numFmtId="9" fontId="1" fillId="0" borderId="0" applyFont="0" applyFill="0" applyBorder="0" applyAlignment="0" applyProtection="0"/>
  </cellStyleXfs>
  <cellXfs count="300">
    <xf numFmtId="0" fontId="0" fillId="0" borderId="0" xfId="0"/>
    <xf numFmtId="0" fontId="15" fillId="0" borderId="0" xfId="0" applyFont="1"/>
    <xf numFmtId="0" fontId="17" fillId="9" borderId="0" xfId="0" applyFont="1" applyFill="1" applyProtection="1">
      <protection locked="0"/>
    </xf>
    <xf numFmtId="0" fontId="0" fillId="0" borderId="0" xfId="0" applyFill="1" applyBorder="1"/>
    <xf numFmtId="0" fontId="0" fillId="0" borderId="0" xfId="0" applyFill="1"/>
    <xf numFmtId="0" fontId="0" fillId="9" borderId="0" xfId="0" applyFill="1"/>
    <xf numFmtId="0" fontId="17" fillId="9" borderId="0" xfId="0" applyFont="1" applyFill="1" applyBorder="1" applyAlignment="1">
      <alignment horizontal="left" vertical="center" wrapText="1" indent="4"/>
    </xf>
    <xf numFmtId="0" fontId="19" fillId="9" borderId="0" xfId="0" applyFont="1" applyFill="1"/>
    <xf numFmtId="0" fontId="20" fillId="9" borderId="0" xfId="0" applyFont="1" applyFill="1" applyBorder="1"/>
    <xf numFmtId="0" fontId="20" fillId="0" borderId="0" xfId="0" applyFont="1" applyFill="1" applyBorder="1"/>
    <xf numFmtId="0" fontId="20" fillId="9" borderId="0" xfId="0" applyFont="1" applyFill="1"/>
    <xf numFmtId="0" fontId="17" fillId="9" borderId="0" xfId="0" applyFont="1" applyFill="1" applyBorder="1" applyAlignment="1">
      <alignment vertical="center" wrapText="1"/>
    </xf>
    <xf numFmtId="0" fontId="22" fillId="0" borderId="0" xfId="0" applyFont="1" applyFill="1" applyBorder="1"/>
    <xf numFmtId="0" fontId="0" fillId="9" borderId="0" xfId="0" applyFill="1" applyAlignment="1">
      <alignment vertical="center" wrapText="1"/>
    </xf>
    <xf numFmtId="0" fontId="20" fillId="9" borderId="0" xfId="0" applyFont="1" applyFill="1" applyBorder="1" applyAlignment="1">
      <alignment vertical="center" wrapText="1"/>
    </xf>
    <xf numFmtId="0" fontId="24" fillId="0" borderId="0" xfId="0" applyFont="1" applyFill="1" applyBorder="1" applyAlignment="1">
      <alignment horizontal="center" vertical="center" wrapText="1"/>
    </xf>
    <xf numFmtId="3" fontId="22" fillId="0" borderId="0" xfId="0" applyNumberFormat="1" applyFont="1" applyFill="1" applyBorder="1"/>
    <xf numFmtId="0" fontId="26" fillId="0" borderId="0" xfId="0" applyFont="1" applyFill="1" applyBorder="1"/>
    <xf numFmtId="3" fontId="26" fillId="0" borderId="0" xfId="0" applyNumberFormat="1" applyFont="1" applyFill="1" applyBorder="1"/>
    <xf numFmtId="0" fontId="27" fillId="9" borderId="0" xfId="0" applyFont="1" applyFill="1"/>
    <xf numFmtId="0" fontId="28" fillId="0" borderId="0" xfId="0" applyFont="1" applyFill="1" applyBorder="1"/>
    <xf numFmtId="0" fontId="16" fillId="9" borderId="0" xfId="0" applyFont="1" applyFill="1" applyBorder="1"/>
    <xf numFmtId="0" fontId="29" fillId="0" borderId="0" xfId="0" applyFont="1" applyFill="1" applyBorder="1"/>
    <xf numFmtId="3" fontId="30" fillId="0" borderId="0" xfId="0" applyNumberFormat="1" applyFont="1" applyFill="1" applyBorder="1" applyAlignment="1">
      <alignment horizontal="center"/>
    </xf>
    <xf numFmtId="3" fontId="31" fillId="0" borderId="0" xfId="0" applyNumberFormat="1" applyFont="1" applyFill="1" applyBorder="1" applyAlignment="1">
      <alignment horizontal="center"/>
    </xf>
    <xf numFmtId="0" fontId="18" fillId="9" borderId="0" xfId="0" applyFont="1" applyFill="1" applyBorder="1" applyAlignment="1">
      <alignment vertical="center" wrapText="1"/>
    </xf>
    <xf numFmtId="0" fontId="32" fillId="9" borderId="0" xfId="0" applyFont="1" applyFill="1" applyBorder="1" applyAlignment="1">
      <alignment horizontal="center" vertical="center" wrapText="1"/>
    </xf>
    <xf numFmtId="0" fontId="33" fillId="9" borderId="0" xfId="0" applyFont="1" applyFill="1" applyBorder="1"/>
    <xf numFmtId="164" fontId="16" fillId="9" borderId="0" xfId="0" applyNumberFormat="1" applyFont="1" applyFill="1" applyBorder="1"/>
    <xf numFmtId="0" fontId="34" fillId="0" borderId="0" xfId="0" applyFont="1" applyFill="1" applyBorder="1" applyAlignment="1">
      <alignment horizontal="center" vertical="center" wrapText="1"/>
    </xf>
    <xf numFmtId="0" fontId="34" fillId="0" borderId="0" xfId="0" applyFont="1" applyFill="1" applyBorder="1"/>
    <xf numFmtId="164" fontId="22" fillId="0" borderId="0" xfId="0" applyNumberFormat="1" applyFont="1" applyFill="1" applyBorder="1"/>
    <xf numFmtId="0" fontId="21" fillId="0" borderId="0" xfId="0" applyFont="1" applyFill="1" applyBorder="1" applyAlignment="1">
      <alignment horizontal="center" vertical="center" wrapText="1"/>
    </xf>
    <xf numFmtId="0" fontId="36" fillId="0" borderId="0" xfId="0" applyFont="1" applyFill="1" applyBorder="1"/>
    <xf numFmtId="0" fontId="16" fillId="9" borderId="0" xfId="0" applyFont="1" applyFill="1"/>
    <xf numFmtId="0" fontId="19" fillId="0" borderId="0" xfId="0" applyFont="1" applyFill="1" applyBorder="1"/>
    <xf numFmtId="0" fontId="32" fillId="9" borderId="0" xfId="0" applyFont="1" applyFill="1"/>
    <xf numFmtId="3" fontId="0" fillId="9" borderId="0" xfId="0" applyNumberFormat="1" applyFill="1"/>
    <xf numFmtId="0" fontId="17" fillId="9" borderId="0" xfId="0" applyFont="1" applyFill="1" applyBorder="1" applyAlignment="1">
      <alignment horizontal="left" vertical="center" wrapText="1"/>
    </xf>
    <xf numFmtId="0" fontId="0" fillId="9" borderId="0" xfId="0" applyFill="1" applyAlignment="1">
      <alignment wrapText="1"/>
    </xf>
    <xf numFmtId="0" fontId="35" fillId="9" borderId="0" xfId="0" applyFont="1" applyFill="1"/>
    <xf numFmtId="0" fontId="25" fillId="9" borderId="0" xfId="0" applyFont="1" applyFill="1" applyBorder="1" applyAlignment="1" applyProtection="1">
      <alignment horizontal="center"/>
    </xf>
    <xf numFmtId="0" fontId="27" fillId="9" borderId="0" xfId="0" applyFont="1" applyFill="1" applyBorder="1" applyAlignment="1">
      <alignment horizontal="justify" vertical="center" wrapText="1"/>
    </xf>
    <xf numFmtId="0" fontId="0" fillId="0" borderId="0" xfId="0" applyAlignment="1" applyProtection="1">
      <alignment vertical="center" wrapText="1"/>
    </xf>
    <xf numFmtId="0" fontId="27" fillId="9" borderId="0" xfId="0" applyFont="1" applyFill="1" applyBorder="1" applyAlignment="1">
      <alignment horizontal="justify" vertical="center" wrapText="1"/>
    </xf>
    <xf numFmtId="0" fontId="27" fillId="9" borderId="0" xfId="0" applyFont="1" applyFill="1" applyBorder="1" applyAlignment="1">
      <alignment vertical="center" wrapText="1"/>
    </xf>
    <xf numFmtId="0" fontId="37" fillId="9" borderId="0" xfId="0" applyFont="1" applyFill="1" applyProtection="1">
      <protection locked="0"/>
    </xf>
    <xf numFmtId="0" fontId="19" fillId="9" borderId="0" xfId="0" applyFont="1" applyFill="1" applyBorder="1"/>
    <xf numFmtId="0" fontId="38" fillId="9" borderId="0" xfId="0" applyFont="1" applyFill="1" applyProtection="1">
      <protection locked="0"/>
    </xf>
    <xf numFmtId="0" fontId="39" fillId="9" borderId="0" xfId="0" applyFont="1" applyFill="1" applyAlignment="1">
      <alignment vertical="center" wrapText="1"/>
    </xf>
    <xf numFmtId="0" fontId="40" fillId="9" borderId="0" xfId="0" applyFont="1" applyFill="1"/>
    <xf numFmtId="0" fontId="41" fillId="9" borderId="0" xfId="0" applyFont="1" applyFill="1"/>
    <xf numFmtId="0" fontId="40" fillId="9" borderId="0" xfId="0" applyFont="1" applyFill="1" applyBorder="1"/>
    <xf numFmtId="0" fontId="41" fillId="9" borderId="0" xfId="0" applyFont="1" applyFill="1" applyBorder="1"/>
    <xf numFmtId="0" fontId="41" fillId="0" borderId="0" xfId="0" applyFont="1" applyFill="1" applyBorder="1"/>
    <xf numFmtId="0" fontId="42" fillId="0" borderId="0" xfId="0" applyFont="1" applyFill="1" applyBorder="1" applyAlignment="1">
      <alignment horizontal="center" vertical="center" wrapText="1"/>
    </xf>
    <xf numFmtId="0" fontId="42" fillId="0" borderId="0" xfId="0" applyFont="1" applyFill="1" applyBorder="1"/>
    <xf numFmtId="165" fontId="41" fillId="0" borderId="0" xfId="0" applyNumberFormat="1" applyFont="1" applyFill="1" applyBorder="1"/>
    <xf numFmtId="0" fontId="43" fillId="9" borderId="0" xfId="0" applyFont="1" applyFill="1"/>
    <xf numFmtId="0" fontId="33" fillId="9" borderId="0" xfId="0" applyFont="1" applyFill="1"/>
    <xf numFmtId="0" fontId="22" fillId="9" borderId="0" xfId="0" applyFont="1" applyFill="1"/>
    <xf numFmtId="0" fontId="22" fillId="9" borderId="0" xfId="0" applyFont="1" applyFill="1" applyBorder="1"/>
    <xf numFmtId="0" fontId="34" fillId="9" borderId="0" xfId="0" applyFont="1" applyFill="1" applyBorder="1" applyAlignment="1">
      <alignment horizontal="center" vertical="center" wrapText="1"/>
    </xf>
    <xf numFmtId="0" fontId="44" fillId="9" borderId="0" xfId="0" applyFont="1" applyFill="1" applyBorder="1"/>
    <xf numFmtId="0" fontId="34" fillId="9" borderId="0" xfId="0" applyFont="1" applyFill="1" applyBorder="1"/>
    <xf numFmtId="3" fontId="24" fillId="9" borderId="0" xfId="0" applyNumberFormat="1" applyFont="1" applyFill="1" applyBorder="1" applyAlignment="1">
      <alignment horizontal="center"/>
    </xf>
    <xf numFmtId="0" fontId="18" fillId="9" borderId="0" xfId="0" applyFont="1" applyFill="1" applyAlignment="1">
      <alignment horizontal="left" indent="4"/>
    </xf>
    <xf numFmtId="0" fontId="0" fillId="9" borderId="0" xfId="0" applyFill="1" applyAlignment="1">
      <alignment horizontal="left" indent="4"/>
    </xf>
    <xf numFmtId="0" fontId="18" fillId="9" borderId="0" xfId="0" applyFont="1" applyFill="1" applyAlignment="1">
      <alignment vertical="center" wrapText="1"/>
    </xf>
    <xf numFmtId="0" fontId="45" fillId="9" borderId="0" xfId="0" applyFont="1" applyFill="1"/>
    <xf numFmtId="3" fontId="46" fillId="9" borderId="0" xfId="0" applyNumberFormat="1" applyFont="1" applyFill="1" applyBorder="1" applyAlignment="1">
      <alignment horizontal="center"/>
    </xf>
    <xf numFmtId="3" fontId="47" fillId="9" borderId="0" xfId="0" applyNumberFormat="1" applyFont="1" applyFill="1" applyBorder="1" applyAlignment="1">
      <alignment horizontal="center"/>
    </xf>
    <xf numFmtId="0" fontId="48" fillId="9" borderId="0" xfId="0" applyFont="1" applyFill="1" applyProtection="1">
      <protection locked="0"/>
    </xf>
    <xf numFmtId="0" fontId="49" fillId="0" borderId="0" xfId="0" applyFont="1" applyAlignment="1">
      <alignment vertical="center" readingOrder="1"/>
    </xf>
    <xf numFmtId="0" fontId="50" fillId="0" borderId="0" xfId="0" applyFont="1"/>
    <xf numFmtId="0" fontId="49" fillId="0" borderId="0" xfId="0" applyFont="1" applyAlignment="1">
      <alignment horizontal="center" readingOrder="1"/>
    </xf>
    <xf numFmtId="0" fontId="49" fillId="9" borderId="0" xfId="0" applyFont="1" applyFill="1" applyProtection="1">
      <protection locked="0"/>
    </xf>
    <xf numFmtId="0" fontId="51" fillId="0" borderId="0" xfId="0" applyFont="1" applyFill="1" applyBorder="1" applyAlignment="1">
      <alignment vertical="center" readingOrder="1"/>
    </xf>
    <xf numFmtId="0" fontId="52" fillId="9" borderId="0" xfId="0" applyFont="1" applyFill="1" applyProtection="1">
      <protection locked="0"/>
    </xf>
    <xf numFmtId="0" fontId="53" fillId="9" borderId="0" xfId="0" applyFont="1" applyFill="1" applyProtection="1">
      <protection locked="0"/>
    </xf>
    <xf numFmtId="0" fontId="54" fillId="9" borderId="0" xfId="8" applyFont="1" applyFill="1" applyBorder="1" applyAlignment="1" applyProtection="1">
      <alignment wrapText="1"/>
      <protection locked="0"/>
    </xf>
    <xf numFmtId="0" fontId="54" fillId="0" borderId="0" xfId="8" applyFont="1" applyFill="1" applyBorder="1" applyAlignment="1" applyProtection="1"/>
    <xf numFmtId="0" fontId="55" fillId="9" borderId="0" xfId="8" applyFont="1" applyFill="1" applyBorder="1" applyAlignment="1" applyProtection="1">
      <alignment wrapText="1"/>
      <protection locked="0"/>
    </xf>
    <xf numFmtId="0" fontId="56" fillId="9" borderId="0" xfId="0" applyFont="1" applyFill="1" applyProtection="1">
      <protection locked="0"/>
    </xf>
    <xf numFmtId="0" fontId="17" fillId="0" borderId="0" xfId="0" applyFont="1" applyFill="1" applyBorder="1" applyAlignment="1">
      <alignment vertical="center" wrapText="1" readingOrder="1"/>
    </xf>
    <xf numFmtId="0" fontId="55" fillId="0" borderId="0" xfId="8" applyFont="1" applyFill="1" applyBorder="1" applyAlignment="1" applyProtection="1"/>
    <xf numFmtId="0" fontId="57" fillId="0" borderId="0" xfId="0" applyFont="1" applyAlignment="1">
      <alignment horizontal="justify" vertical="center"/>
    </xf>
    <xf numFmtId="0" fontId="57" fillId="0" borderId="0" xfId="0" applyFont="1"/>
    <xf numFmtId="0" fontId="50" fillId="9" borderId="0" xfId="0" applyFont="1" applyFill="1"/>
    <xf numFmtId="0" fontId="49" fillId="0" borderId="0" xfId="0" applyFont="1" applyFill="1" applyBorder="1" applyAlignment="1">
      <alignment vertical="center" readingOrder="1"/>
    </xf>
    <xf numFmtId="0" fontId="58" fillId="9" borderId="0" xfId="0" applyFont="1" applyFill="1"/>
    <xf numFmtId="3" fontId="61" fillId="9" borderId="6" xfId="0" applyNumberFormat="1" applyFont="1" applyFill="1" applyBorder="1" applyAlignment="1">
      <alignment horizontal="center"/>
    </xf>
    <xf numFmtId="0" fontId="61" fillId="9" borderId="0" xfId="0" applyFont="1" applyFill="1" applyBorder="1" applyAlignment="1">
      <alignment horizontal="center"/>
    </xf>
    <xf numFmtId="3" fontId="61" fillId="9" borderId="7" xfId="0" applyNumberFormat="1" applyFont="1" applyFill="1" applyBorder="1" applyAlignment="1">
      <alignment horizontal="center"/>
    </xf>
    <xf numFmtId="3" fontId="61" fillId="9" borderId="9" xfId="0" applyNumberFormat="1" applyFont="1" applyFill="1" applyBorder="1" applyAlignment="1">
      <alignment horizontal="center"/>
    </xf>
    <xf numFmtId="3" fontId="61" fillId="9" borderId="11" xfId="0" applyNumberFormat="1" applyFont="1" applyFill="1" applyBorder="1" applyAlignment="1">
      <alignment horizontal="center"/>
    </xf>
    <xf numFmtId="0" fontId="62" fillId="9" borderId="0" xfId="0" applyFont="1" applyFill="1" applyBorder="1"/>
    <xf numFmtId="0" fontId="59" fillId="9" borderId="0" xfId="0" applyFont="1" applyFill="1" applyBorder="1" applyAlignment="1">
      <alignment horizontal="center" vertical="center"/>
    </xf>
    <xf numFmtId="0" fontId="62" fillId="9" borderId="0" xfId="0" applyFont="1" applyFill="1" applyBorder="1" applyAlignment="1">
      <alignment horizontal="center"/>
    </xf>
    <xf numFmtId="3" fontId="62" fillId="9" borderId="0" xfId="0" applyNumberFormat="1" applyFont="1" applyFill="1" applyBorder="1" applyAlignment="1">
      <alignment horizontal="center"/>
    </xf>
    <xf numFmtId="0" fontId="59" fillId="9" borderId="0" xfId="0" applyFont="1" applyFill="1" applyBorder="1" applyAlignment="1">
      <alignment horizontal="center" vertical="center" wrapText="1"/>
    </xf>
    <xf numFmtId="0" fontId="63" fillId="9" borderId="0" xfId="0" applyFont="1" applyFill="1"/>
    <xf numFmtId="0" fontId="64" fillId="9" borderId="0" xfId="0" applyFont="1" applyFill="1" applyProtection="1">
      <protection locked="0"/>
    </xf>
    <xf numFmtId="0" fontId="65" fillId="10" borderId="2" xfId="0" applyFont="1" applyFill="1" applyBorder="1" applyAlignment="1">
      <alignment horizontal="center" vertical="center" wrapText="1"/>
    </xf>
    <xf numFmtId="0" fontId="65" fillId="10" borderId="3" xfId="0" applyFont="1" applyFill="1" applyBorder="1" applyAlignment="1">
      <alignment horizontal="center" vertical="center" wrapText="1"/>
    </xf>
    <xf numFmtId="0" fontId="65" fillId="10" borderId="4" xfId="0" applyFont="1" applyFill="1" applyBorder="1" applyAlignment="1">
      <alignment horizontal="center" vertical="center" wrapText="1"/>
    </xf>
    <xf numFmtId="0" fontId="66" fillId="11" borderId="5" xfId="0" applyFont="1" applyFill="1" applyBorder="1" applyAlignment="1">
      <alignment horizontal="center"/>
    </xf>
    <xf numFmtId="0" fontId="66" fillId="11" borderId="8" xfId="0" applyFont="1" applyFill="1" applyBorder="1" applyAlignment="1">
      <alignment horizontal="center"/>
    </xf>
    <xf numFmtId="0" fontId="67" fillId="9" borderId="0" xfId="0" applyFont="1" applyFill="1"/>
    <xf numFmtId="0" fontId="68" fillId="9" borderId="0" xfId="0" applyFont="1" applyFill="1" applyProtection="1">
      <protection locked="0"/>
    </xf>
    <xf numFmtId="0" fontId="69" fillId="9" borderId="0" xfId="0" applyFont="1" applyFill="1" applyBorder="1" applyAlignment="1">
      <alignment horizontal="left" vertical="center" wrapText="1" indent="4"/>
    </xf>
    <xf numFmtId="0" fontId="69" fillId="9" borderId="0" xfId="0" applyFont="1" applyFill="1" applyBorder="1" applyAlignment="1">
      <alignment vertical="center" wrapText="1"/>
    </xf>
    <xf numFmtId="0" fontId="70" fillId="9" borderId="0" xfId="0" applyFont="1" applyFill="1"/>
    <xf numFmtId="0" fontId="70" fillId="9" borderId="0" xfId="0" applyFont="1" applyFill="1" applyAlignment="1">
      <alignment vertical="center" wrapText="1"/>
    </xf>
    <xf numFmtId="0" fontId="71" fillId="9" borderId="0" xfId="0" applyFont="1" applyFill="1" applyBorder="1"/>
    <xf numFmtId="0" fontId="71" fillId="0" borderId="0" xfId="0" applyFont="1" applyFill="1" applyBorder="1"/>
    <xf numFmtId="0" fontId="64" fillId="9" borderId="0" xfId="0" applyFont="1" applyFill="1" applyBorder="1" applyAlignment="1">
      <alignment vertical="center" wrapText="1"/>
    </xf>
    <xf numFmtId="0" fontId="73" fillId="10" borderId="12" xfId="0" applyFont="1" applyFill="1" applyBorder="1" applyAlignment="1">
      <alignment horizontal="center" vertical="center" wrapText="1"/>
    </xf>
    <xf numFmtId="0" fontId="73" fillId="10" borderId="13" xfId="0" applyFont="1" applyFill="1" applyBorder="1" applyAlignment="1">
      <alignment horizontal="center" vertical="center" wrapText="1"/>
    </xf>
    <xf numFmtId="0" fontId="73" fillId="10" borderId="14" xfId="0" applyFont="1" applyFill="1" applyBorder="1" applyAlignment="1">
      <alignment horizontal="center" vertical="center" wrapText="1"/>
    </xf>
    <xf numFmtId="0" fontId="74" fillId="12" borderId="15" xfId="0" applyFont="1" applyFill="1" applyBorder="1" applyAlignment="1">
      <alignment horizontal="center"/>
    </xf>
    <xf numFmtId="0" fontId="74" fillId="12" borderId="16" xfId="0" applyFont="1" applyFill="1" applyBorder="1" applyAlignment="1">
      <alignment horizontal="center"/>
    </xf>
    <xf numFmtId="0" fontId="74" fillId="12" borderId="17" xfId="0" applyFont="1" applyFill="1" applyBorder="1" applyAlignment="1">
      <alignment horizontal="center"/>
    </xf>
    <xf numFmtId="0" fontId="73" fillId="13" borderId="18" xfId="0" applyFont="1" applyFill="1" applyBorder="1" applyAlignment="1">
      <alignment horizontal="center" vertical="center" wrapText="1"/>
    </xf>
    <xf numFmtId="3" fontId="73" fillId="13" borderId="12" xfId="0" applyNumberFormat="1" applyFont="1" applyFill="1" applyBorder="1" applyAlignment="1">
      <alignment horizontal="center" vertical="center" wrapText="1"/>
    </xf>
    <xf numFmtId="4" fontId="73" fillId="13" borderId="13" xfId="0" applyNumberFormat="1" applyFont="1" applyFill="1" applyBorder="1" applyAlignment="1">
      <alignment horizontal="center" vertical="center" wrapText="1"/>
    </xf>
    <xf numFmtId="3" fontId="73" fillId="13" borderId="13" xfId="0" applyNumberFormat="1" applyFont="1" applyFill="1" applyBorder="1" applyAlignment="1">
      <alignment horizontal="center" vertical="center" wrapText="1"/>
    </xf>
    <xf numFmtId="3" fontId="73" fillId="13" borderId="14" xfId="0" applyNumberFormat="1" applyFont="1" applyFill="1" applyBorder="1" applyAlignment="1">
      <alignment horizontal="center" vertical="center" wrapText="1"/>
    </xf>
    <xf numFmtId="0" fontId="75" fillId="9" borderId="0" xfId="0" applyNumberFormat="1" applyFont="1" applyFill="1" applyBorder="1" applyAlignment="1">
      <alignment horizontal="center"/>
    </xf>
    <xf numFmtId="3" fontId="75" fillId="9" borderId="7" xfId="0" applyNumberFormat="1" applyFont="1" applyFill="1" applyBorder="1" applyAlignment="1">
      <alignment horizontal="center"/>
    </xf>
    <xf numFmtId="3" fontId="75" fillId="9" borderId="0" xfId="0" applyNumberFormat="1" applyFont="1" applyFill="1" applyBorder="1" applyAlignment="1">
      <alignment horizontal="center"/>
    </xf>
    <xf numFmtId="0" fontId="75" fillId="9" borderId="0" xfId="0" applyNumberFormat="1" applyFont="1" applyFill="1" applyBorder="1" applyAlignment="1">
      <alignment horizontal="center" vertical="center"/>
    </xf>
    <xf numFmtId="3" fontId="75" fillId="9" borderId="7" xfId="0" applyNumberFormat="1" applyFont="1" applyFill="1" applyBorder="1" applyAlignment="1">
      <alignment horizontal="center" vertical="center"/>
    </xf>
    <xf numFmtId="3" fontId="75" fillId="9" borderId="0" xfId="0" applyNumberFormat="1" applyFont="1" applyFill="1" applyBorder="1" applyAlignment="1">
      <alignment horizontal="center" vertical="center"/>
    </xf>
    <xf numFmtId="0" fontId="59" fillId="10" borderId="13" xfId="0" applyFont="1" applyFill="1" applyBorder="1" applyAlignment="1">
      <alignment horizontal="center" vertical="center" wrapText="1"/>
    </xf>
    <xf numFmtId="0" fontId="59" fillId="10" borderId="14" xfId="0" applyFont="1" applyFill="1" applyBorder="1" applyAlignment="1">
      <alignment horizontal="center" vertical="center" wrapText="1"/>
    </xf>
    <xf numFmtId="0" fontId="59" fillId="13" borderId="13" xfId="0" applyFont="1" applyFill="1" applyBorder="1" applyAlignment="1">
      <alignment horizontal="center" vertical="center" wrapText="1"/>
    </xf>
    <xf numFmtId="4" fontId="59" fillId="13" borderId="13" xfId="0" applyNumberFormat="1" applyFont="1" applyFill="1" applyBorder="1" applyAlignment="1">
      <alignment horizontal="center" vertical="center" wrapText="1"/>
    </xf>
    <xf numFmtId="3" fontId="59" fillId="13" borderId="13" xfId="0" applyNumberFormat="1" applyFont="1" applyFill="1" applyBorder="1" applyAlignment="1">
      <alignment horizontal="center" vertical="center" wrapText="1"/>
    </xf>
    <xf numFmtId="0" fontId="59" fillId="13" borderId="14" xfId="0" applyFont="1" applyFill="1" applyBorder="1" applyAlignment="1">
      <alignment horizontal="center" vertical="center" wrapText="1"/>
    </xf>
    <xf numFmtId="0" fontId="77" fillId="9" borderId="0" xfId="0" applyNumberFormat="1" applyFont="1" applyFill="1" applyBorder="1" applyAlignment="1">
      <alignment horizontal="center"/>
    </xf>
    <xf numFmtId="2" fontId="77" fillId="9" borderId="0" xfId="0" applyNumberFormat="1" applyFont="1" applyFill="1" applyBorder="1" applyAlignment="1">
      <alignment horizontal="center"/>
    </xf>
    <xf numFmtId="3" fontId="77" fillId="9" borderId="0" xfId="0" applyNumberFormat="1" applyFont="1" applyFill="1" applyBorder="1" applyAlignment="1">
      <alignment horizontal="center"/>
    </xf>
    <xf numFmtId="2" fontId="77" fillId="9" borderId="7" xfId="0" applyNumberFormat="1" applyFont="1" applyFill="1" applyBorder="1" applyAlignment="1">
      <alignment horizontal="center"/>
    </xf>
    <xf numFmtId="166" fontId="77" fillId="9" borderId="0" xfId="0" applyNumberFormat="1" applyFont="1" applyFill="1" applyBorder="1" applyAlignment="1">
      <alignment horizontal="center"/>
    </xf>
    <xf numFmtId="0" fontId="23" fillId="0" borderId="0" xfId="0" applyFont="1" applyFill="1" applyBorder="1" applyAlignment="1">
      <alignment horizontal="center" vertical="center" wrapText="1"/>
    </xf>
    <xf numFmtId="0" fontId="25" fillId="0" borderId="0" xfId="0" applyNumberFormat="1" applyFont="1" applyFill="1" applyBorder="1" applyAlignment="1" applyProtection="1">
      <alignment horizontal="center"/>
    </xf>
    <xf numFmtId="0" fontId="76" fillId="12" borderId="16" xfId="0" applyFont="1" applyFill="1" applyBorder="1" applyAlignment="1">
      <alignment horizontal="center"/>
    </xf>
    <xf numFmtId="0" fontId="60" fillId="13" borderId="12" xfId="0" applyFont="1" applyFill="1" applyBorder="1" applyAlignment="1">
      <alignment horizontal="center" vertical="center" wrapText="1"/>
    </xf>
    <xf numFmtId="0" fontId="76" fillId="12" borderId="15" xfId="0" applyFont="1" applyFill="1" applyBorder="1" applyAlignment="1">
      <alignment horizontal="center"/>
    </xf>
    <xf numFmtId="0" fontId="77" fillId="9" borderId="0" xfId="0" applyNumberFormat="1" applyFont="1" applyFill="1" applyBorder="1" applyAlignment="1" applyProtection="1">
      <alignment horizontal="center"/>
    </xf>
    <xf numFmtId="0" fontId="77" fillId="9" borderId="0" xfId="0" applyFont="1" applyFill="1" applyBorder="1" applyAlignment="1" applyProtection="1">
      <alignment horizontal="center"/>
    </xf>
    <xf numFmtId="0" fontId="77" fillId="9" borderId="0" xfId="0" applyFont="1" applyFill="1" applyBorder="1" applyAlignment="1" applyProtection="1">
      <alignment horizontal="center" vertical="center"/>
    </xf>
    <xf numFmtId="0" fontId="77" fillId="9" borderId="19" xfId="0" applyFont="1" applyFill="1" applyBorder="1" applyAlignment="1" applyProtection="1">
      <alignment horizontal="center" vertical="center"/>
    </xf>
    <xf numFmtId="0" fontId="77" fillId="9" borderId="24" xfId="0" applyFont="1" applyFill="1" applyBorder="1" applyAlignment="1" applyProtection="1">
      <alignment horizontal="center" vertical="center"/>
    </xf>
    <xf numFmtId="0" fontId="77" fillId="9" borderId="0" xfId="0" applyFont="1" applyFill="1" applyAlignment="1">
      <alignment horizontal="center"/>
    </xf>
    <xf numFmtId="0" fontId="64" fillId="9" borderId="0" xfId="0" applyFont="1" applyFill="1"/>
    <xf numFmtId="0" fontId="65" fillId="10" borderId="12" xfId="0" applyFont="1" applyFill="1" applyBorder="1" applyAlignment="1">
      <alignment horizontal="center" vertical="center" wrapText="1"/>
    </xf>
    <xf numFmtId="0" fontId="65" fillId="10" borderId="13" xfId="0" applyFont="1" applyFill="1" applyBorder="1" applyAlignment="1">
      <alignment horizontal="center" vertical="center" wrapText="1"/>
    </xf>
    <xf numFmtId="0" fontId="65" fillId="10" borderId="23" xfId="0" applyFont="1" applyFill="1" applyBorder="1" applyAlignment="1">
      <alignment horizontal="center" vertical="center" wrapText="1"/>
    </xf>
    <xf numFmtId="0" fontId="76" fillId="12" borderId="15" xfId="0" applyFont="1" applyFill="1" applyBorder="1" applyAlignment="1">
      <alignment horizontal="left"/>
    </xf>
    <xf numFmtId="0" fontId="76" fillId="12" borderId="16" xfId="0" applyFont="1" applyFill="1" applyBorder="1" applyAlignment="1">
      <alignment horizontal="left"/>
    </xf>
    <xf numFmtId="0" fontId="76" fillId="12" borderId="17" xfId="0" applyFont="1" applyFill="1" applyBorder="1" applyAlignment="1">
      <alignment horizontal="left"/>
    </xf>
    <xf numFmtId="4" fontId="77" fillId="0" borderId="0" xfId="0" applyNumberFormat="1" applyFont="1" applyBorder="1" applyAlignment="1" applyProtection="1">
      <alignment horizontal="right" vertical="center" wrapText="1"/>
    </xf>
    <xf numFmtId="4" fontId="65" fillId="13" borderId="15" xfId="0" applyNumberFormat="1" applyFont="1" applyFill="1" applyBorder="1" applyAlignment="1">
      <alignment horizontal="right" vertical="center" wrapText="1"/>
    </xf>
    <xf numFmtId="4" fontId="65" fillId="13" borderId="16" xfId="0" applyNumberFormat="1" applyFont="1" applyFill="1" applyBorder="1" applyAlignment="1">
      <alignment horizontal="right" vertical="center" wrapText="1"/>
    </xf>
    <xf numFmtId="0" fontId="0" fillId="9" borderId="0" xfId="0" applyNumberFormat="1" applyFill="1"/>
    <xf numFmtId="4" fontId="0" fillId="9" borderId="0" xfId="0" applyNumberFormat="1" applyFill="1"/>
    <xf numFmtId="0" fontId="79" fillId="0" borderId="0" xfId="0" applyFont="1" applyFill="1" applyBorder="1" applyAlignment="1">
      <alignment horizontal="left"/>
    </xf>
    <xf numFmtId="4" fontId="80" fillId="0" borderId="0" xfId="0" applyNumberFormat="1" applyFont="1" applyFill="1" applyBorder="1" applyAlignment="1">
      <alignment horizontal="center" vertical="center" wrapText="1"/>
    </xf>
    <xf numFmtId="0" fontId="81" fillId="0" borderId="0" xfId="0" applyFont="1" applyFill="1" applyBorder="1"/>
    <xf numFmtId="0" fontId="82" fillId="9" borderId="0" xfId="0" applyFont="1" applyFill="1" applyBorder="1" applyAlignment="1">
      <alignment vertical="center" wrapText="1"/>
    </xf>
    <xf numFmtId="0" fontId="81" fillId="9" borderId="0" xfId="0" applyFont="1" applyFill="1"/>
    <xf numFmtId="0" fontId="61" fillId="12" borderId="15" xfId="0" applyFont="1" applyFill="1" applyBorder="1" applyAlignment="1">
      <alignment horizontal="left"/>
    </xf>
    <xf numFmtId="0" fontId="61" fillId="12" borderId="16" xfId="0" applyFont="1" applyFill="1" applyBorder="1" applyAlignment="1">
      <alignment horizontal="left"/>
    </xf>
    <xf numFmtId="0" fontId="59"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69" fillId="0" borderId="0" xfId="0" applyFont="1" applyFill="1" applyBorder="1" applyAlignment="1">
      <alignment vertical="center" wrapText="1"/>
    </xf>
    <xf numFmtId="0" fontId="70" fillId="0" borderId="0" xfId="0" applyFont="1" applyFill="1" applyAlignment="1">
      <alignment vertical="center" wrapText="1"/>
    </xf>
    <xf numFmtId="0" fontId="77" fillId="0" borderId="0" xfId="0" applyNumberFormat="1" applyFont="1" applyFill="1" applyBorder="1" applyAlignment="1" applyProtection="1">
      <alignment horizontal="center"/>
    </xf>
    <xf numFmtId="0" fontId="60" fillId="0" borderId="0" xfId="0" applyFont="1" applyFill="1" applyBorder="1" applyAlignment="1">
      <alignment horizontal="center" vertical="center" wrapText="1"/>
    </xf>
    <xf numFmtId="0" fontId="77" fillId="0" borderId="0" xfId="0" applyFont="1" applyFill="1" applyBorder="1" applyAlignment="1" applyProtection="1">
      <alignment horizontal="center"/>
    </xf>
    <xf numFmtId="0" fontId="77" fillId="0" borderId="0" xfId="0" applyFont="1" applyFill="1" applyBorder="1" applyAlignment="1" applyProtection="1">
      <alignment horizontal="center" vertical="center"/>
    </xf>
    <xf numFmtId="0" fontId="35" fillId="0" borderId="0" xfId="0" applyFont="1" applyFill="1"/>
    <xf numFmtId="0" fontId="27" fillId="0" borderId="0" xfId="0" applyFont="1" applyFill="1" applyBorder="1" applyAlignment="1">
      <alignment horizontal="justify" vertical="center" wrapText="1"/>
    </xf>
    <xf numFmtId="0" fontId="0" fillId="0" borderId="0" xfId="0" applyFill="1" applyAlignment="1" applyProtection="1">
      <alignment vertical="center" wrapText="1"/>
    </xf>
    <xf numFmtId="3" fontId="77" fillId="9" borderId="0" xfId="0" applyNumberFormat="1" applyFont="1" applyFill="1" applyBorder="1" applyAlignment="1" applyProtection="1">
      <alignment horizontal="center" vertical="center"/>
    </xf>
    <xf numFmtId="0" fontId="77" fillId="9" borderId="29" xfId="0" applyNumberFormat="1" applyFont="1" applyFill="1" applyBorder="1" applyAlignment="1" applyProtection="1">
      <alignment horizontal="center" vertical="center"/>
    </xf>
    <xf numFmtId="0" fontId="77" fillId="9" borderId="0" xfId="0" applyNumberFormat="1" applyFont="1" applyFill="1" applyBorder="1" applyAlignment="1" applyProtection="1">
      <alignment horizontal="center" vertical="center"/>
    </xf>
    <xf numFmtId="166" fontId="77" fillId="9" borderId="0" xfId="0" applyNumberFormat="1" applyFont="1" applyFill="1" applyBorder="1" applyAlignment="1" applyProtection="1">
      <alignment horizontal="center"/>
    </xf>
    <xf numFmtId="166" fontId="59" fillId="13" borderId="13" xfId="0" applyNumberFormat="1" applyFont="1" applyFill="1" applyBorder="1" applyAlignment="1">
      <alignment horizontal="center" vertical="center" wrapText="1"/>
    </xf>
    <xf numFmtId="2" fontId="77" fillId="9" borderId="10" xfId="0" applyNumberFormat="1" applyFont="1" applyFill="1" applyBorder="1" applyAlignment="1">
      <alignment horizontal="center"/>
    </xf>
    <xf numFmtId="3" fontId="77" fillId="9" borderId="27" xfId="0" applyNumberFormat="1" applyFont="1" applyFill="1" applyBorder="1" applyAlignment="1">
      <alignment horizontal="center"/>
    </xf>
    <xf numFmtId="3" fontId="77" fillId="9" borderId="23" xfId="0" applyNumberFormat="1" applyFont="1" applyFill="1" applyBorder="1" applyAlignment="1">
      <alignment horizontal="center"/>
    </xf>
    <xf numFmtId="3" fontId="77" fillId="9" borderId="25" xfId="0" applyNumberFormat="1" applyFont="1" applyFill="1" applyBorder="1" applyAlignment="1">
      <alignment horizontal="center"/>
    </xf>
    <xf numFmtId="0" fontId="55" fillId="9" borderId="0" xfId="8" applyFont="1" applyFill="1" applyBorder="1" applyAlignment="1" applyProtection="1">
      <alignment wrapText="1"/>
      <protection locked="0"/>
    </xf>
    <xf numFmtId="0" fontId="64" fillId="9" borderId="0" xfId="0" applyFont="1" applyFill="1" applyBorder="1" applyAlignment="1">
      <alignment horizontal="left" vertical="center" wrapText="1" indent="4"/>
    </xf>
    <xf numFmtId="0" fontId="76" fillId="12" borderId="16" xfId="0" applyFont="1" applyFill="1" applyBorder="1" applyAlignment="1">
      <alignment horizontal="left"/>
    </xf>
    <xf numFmtId="0" fontId="59" fillId="10" borderId="12" xfId="0" applyFont="1" applyFill="1" applyBorder="1" applyAlignment="1">
      <alignment horizontal="center" vertical="center" wrapText="1"/>
    </xf>
    <xf numFmtId="0" fontId="59" fillId="13" borderId="22" xfId="0" applyFont="1" applyFill="1" applyBorder="1" applyAlignment="1">
      <alignment horizontal="left" vertical="center" wrapText="1"/>
    </xf>
    <xf numFmtId="0" fontId="73" fillId="13" borderId="22" xfId="0" applyFont="1" applyFill="1" applyBorder="1" applyAlignment="1">
      <alignment horizontal="left" vertical="center" wrapText="1"/>
    </xf>
    <xf numFmtId="0" fontId="73" fillId="10" borderId="15" xfId="0" applyFont="1" applyFill="1" applyBorder="1" applyAlignment="1">
      <alignment horizontal="center" vertical="center" wrapText="1"/>
    </xf>
    <xf numFmtId="0" fontId="84" fillId="12" borderId="24" xfId="0" applyFont="1" applyFill="1" applyBorder="1" applyAlignment="1">
      <alignment horizontal="left"/>
    </xf>
    <xf numFmtId="3" fontId="77" fillId="9" borderId="30" xfId="0" applyNumberFormat="1" applyFont="1" applyFill="1" applyBorder="1" applyAlignment="1">
      <alignment horizontal="center"/>
    </xf>
    <xf numFmtId="3" fontId="77" fillId="9" borderId="31" xfId="0" applyNumberFormat="1" applyFont="1" applyFill="1" applyBorder="1" applyAlignment="1">
      <alignment horizontal="center"/>
    </xf>
    <xf numFmtId="3" fontId="77" fillId="9" borderId="32" xfId="0" applyNumberFormat="1" applyFont="1" applyFill="1" applyBorder="1" applyAlignment="1">
      <alignment horizontal="center"/>
    </xf>
    <xf numFmtId="3" fontId="77" fillId="9" borderId="33" xfId="0" applyNumberFormat="1" applyFont="1" applyFill="1" applyBorder="1" applyAlignment="1">
      <alignment horizontal="center"/>
    </xf>
    <xf numFmtId="3" fontId="77" fillId="9" borderId="34" xfId="0" applyNumberFormat="1" applyFont="1" applyFill="1" applyBorder="1" applyAlignment="1">
      <alignment horizontal="center"/>
    </xf>
    <xf numFmtId="3" fontId="77" fillId="9" borderId="35" xfId="0" applyNumberFormat="1" applyFont="1" applyFill="1" applyBorder="1" applyAlignment="1">
      <alignment horizontal="center"/>
    </xf>
    <xf numFmtId="3" fontId="77" fillId="9" borderId="36" xfId="0" applyNumberFormat="1" applyFont="1" applyFill="1" applyBorder="1" applyAlignment="1">
      <alignment horizontal="center"/>
    </xf>
    <xf numFmtId="3" fontId="77" fillId="9" borderId="37" xfId="0" applyNumberFormat="1" applyFont="1" applyFill="1" applyBorder="1" applyAlignment="1">
      <alignment horizontal="center"/>
    </xf>
    <xf numFmtId="3" fontId="73" fillId="13" borderId="26" xfId="0" applyNumberFormat="1" applyFont="1" applyFill="1" applyBorder="1" applyAlignment="1">
      <alignment horizontal="center" vertical="center" wrapText="1"/>
    </xf>
    <xf numFmtId="3" fontId="73" fillId="13" borderId="10" xfId="0" applyNumberFormat="1" applyFont="1" applyFill="1" applyBorder="1" applyAlignment="1">
      <alignment horizontal="center" vertical="center" wrapText="1"/>
    </xf>
    <xf numFmtId="3" fontId="73" fillId="13" borderId="27" xfId="0" applyNumberFormat="1" applyFont="1" applyFill="1" applyBorder="1" applyAlignment="1">
      <alignment horizontal="center" vertical="center" wrapText="1"/>
    </xf>
    <xf numFmtId="0" fontId="59" fillId="10" borderId="22" xfId="0" applyFont="1" applyFill="1" applyBorder="1" applyAlignment="1">
      <alignment horizontal="center" vertical="center" wrapText="1"/>
    </xf>
    <xf numFmtId="3" fontId="77" fillId="9" borderId="7" xfId="0" applyNumberFormat="1" applyFont="1" applyFill="1" applyBorder="1" applyAlignment="1">
      <alignment horizontal="center"/>
    </xf>
    <xf numFmtId="3" fontId="59" fillId="13" borderId="12" xfId="0" applyNumberFormat="1" applyFont="1" applyFill="1" applyBorder="1" applyAlignment="1">
      <alignment horizontal="center" vertical="center" wrapText="1"/>
    </xf>
    <xf numFmtId="3" fontId="59" fillId="13" borderId="14" xfId="0" applyNumberFormat="1" applyFont="1" applyFill="1" applyBorder="1" applyAlignment="1">
      <alignment horizontal="center" vertical="center" wrapText="1"/>
    </xf>
    <xf numFmtId="166" fontId="59" fillId="13" borderId="14" xfId="0" applyNumberFormat="1" applyFont="1" applyFill="1" applyBorder="1" applyAlignment="1">
      <alignment horizontal="center" vertical="center" wrapText="1"/>
    </xf>
    <xf numFmtId="3" fontId="77" fillId="9" borderId="0" xfId="0" applyNumberFormat="1" applyFont="1" applyFill="1" applyBorder="1" applyAlignment="1" applyProtection="1">
      <alignment horizontal="center"/>
    </xf>
    <xf numFmtId="166" fontId="77" fillId="9" borderId="25" xfId="0" applyNumberFormat="1" applyFont="1" applyFill="1" applyBorder="1" applyAlignment="1" applyProtection="1">
      <alignment horizontal="center"/>
    </xf>
    <xf numFmtId="166" fontId="59" fillId="13" borderId="12" xfId="0" applyNumberFormat="1" applyFont="1" applyFill="1" applyBorder="1" applyAlignment="1">
      <alignment horizontal="center" vertical="center" wrapText="1"/>
    </xf>
    <xf numFmtId="3" fontId="59" fillId="10" borderId="13" xfId="0" applyNumberFormat="1" applyFont="1" applyFill="1" applyBorder="1" applyAlignment="1">
      <alignment horizontal="center" vertical="center" wrapText="1"/>
    </xf>
    <xf numFmtId="166" fontId="59" fillId="10" borderId="12" xfId="0" applyNumberFormat="1" applyFont="1" applyFill="1" applyBorder="1" applyAlignment="1">
      <alignment horizontal="center" vertical="center" wrapText="1"/>
    </xf>
    <xf numFmtId="166" fontId="59" fillId="10" borderId="13" xfId="0" applyNumberFormat="1" applyFont="1" applyFill="1" applyBorder="1" applyAlignment="1">
      <alignment horizontal="center" vertical="center" wrapText="1"/>
    </xf>
    <xf numFmtId="166" fontId="59" fillId="10" borderId="14" xfId="0" applyNumberFormat="1" applyFont="1" applyFill="1" applyBorder="1" applyAlignment="1">
      <alignment horizontal="center" vertical="center" wrapText="1"/>
    </xf>
    <xf numFmtId="0" fontId="59" fillId="13" borderId="12" xfId="0" applyFont="1" applyFill="1" applyBorder="1" applyAlignment="1">
      <alignment horizontal="right" vertical="center" wrapText="1"/>
    </xf>
    <xf numFmtId="166" fontId="77" fillId="9" borderId="24" xfId="0" applyNumberFormat="1" applyFont="1" applyFill="1" applyBorder="1" applyAlignment="1" applyProtection="1">
      <alignment horizontal="center"/>
    </xf>
    <xf numFmtId="166" fontId="77" fillId="9" borderId="7" xfId="0" applyNumberFormat="1" applyFont="1" applyFill="1" applyBorder="1" applyAlignment="1">
      <alignment horizontal="center"/>
    </xf>
    <xf numFmtId="166" fontId="77" fillId="9" borderId="25" xfId="0" applyNumberFormat="1" applyFont="1" applyFill="1" applyBorder="1" applyAlignment="1">
      <alignment horizontal="center"/>
    </xf>
    <xf numFmtId="166" fontId="77" fillId="9" borderId="30" xfId="0" applyNumberFormat="1" applyFont="1" applyFill="1" applyBorder="1" applyAlignment="1">
      <alignment horizontal="center"/>
    </xf>
    <xf numFmtId="166" fontId="77" fillId="9" borderId="31" xfId="0" applyNumberFormat="1" applyFont="1" applyFill="1" applyBorder="1" applyAlignment="1">
      <alignment horizontal="center"/>
    </xf>
    <xf numFmtId="166" fontId="77" fillId="9" borderId="32" xfId="0" applyNumberFormat="1" applyFont="1" applyFill="1" applyBorder="1" applyAlignment="1">
      <alignment horizontal="center"/>
    </xf>
    <xf numFmtId="166" fontId="77" fillId="9" borderId="33" xfId="0" applyNumberFormat="1" applyFont="1" applyFill="1" applyBorder="1" applyAlignment="1">
      <alignment horizontal="center"/>
    </xf>
    <xf numFmtId="166" fontId="77" fillId="9" borderId="34" xfId="0" applyNumberFormat="1" applyFont="1" applyFill="1" applyBorder="1" applyAlignment="1">
      <alignment horizontal="center"/>
    </xf>
    <xf numFmtId="166" fontId="77" fillId="9" borderId="35" xfId="0" applyNumberFormat="1" applyFont="1" applyFill="1" applyBorder="1" applyAlignment="1">
      <alignment horizontal="center"/>
    </xf>
    <xf numFmtId="166" fontId="77" fillId="9" borderId="36" xfId="0" applyNumberFormat="1" applyFont="1" applyFill="1" applyBorder="1" applyAlignment="1">
      <alignment horizontal="center"/>
    </xf>
    <xf numFmtId="166" fontId="77" fillId="9" borderId="37" xfId="0" applyNumberFormat="1" applyFont="1" applyFill="1" applyBorder="1" applyAlignment="1">
      <alignment horizontal="center"/>
    </xf>
    <xf numFmtId="166" fontId="73" fillId="13" borderId="26" xfId="0" applyNumberFormat="1" applyFont="1" applyFill="1" applyBorder="1" applyAlignment="1">
      <alignment horizontal="center" vertical="center" wrapText="1"/>
    </xf>
    <xf numFmtId="166" fontId="73" fillId="13" borderId="10" xfId="0" applyNumberFormat="1" applyFont="1" applyFill="1" applyBorder="1" applyAlignment="1">
      <alignment horizontal="center" vertical="center" wrapText="1"/>
    </xf>
    <xf numFmtId="166" fontId="73" fillId="13" borderId="27" xfId="0" applyNumberFormat="1" applyFont="1" applyFill="1" applyBorder="1" applyAlignment="1">
      <alignment horizontal="center" vertical="center" wrapText="1"/>
    </xf>
    <xf numFmtId="0" fontId="85" fillId="9" borderId="0" xfId="0" applyFont="1" applyFill="1"/>
    <xf numFmtId="2" fontId="61" fillId="9" borderId="10" xfId="0" applyNumberFormat="1" applyFont="1" applyFill="1" applyBorder="1" applyAlignment="1">
      <alignment horizontal="center"/>
    </xf>
    <xf numFmtId="165" fontId="50" fillId="9" borderId="0" xfId="19" applyNumberFormat="1" applyFont="1" applyFill="1"/>
    <xf numFmtId="2" fontId="75" fillId="9" borderId="0" xfId="0" applyNumberFormat="1" applyFont="1" applyFill="1" applyBorder="1" applyAlignment="1">
      <alignment horizontal="center"/>
    </xf>
    <xf numFmtId="2" fontId="75" fillId="9" borderId="0" xfId="0" applyNumberFormat="1" applyFont="1" applyFill="1" applyBorder="1" applyAlignment="1">
      <alignment horizontal="center" vertical="center"/>
    </xf>
    <xf numFmtId="2" fontId="77" fillId="9" borderId="23" xfId="0" applyNumberFormat="1" applyFont="1" applyFill="1" applyBorder="1" applyAlignment="1">
      <alignment horizontal="center"/>
    </xf>
    <xf numFmtId="2" fontId="77" fillId="9" borderId="25" xfId="0" applyNumberFormat="1" applyFont="1" applyFill="1" applyBorder="1" applyAlignment="1">
      <alignment horizontal="center"/>
    </xf>
    <xf numFmtId="2" fontId="77" fillId="9" borderId="25" xfId="0" applyNumberFormat="1" applyFont="1" applyFill="1" applyBorder="1" applyAlignment="1" applyProtection="1">
      <alignment horizontal="center"/>
    </xf>
    <xf numFmtId="2" fontId="77" fillId="9" borderId="25" xfId="0" applyNumberFormat="1" applyFont="1" applyFill="1" applyBorder="1" applyAlignment="1" applyProtection="1">
      <alignment horizontal="center" vertical="center"/>
    </xf>
    <xf numFmtId="2" fontId="60" fillId="13" borderId="14" xfId="0" applyNumberFormat="1" applyFont="1" applyFill="1" applyBorder="1" applyAlignment="1">
      <alignment horizontal="center" vertical="center" wrapText="1"/>
    </xf>
    <xf numFmtId="2" fontId="77" fillId="9" borderId="23" xfId="0" applyNumberFormat="1" applyFont="1" applyFill="1" applyBorder="1" applyAlignment="1" applyProtection="1">
      <alignment horizontal="center" vertical="center"/>
    </xf>
    <xf numFmtId="0" fontId="59" fillId="10" borderId="14" xfId="0" applyFont="1" applyFill="1" applyBorder="1" applyAlignment="1">
      <alignment horizontal="center" vertical="center" wrapText="1"/>
    </xf>
    <xf numFmtId="4" fontId="77" fillId="0" borderId="10" xfId="0" applyNumberFormat="1" applyFont="1" applyBorder="1" applyAlignment="1" applyProtection="1">
      <alignment horizontal="right" vertical="center" wrapText="1"/>
    </xf>
    <xf numFmtId="4" fontId="65" fillId="13" borderId="17" xfId="0" applyNumberFormat="1" applyFont="1" applyFill="1" applyBorder="1" applyAlignment="1">
      <alignment horizontal="right" vertical="center" wrapText="1"/>
    </xf>
    <xf numFmtId="0" fontId="41" fillId="0" borderId="0" xfId="0" applyFont="1" applyFill="1" applyBorder="1" applyAlignment="1">
      <alignment horizontal="left"/>
    </xf>
    <xf numFmtId="4" fontId="42" fillId="0" borderId="0" xfId="0" applyNumberFormat="1" applyFont="1" applyFill="1" applyBorder="1" applyAlignment="1">
      <alignment horizontal="center" vertical="center" wrapText="1"/>
    </xf>
    <xf numFmtId="0" fontId="86" fillId="9" borderId="0" xfId="0" applyFont="1" applyFill="1"/>
    <xf numFmtId="4" fontId="87" fillId="9" borderId="0" xfId="0" applyNumberFormat="1" applyFont="1" applyFill="1"/>
    <xf numFmtId="0" fontId="86" fillId="0" borderId="0" xfId="0" applyFont="1" applyFill="1" applyBorder="1"/>
    <xf numFmtId="167" fontId="35" fillId="9" borderId="0" xfId="0" applyNumberFormat="1" applyFont="1" applyFill="1"/>
    <xf numFmtId="0" fontId="77" fillId="9" borderId="0" xfId="0" applyFont="1" applyFill="1"/>
    <xf numFmtId="2" fontId="59" fillId="13" borderId="14" xfId="0" applyNumberFormat="1" applyFont="1" applyFill="1" applyBorder="1" applyAlignment="1">
      <alignment horizontal="center" vertical="center" wrapText="1"/>
    </xf>
    <xf numFmtId="0" fontId="77" fillId="9" borderId="0" xfId="0" applyFont="1" applyFill="1" applyAlignment="1">
      <alignment vertical="center" wrapText="1"/>
    </xf>
    <xf numFmtId="0" fontId="88" fillId="14" borderId="12" xfId="0" applyNumberFormat="1" applyFont="1" applyFill="1" applyBorder="1" applyAlignment="1" applyProtection="1">
      <alignment horizontal="center"/>
    </xf>
    <xf numFmtId="0" fontId="88" fillId="14" borderId="14" xfId="0" applyNumberFormat="1" applyFont="1" applyFill="1" applyBorder="1" applyAlignment="1" applyProtection="1">
      <alignment horizontal="center"/>
    </xf>
    <xf numFmtId="2" fontId="88" fillId="14" borderId="14" xfId="0" applyNumberFormat="1" applyFont="1" applyFill="1" applyBorder="1" applyAlignment="1" applyProtection="1">
      <alignment horizontal="center"/>
    </xf>
    <xf numFmtId="0" fontId="55" fillId="9" borderId="0" xfId="8" applyFont="1" applyFill="1" applyBorder="1" applyAlignment="1" applyProtection="1">
      <alignment wrapText="1"/>
      <protection locked="0"/>
    </xf>
    <xf numFmtId="0" fontId="55" fillId="0" borderId="0" xfId="8" applyFont="1" applyFill="1" applyBorder="1" applyAlignment="1" applyProtection="1"/>
    <xf numFmtId="0" fontId="64" fillId="9" borderId="0" xfId="0" applyFont="1" applyFill="1" applyBorder="1" applyAlignment="1">
      <alignment horizontal="left" vertical="center" wrapText="1" indent="4"/>
    </xf>
    <xf numFmtId="0" fontId="76" fillId="12" borderId="16" xfId="0" applyFont="1" applyFill="1" applyBorder="1" applyAlignment="1">
      <alignment horizontal="left"/>
    </xf>
    <xf numFmtId="0" fontId="76" fillId="12" borderId="17" xfId="0" applyFont="1" applyFill="1" applyBorder="1" applyAlignment="1">
      <alignment horizontal="left"/>
    </xf>
    <xf numFmtId="0" fontId="59" fillId="13" borderId="12" xfId="0" applyFont="1" applyFill="1" applyBorder="1" applyAlignment="1">
      <alignment horizontal="left" vertical="center" wrapText="1"/>
    </xf>
    <xf numFmtId="0" fontId="17" fillId="0" borderId="0" xfId="0" applyFont="1" applyFill="1" applyBorder="1" applyAlignment="1">
      <alignment horizontal="center" vertical="center" readingOrder="1"/>
    </xf>
    <xf numFmtId="0" fontId="59" fillId="10" borderId="19" xfId="0" applyFont="1" applyFill="1" applyBorder="1" applyAlignment="1">
      <alignment horizontal="center" vertical="center" wrapText="1"/>
    </xf>
    <xf numFmtId="0" fontId="76" fillId="12" borderId="15" xfId="0" applyFont="1" applyFill="1" applyBorder="1" applyAlignment="1">
      <alignment horizontal="left"/>
    </xf>
    <xf numFmtId="0" fontId="64" fillId="9" borderId="0" xfId="0" applyFont="1" applyFill="1" applyBorder="1" applyAlignment="1">
      <alignment horizontal="left" vertical="center" wrapText="1"/>
    </xf>
    <xf numFmtId="0" fontId="76" fillId="12" borderId="15" xfId="0" applyFont="1" applyFill="1" applyBorder="1" applyAlignment="1">
      <alignment horizontal="center" vertical="center"/>
    </xf>
    <xf numFmtId="0" fontId="59" fillId="10" borderId="12" xfId="0" applyFont="1" applyFill="1" applyBorder="1" applyAlignment="1">
      <alignment horizontal="center" vertical="center" wrapText="1"/>
    </xf>
    <xf numFmtId="0" fontId="76" fillId="12" borderId="20" xfId="0" applyFont="1" applyFill="1" applyBorder="1" applyAlignment="1">
      <alignment horizontal="center" vertical="center"/>
    </xf>
    <xf numFmtId="0" fontId="60" fillId="13" borderId="12" xfId="0" applyFont="1" applyFill="1" applyBorder="1" applyAlignment="1">
      <alignment horizontal="left" vertical="center" wrapText="1"/>
    </xf>
    <xf numFmtId="0" fontId="76" fillId="12" borderId="21" xfId="0" applyFont="1" applyFill="1" applyBorder="1" applyAlignment="1">
      <alignment horizontal="center" vertical="center"/>
    </xf>
    <xf numFmtId="0" fontId="76" fillId="12" borderId="22" xfId="0" applyFont="1" applyFill="1" applyBorder="1" applyAlignment="1">
      <alignment horizontal="center" vertical="center" wrapText="1"/>
    </xf>
    <xf numFmtId="0" fontId="76" fillId="12" borderId="28" xfId="0" applyFont="1" applyFill="1" applyBorder="1" applyAlignment="1">
      <alignment horizontal="center" vertical="center" wrapText="1"/>
    </xf>
    <xf numFmtId="0" fontId="61" fillId="12" borderId="15" xfId="0" applyFont="1" applyFill="1" applyBorder="1" applyAlignment="1">
      <alignment horizontal="center" vertical="center"/>
    </xf>
    <xf numFmtId="0" fontId="61" fillId="12" borderId="16" xfId="0" applyFont="1" applyFill="1" applyBorder="1" applyAlignment="1">
      <alignment horizontal="center" vertical="center"/>
    </xf>
    <xf numFmtId="0" fontId="61" fillId="12" borderId="17" xfId="0" applyFont="1" applyFill="1" applyBorder="1" applyAlignment="1">
      <alignment horizontal="center" vertical="center"/>
    </xf>
    <xf numFmtId="0" fontId="59" fillId="13" borderId="14" xfId="0" applyFont="1" applyFill="1" applyBorder="1" applyAlignment="1">
      <alignment horizontal="left" vertical="center" wrapText="1"/>
    </xf>
    <xf numFmtId="0" fontId="59" fillId="10" borderId="22" xfId="0" applyFont="1" applyFill="1" applyBorder="1" applyAlignment="1">
      <alignment horizontal="left" vertical="center" wrapText="1"/>
    </xf>
    <xf numFmtId="0" fontId="59" fillId="13" borderId="22" xfId="0" applyFont="1" applyFill="1" applyBorder="1" applyAlignment="1">
      <alignment horizontal="left" vertical="center" wrapText="1"/>
    </xf>
    <xf numFmtId="0" fontId="27" fillId="9" borderId="0" xfId="0" applyFont="1" applyFill="1" applyBorder="1" applyAlignment="1">
      <alignment horizontal="justify" vertical="center" wrapText="1"/>
    </xf>
    <xf numFmtId="0" fontId="61" fillId="12" borderId="21" xfId="0" applyFont="1" applyFill="1" applyBorder="1" applyAlignment="1">
      <alignment horizontal="center" vertical="center"/>
    </xf>
    <xf numFmtId="0" fontId="61" fillId="12" borderId="22" xfId="0" applyFont="1" applyFill="1" applyBorder="1" applyAlignment="1">
      <alignment horizontal="center" vertical="center" wrapText="1"/>
    </xf>
    <xf numFmtId="0" fontId="59" fillId="13" borderId="22" xfId="0" applyFont="1" applyFill="1" applyBorder="1" applyAlignment="1">
      <alignment vertical="center" wrapText="1"/>
    </xf>
    <xf numFmtId="0" fontId="59" fillId="10" borderId="12" xfId="0" applyFont="1" applyFill="1" applyBorder="1" applyAlignment="1">
      <alignment horizontal="left" vertical="center" wrapText="1"/>
    </xf>
    <xf numFmtId="0" fontId="59" fillId="10" borderId="14" xfId="0" applyFont="1" applyFill="1" applyBorder="1" applyAlignment="1">
      <alignment horizontal="left" vertical="center" wrapText="1"/>
    </xf>
    <xf numFmtId="0" fontId="59" fillId="10" borderId="22" xfId="0" applyFont="1" applyFill="1" applyBorder="1" applyAlignment="1">
      <alignment horizontal="center" vertical="center" wrapText="1"/>
    </xf>
    <xf numFmtId="0" fontId="73" fillId="10" borderId="22" xfId="0" applyFont="1" applyFill="1" applyBorder="1" applyAlignment="1">
      <alignment horizontal="center" vertical="center" wrapText="1"/>
    </xf>
    <xf numFmtId="0" fontId="76" fillId="12" borderId="24" xfId="0" applyFont="1" applyFill="1" applyBorder="1" applyAlignment="1">
      <alignment horizontal="left" vertical="center"/>
    </xf>
    <xf numFmtId="0" fontId="59" fillId="10" borderId="14" xfId="0" applyFont="1" applyFill="1" applyBorder="1" applyAlignment="1">
      <alignment horizontal="center" vertical="center" wrapText="1"/>
    </xf>
  </cellXfs>
  <cellStyles count="20">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Excel_BuiltIn_Hyperlink" xfId="8" xr:uid="{00000000-0005-0000-0000-000006000000}"/>
    <cellStyle name="Footnote" xfId="9" xr:uid="{00000000-0005-0000-0000-000007000000}"/>
    <cellStyle name="Good" xfId="10" xr:uid="{00000000-0005-0000-0000-000008000000}"/>
    <cellStyle name="Heading (user)" xfId="11" xr:uid="{00000000-0005-0000-0000-000009000000}"/>
    <cellStyle name="Heading 1" xfId="12" xr:uid="{00000000-0005-0000-0000-00000A000000}"/>
    <cellStyle name="Heading 2" xfId="13" xr:uid="{00000000-0005-0000-0000-00000B000000}"/>
    <cellStyle name="Hyperlink" xfId="14" xr:uid="{00000000-0005-0000-0000-00000C000000}"/>
    <cellStyle name="Neutral" xfId="1" builtinId="28" customBuiltin="1"/>
    <cellStyle name="Normal" xfId="0" builtinId="0" customBuiltin="1"/>
    <cellStyle name="Note" xfId="15" xr:uid="{00000000-0005-0000-0000-00000F000000}"/>
    <cellStyle name="Porcentaje" xfId="19" builtinId="5"/>
    <cellStyle name="Status" xfId="16" xr:uid="{00000000-0005-0000-0000-000010000000}"/>
    <cellStyle name="Text" xfId="17" xr:uid="{00000000-0005-0000-0000-000011000000}"/>
    <cellStyle name="Warning" xfId="18" xr:uid="{00000000-0005-0000-0000-000012000000}"/>
  </cellStyles>
  <dxfs count="10">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s>
  <tableStyles count="0" defaultTableStyle="TableStyleMedium2" defaultPivotStyle="PivotStyleLight16"/>
  <colors>
    <mruColors>
      <color rgb="FF395751"/>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sz="1400"/>
              <a:t>Número de Explotaciones mineras</a:t>
            </a:r>
          </a:p>
        </c:rich>
      </c:tx>
      <c:layout>
        <c:manualLayout>
          <c:xMode val="edge"/>
          <c:yMode val="edge"/>
          <c:x val="0.25789292377881945"/>
          <c:y val="3.1870377270904915E-2"/>
        </c:manualLayout>
      </c:layout>
      <c:overlay val="0"/>
      <c:spPr>
        <a:noFill/>
        <a:ln>
          <a:noFill/>
        </a:ln>
        <a:effectLst/>
      </c:spPr>
      <c:txPr>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2.6284561528420555E-2"/>
          <c:y val="0.23556210639153155"/>
          <c:w val="0.97294410822356714"/>
          <c:h val="0.72892938496583148"/>
        </c:manualLayout>
      </c:layout>
      <c:lineChart>
        <c:grouping val="standard"/>
        <c:varyColors val="0"/>
        <c:ser>
          <c:idx val="0"/>
          <c:order val="0"/>
          <c:tx>
            <c:strRef>
              <c:f>evol!$D$14:$D$14</c:f>
              <c:strCache>
                <c:ptCount val="1"/>
                <c:pt idx="0">
                  <c:v>Nº EXPLOTACIONES</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0-2374-4E82-AB47-4999DBD4E58D}"/>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1-2374-4E82-AB47-4999DBD4E58D}"/>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2-2374-4E82-AB47-4999DBD4E58D}"/>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3-2374-4E82-AB47-4999DBD4E58D}"/>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4-2374-4E82-AB47-4999DBD4E58D}"/>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5-2374-4E82-AB47-4999DBD4E58D}"/>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evol!$C$15:$C$24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evol!$D$15:$D$24</c:f>
              <c:numCache>
                <c:formatCode>#,##0</c:formatCode>
                <c:ptCount val="10"/>
                <c:pt idx="0">
                  <c:v>311</c:v>
                </c:pt>
                <c:pt idx="1">
                  <c:v>567</c:v>
                </c:pt>
                <c:pt idx="2">
                  <c:v>636</c:v>
                </c:pt>
                <c:pt idx="3">
                  <c:v>607</c:v>
                </c:pt>
                <c:pt idx="4">
                  <c:v>583</c:v>
                </c:pt>
                <c:pt idx="5">
                  <c:v>566</c:v>
                </c:pt>
                <c:pt idx="6">
                  <c:v>480</c:v>
                </c:pt>
                <c:pt idx="7">
                  <c:v>381</c:v>
                </c:pt>
                <c:pt idx="8">
                  <c:v>420</c:v>
                </c:pt>
                <c:pt idx="9">
                  <c:v>443</c:v>
                </c:pt>
              </c:numCache>
            </c:numRef>
          </c:val>
          <c:smooth val="0"/>
          <c:extLst>
            <c:ext xmlns:c16="http://schemas.microsoft.com/office/drawing/2014/chart" uri="{C3380CC4-5D6E-409C-BE32-E72D297353CC}">
              <c16:uniqueId val="{0000000C-C340-4CF7-99A6-2BC6FAED1C25}"/>
            </c:ext>
          </c:extLst>
        </c:ser>
        <c:dLbls>
          <c:dLblPos val="ctr"/>
          <c:showLegendKey val="0"/>
          <c:showVal val="1"/>
          <c:showCatName val="0"/>
          <c:showSerName val="0"/>
          <c:showPercent val="0"/>
          <c:showBubbleSize val="0"/>
        </c:dLbls>
        <c:marker val="1"/>
        <c:smooth val="0"/>
        <c:axId val="1935019008"/>
        <c:axId val="1770168592"/>
      </c:lineChart>
      <c:valAx>
        <c:axId val="1770168592"/>
        <c:scaling>
          <c:orientation val="minMax"/>
          <c:min val="200"/>
        </c:scaling>
        <c:delete val="1"/>
        <c:axPos val="l"/>
        <c:numFmt formatCode="#,##0" sourceLinked="1"/>
        <c:majorTickMark val="none"/>
        <c:minorTickMark val="none"/>
        <c:tickLblPos val="nextTo"/>
        <c:crossAx val="1935019008"/>
        <c:crossesAt val="1"/>
        <c:crossBetween val="between"/>
        <c:majorUnit val="100"/>
        <c:minorUnit val="20"/>
      </c:valAx>
      <c:catAx>
        <c:axId val="19350190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8592"/>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b="0"/>
              <a:t>Personal empleado por tipo de producción según sexo. Porcentaje</a:t>
            </a:r>
          </a:p>
        </c:rich>
      </c:tx>
      <c:layout>
        <c:manualLayout>
          <c:xMode val="edge"/>
          <c:yMode val="edge"/>
          <c:x val="0.16987253765932792"/>
          <c:y val="1.9399712105425439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8.0165846169403962E-2"/>
          <c:y val="0.21043486812067572"/>
          <c:w val="0.89946596430262327"/>
          <c:h val="0.5726606960980577"/>
        </c:manualLayout>
      </c:layout>
      <c:barChart>
        <c:barDir val="col"/>
        <c:grouping val="percentStacked"/>
        <c:varyColors val="0"/>
        <c:ser>
          <c:idx val="0"/>
          <c:order val="0"/>
          <c:tx>
            <c:strRef>
              <c:f>AND0!$H$53:$H$53</c:f>
              <c:strCache>
                <c:ptCount val="1"/>
                <c:pt idx="0">
                  <c:v>HOMBRES EMPLEADOS</c:v>
                </c:pt>
              </c:strCache>
            </c:strRef>
          </c:tx>
          <c:spPr>
            <a:solidFill>
              <a:schemeClr val="accent1"/>
            </a:solidFill>
            <a:ln>
              <a:noFill/>
            </a:ln>
            <a:effectLst/>
          </c:spPr>
          <c:invertIfNegative val="0"/>
          <c:cat>
            <c:strRef>
              <c:f>AND0!$B$54:$B$59</c:f>
              <c:strCache>
                <c:ptCount val="6"/>
                <c:pt idx="0">
                  <c:v>ÁRIDOS</c:v>
                </c:pt>
                <c:pt idx="1">
                  <c:v>ENERGÉTICOS</c:v>
                </c:pt>
                <c:pt idx="2">
                  <c:v>METÁLICA</c:v>
                </c:pt>
                <c:pt idx="3">
                  <c:v>ROCAS ORNAMENTALES</c:v>
                </c:pt>
                <c:pt idx="4">
                  <c:v>ROCAS Y MINERALES INDUSTRIALES</c:v>
                </c:pt>
                <c:pt idx="5">
                  <c:v>OTROS</c:v>
                </c:pt>
              </c:strCache>
            </c:strRef>
          </c:cat>
          <c:val>
            <c:numRef>
              <c:f>AND0!$H$54:$H$59</c:f>
              <c:numCache>
                <c:formatCode>#,##0</c:formatCode>
                <c:ptCount val="6"/>
                <c:pt idx="0">
                  <c:v>1556</c:v>
                </c:pt>
                <c:pt idx="1">
                  <c:v>5</c:v>
                </c:pt>
                <c:pt idx="2">
                  <c:v>4365</c:v>
                </c:pt>
                <c:pt idx="3">
                  <c:v>115</c:v>
                </c:pt>
                <c:pt idx="4">
                  <c:v>987</c:v>
                </c:pt>
                <c:pt idx="5">
                  <c:v>90</c:v>
                </c:pt>
              </c:numCache>
            </c:numRef>
          </c:val>
          <c:extLst>
            <c:ext xmlns:c16="http://schemas.microsoft.com/office/drawing/2014/chart" uri="{C3380CC4-5D6E-409C-BE32-E72D297353CC}">
              <c16:uniqueId val="{00000000-8E65-4705-B020-43F01A3645AB}"/>
            </c:ext>
          </c:extLst>
        </c:ser>
        <c:ser>
          <c:idx val="1"/>
          <c:order val="1"/>
          <c:tx>
            <c:strRef>
              <c:f>AND0!$I$53:$I$53</c:f>
              <c:strCache>
                <c:ptCount val="1"/>
                <c:pt idx="0">
                  <c:v>MUJERES EMPLEADAS</c:v>
                </c:pt>
              </c:strCache>
            </c:strRef>
          </c:tx>
          <c:spPr>
            <a:solidFill>
              <a:schemeClr val="accent2"/>
            </a:solidFill>
            <a:ln>
              <a:noFill/>
            </a:ln>
            <a:effectLst/>
          </c:spPr>
          <c:invertIfNegative val="0"/>
          <c:cat>
            <c:strRef>
              <c:f>AND0!$B$54:$B$59</c:f>
              <c:strCache>
                <c:ptCount val="6"/>
                <c:pt idx="0">
                  <c:v>ÁRIDOS</c:v>
                </c:pt>
                <c:pt idx="1">
                  <c:v>ENERGÉTICOS</c:v>
                </c:pt>
                <c:pt idx="2">
                  <c:v>METÁLICA</c:v>
                </c:pt>
                <c:pt idx="3">
                  <c:v>ROCAS ORNAMENTALES</c:v>
                </c:pt>
                <c:pt idx="4">
                  <c:v>ROCAS Y MINERALES INDUSTRIALES</c:v>
                </c:pt>
                <c:pt idx="5">
                  <c:v>OTROS</c:v>
                </c:pt>
              </c:strCache>
            </c:strRef>
          </c:cat>
          <c:val>
            <c:numRef>
              <c:f>AND0!$I$54:$I$59</c:f>
              <c:numCache>
                <c:formatCode>#,##0</c:formatCode>
                <c:ptCount val="6"/>
                <c:pt idx="0">
                  <c:v>89</c:v>
                </c:pt>
                <c:pt idx="1">
                  <c:v>1</c:v>
                </c:pt>
                <c:pt idx="2">
                  <c:v>562</c:v>
                </c:pt>
                <c:pt idx="3">
                  <c:v>6</c:v>
                </c:pt>
                <c:pt idx="4">
                  <c:v>81</c:v>
                </c:pt>
                <c:pt idx="5">
                  <c:v>22</c:v>
                </c:pt>
              </c:numCache>
            </c:numRef>
          </c:val>
          <c:extLst>
            <c:ext xmlns:c16="http://schemas.microsoft.com/office/drawing/2014/chart" uri="{C3380CC4-5D6E-409C-BE32-E72D297353CC}">
              <c16:uniqueId val="{00000001-8E65-4705-B020-43F01A3645AB}"/>
            </c:ext>
          </c:extLst>
        </c:ser>
        <c:dLbls>
          <c:showLegendKey val="0"/>
          <c:showVal val="0"/>
          <c:showCatName val="0"/>
          <c:showSerName val="0"/>
          <c:showPercent val="0"/>
          <c:showBubbleSize val="0"/>
        </c:dLbls>
        <c:gapWidth val="150"/>
        <c:overlap val="100"/>
        <c:axId val="1934975008"/>
        <c:axId val="1770170672"/>
      </c:barChart>
      <c:valAx>
        <c:axId val="17701706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5008"/>
        <c:crossesAt val="1"/>
        <c:crossBetween val="between"/>
      </c:valAx>
      <c:catAx>
        <c:axId val="19349750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0672"/>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93652522856706"/>
          <c:y val="0.94551874561483784"/>
          <c:w val="0.52212694954286576"/>
          <c:h val="5.44812543851621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b="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a:latin typeface="Source Sans Pro" panose="020B0503030403020204" pitchFamily="34" charset="0"/>
                <a:ea typeface="Source Sans Pro" panose="020B0503030403020204" pitchFamily="34" charset="0"/>
              </a:rPr>
              <a:t>RANKING</a:t>
            </a:r>
            <a:r>
              <a:rPr lang="es-ES" baseline="0">
                <a:latin typeface="Source Sans Pro" panose="020B0503030403020204" pitchFamily="34" charset="0"/>
                <a:ea typeface="Source Sans Pro" panose="020B0503030403020204" pitchFamily="34" charset="0"/>
              </a:rPr>
              <a:t> 20 SUSTANCIAS MÁS EXTRAÍDAS (m</a:t>
            </a:r>
            <a:r>
              <a:rPr lang="es-ES" baseline="30000">
                <a:latin typeface="Source Sans Pro" panose="020B0503030403020204" pitchFamily="34" charset="0"/>
                <a:ea typeface="Source Sans Pro" panose="020B0503030403020204" pitchFamily="34" charset="0"/>
              </a:rPr>
              <a:t>3</a:t>
            </a:r>
            <a:r>
              <a:rPr lang="es-ES" baseline="0">
                <a:latin typeface="Source Sans Pro" panose="020B0503030403020204" pitchFamily="34" charset="0"/>
                <a:ea typeface="Source Sans Pro" panose="020B0503030403020204" pitchFamily="34" charset="0"/>
              </a:rPr>
              <a:t>)EN 2020</a:t>
            </a:r>
            <a:endParaRPr lang="es-ES">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141852013876097"/>
          <c:y val="0.169445621949252"/>
          <c:w val="0.72773981933443854"/>
          <c:h val="0.82357818930692062"/>
        </c:manualLayout>
      </c:layout>
      <c:barChart>
        <c:barDir val="bar"/>
        <c:grouping val="clustered"/>
        <c:varyColors val="0"/>
        <c:ser>
          <c:idx val="0"/>
          <c:order val="0"/>
          <c:spPr>
            <a:noFill/>
            <a:ln w="25400" cap="flat" cmpd="sng" algn="ctr">
              <a:solidFill>
                <a:schemeClr val="accent1"/>
              </a:solidFill>
              <a:miter lim="800000"/>
            </a:ln>
            <a:effectLst/>
          </c:spPr>
          <c:invertIfNegative val="0"/>
          <c:dLbls>
            <c:delete val="1"/>
          </c:dLbls>
          <c:cat>
            <c:strRef>
              <c:f>'AND2'!$C$76:$C$95</c:f>
              <c:strCache>
                <c:ptCount val="20"/>
                <c:pt idx="0">
                  <c:v>Caliza</c:v>
                </c:pt>
                <c:pt idx="1">
                  <c:v>Cobre</c:v>
                </c:pt>
                <c:pt idx="2">
                  <c:v>Dolomía</c:v>
                </c:pt>
                <c:pt idx="3">
                  <c:v>Arenas</c:v>
                </c:pt>
                <c:pt idx="4">
                  <c:v>Sulfuro Complejo</c:v>
                </c:pt>
                <c:pt idx="5">
                  <c:v>Calizas Dolomíticas</c:v>
                </c:pt>
                <c:pt idx="6">
                  <c:v>Grava</c:v>
                </c:pt>
                <c:pt idx="7">
                  <c:v>Arcilla</c:v>
                </c:pt>
                <c:pt idx="8">
                  <c:v>Arenas Silíceas</c:v>
                </c:pt>
                <c:pt idx="9">
                  <c:v>Margas Calcáreas</c:v>
                </c:pt>
                <c:pt idx="10">
                  <c:v>Yeso</c:v>
                </c:pt>
                <c:pt idx="11">
                  <c:v>Mármol</c:v>
                </c:pt>
                <c:pt idx="12">
                  <c:v>Sal Marina</c:v>
                </c:pt>
                <c:pt idx="13">
                  <c:v>Calizas Micriticas</c:v>
                </c:pt>
                <c:pt idx="14">
                  <c:v>Calcosina</c:v>
                </c:pt>
                <c:pt idx="15">
                  <c:v>Calcarenitas</c:v>
                </c:pt>
                <c:pt idx="16">
                  <c:v>Arenisca</c:v>
                </c:pt>
                <c:pt idx="17">
                  <c:v>Margas</c:v>
                </c:pt>
                <c:pt idx="18">
                  <c:v>Caliza Marmórea</c:v>
                </c:pt>
                <c:pt idx="19">
                  <c:v>Celestina-Estroncio</c:v>
                </c:pt>
              </c:strCache>
            </c:strRef>
          </c:cat>
          <c:val>
            <c:numRef>
              <c:f>'AND2'!$D$76:$D$95</c:f>
              <c:numCache>
                <c:formatCode>#,##0.00</c:formatCode>
                <c:ptCount val="20"/>
                <c:pt idx="0">
                  <c:v>4648626.07</c:v>
                </c:pt>
                <c:pt idx="1">
                  <c:v>3716451.1</c:v>
                </c:pt>
                <c:pt idx="2">
                  <c:v>1844101.36</c:v>
                </c:pt>
                <c:pt idx="3">
                  <c:v>1593862</c:v>
                </c:pt>
                <c:pt idx="4">
                  <c:v>703670.23</c:v>
                </c:pt>
                <c:pt idx="5">
                  <c:v>683077.5</c:v>
                </c:pt>
                <c:pt idx="6" formatCode="General">
                  <c:v>632871</c:v>
                </c:pt>
                <c:pt idx="7">
                  <c:v>587654</c:v>
                </c:pt>
                <c:pt idx="8">
                  <c:v>586217.78</c:v>
                </c:pt>
                <c:pt idx="9" formatCode="General">
                  <c:v>433291</c:v>
                </c:pt>
                <c:pt idx="10">
                  <c:v>399761</c:v>
                </c:pt>
                <c:pt idx="11" formatCode="General">
                  <c:v>294170.83</c:v>
                </c:pt>
                <c:pt idx="12">
                  <c:v>272657.96000000002</c:v>
                </c:pt>
                <c:pt idx="13">
                  <c:v>256000</c:v>
                </c:pt>
                <c:pt idx="14">
                  <c:v>216176</c:v>
                </c:pt>
                <c:pt idx="15">
                  <c:v>201609</c:v>
                </c:pt>
                <c:pt idx="16">
                  <c:v>185467</c:v>
                </c:pt>
                <c:pt idx="17" formatCode="General">
                  <c:v>146580</c:v>
                </c:pt>
                <c:pt idx="18">
                  <c:v>126227</c:v>
                </c:pt>
                <c:pt idx="19">
                  <c:v>113087.45</c:v>
                </c:pt>
              </c:numCache>
            </c:numRef>
          </c:val>
          <c:extLst>
            <c:ext xmlns:c16="http://schemas.microsoft.com/office/drawing/2014/chart" uri="{C3380CC4-5D6E-409C-BE32-E72D297353CC}">
              <c16:uniqueId val="{00000000-F3C1-442F-9EEF-FAF3FC179898}"/>
            </c:ext>
          </c:extLst>
        </c:ser>
        <c:dLbls>
          <c:dLblPos val="outEnd"/>
          <c:showLegendKey val="0"/>
          <c:showVal val="1"/>
          <c:showCatName val="0"/>
          <c:showSerName val="0"/>
          <c:showPercent val="0"/>
          <c:showBubbleSize val="0"/>
        </c:dLbls>
        <c:gapWidth val="227"/>
        <c:overlap val="-48"/>
        <c:axId val="1934980208"/>
        <c:axId val="1770171920"/>
      </c:barChart>
      <c:valAx>
        <c:axId val="1770171920"/>
        <c:scaling>
          <c:orientation val="minMax"/>
          <c:max val="5000000"/>
        </c:scaling>
        <c:delete val="0"/>
        <c:axPos val="t"/>
        <c:numFmt formatCode="#,##0" sourceLinked="0"/>
        <c:majorTickMark val="none"/>
        <c:minorTickMark val="none"/>
        <c:tickLblPos val="nextTo"/>
        <c:spPr>
          <a:noFill/>
          <a:ln w="9525">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34980208"/>
        <c:crossesAt val="1"/>
        <c:crossBetween val="between"/>
        <c:minorUnit val="200000"/>
      </c:valAx>
      <c:catAx>
        <c:axId val="1934980208"/>
        <c:scaling>
          <c:orientation val="maxMin"/>
        </c:scaling>
        <c:delete val="0"/>
        <c:axPos val="l"/>
        <c:title>
          <c:tx>
            <c:rich>
              <a:bodyPr rot="-54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r>
                  <a:rPr lang="es-ES"/>
                  <a:t>Sustancias extraidas</a:t>
                </a:r>
              </a:p>
            </c:rich>
          </c:tx>
          <c:layout>
            <c:manualLayout>
              <c:xMode val="edge"/>
              <c:yMode val="edge"/>
              <c:x val="4.4005867448993199E-3"/>
              <c:y val="0.479813186084332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770171920"/>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Siniest!$F$54:$F$54</c:f>
              <c:strCache>
                <c:ptCount val="1"/>
                <c:pt idx="0">
                  <c:v>ACCIDENTES LEVES</c:v>
                </c:pt>
              </c:strCache>
            </c:strRef>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6867-44E4-A2BF-267109CF5BDF}"/>
              </c:ext>
            </c:extLst>
          </c:dPt>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Siniest!$H$56:$H$63</c:f>
              <c:numCache>
                <c:formatCode>0;;"-"</c:formatCode>
                <c:ptCount val="8"/>
                <c:pt idx="0">
                  <c:v>7</c:v>
                </c:pt>
                <c:pt idx="1">
                  <c:v>1</c:v>
                </c:pt>
                <c:pt idx="2">
                  <c:v>2</c:v>
                </c:pt>
                <c:pt idx="3">
                  <c:v>10</c:v>
                </c:pt>
                <c:pt idx="4">
                  <c:v>15</c:v>
                </c:pt>
                <c:pt idx="5">
                  <c:v>1</c:v>
                </c:pt>
                <c:pt idx="6">
                  <c:v>2</c:v>
                </c:pt>
                <c:pt idx="7">
                  <c:v>35</c:v>
                </c:pt>
              </c:numCache>
            </c:numRef>
          </c:val>
          <c:extLst>
            <c:ext xmlns:c16="http://schemas.microsoft.com/office/drawing/2014/chart" uri="{C3380CC4-5D6E-409C-BE32-E72D297353CC}">
              <c16:uniqueId val="{00000002-7B65-457E-B055-9595C937861E}"/>
            </c:ext>
          </c:extLst>
        </c:ser>
        <c:ser>
          <c:idx val="1"/>
          <c:order val="1"/>
          <c:tx>
            <c:strRef>
              <c:f>Siniest!$I$54:$I$54</c:f>
              <c:strCache>
                <c:ptCount val="1"/>
                <c:pt idx="0">
                  <c:v>ACCIDENTES GRAVES</c:v>
                </c:pt>
              </c:strCache>
            </c:strRef>
          </c:tx>
          <c:spPr>
            <a:solidFill>
              <a:schemeClr val="accent2"/>
            </a:solidFill>
            <a:ln>
              <a:noFill/>
            </a:ln>
            <a:effectLst/>
          </c:spPr>
          <c:invertIfNegative val="0"/>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Siniest!$K$56:$K$63</c:f>
              <c:numCache>
                <c:formatCode>0;;"-"</c:formatCode>
                <c:ptCount val="8"/>
                <c:pt idx="0">
                  <c:v>0</c:v>
                </c:pt>
                <c:pt idx="1">
                  <c:v>0</c:v>
                </c:pt>
                <c:pt idx="2">
                  <c:v>0</c:v>
                </c:pt>
                <c:pt idx="3">
                  <c:v>2</c:v>
                </c:pt>
                <c:pt idx="4">
                  <c:v>0</c:v>
                </c:pt>
                <c:pt idx="5">
                  <c:v>3</c:v>
                </c:pt>
                <c:pt idx="6">
                  <c:v>1</c:v>
                </c:pt>
                <c:pt idx="7">
                  <c:v>0</c:v>
                </c:pt>
              </c:numCache>
            </c:numRef>
          </c:val>
          <c:extLst>
            <c:ext xmlns:c16="http://schemas.microsoft.com/office/drawing/2014/chart" uri="{C3380CC4-5D6E-409C-BE32-E72D297353CC}">
              <c16:uniqueId val="{00000003-7B65-457E-B055-9595C937861E}"/>
            </c:ext>
          </c:extLst>
        </c:ser>
        <c:ser>
          <c:idx val="2"/>
          <c:order val="2"/>
          <c:tx>
            <c:strRef>
              <c:f>Siniest!$L$54:$L$54</c:f>
              <c:strCache>
                <c:ptCount val="1"/>
                <c:pt idx="0">
                  <c:v>ACCIDENTES MORTALES</c:v>
                </c:pt>
              </c:strCache>
            </c:strRef>
          </c:tx>
          <c:spPr>
            <a:solidFill>
              <a:schemeClr val="accent3"/>
            </a:solidFill>
            <a:ln>
              <a:noFill/>
            </a:ln>
            <a:effectLst/>
          </c:spPr>
          <c:invertIfNegative val="0"/>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Siniest!$N$56:$N$63</c:f>
              <c:numCache>
                <c:formatCode>0;;"-"</c:formatCode>
                <c:ptCount val="8"/>
                <c:pt idx="0">
                  <c:v>0</c:v>
                </c:pt>
                <c:pt idx="1">
                  <c:v>0</c:v>
                </c:pt>
                <c:pt idx="2">
                  <c:v>0</c:v>
                </c:pt>
                <c:pt idx="3">
                  <c:v>0</c:v>
                </c:pt>
                <c:pt idx="4">
                  <c:v>1</c:v>
                </c:pt>
                <c:pt idx="5">
                  <c:v>1</c:v>
                </c:pt>
                <c:pt idx="6">
                  <c:v>0</c:v>
                </c:pt>
                <c:pt idx="7">
                  <c:v>1</c:v>
                </c:pt>
              </c:numCache>
            </c:numRef>
          </c:val>
          <c:extLst>
            <c:ext xmlns:c16="http://schemas.microsoft.com/office/drawing/2014/chart" uri="{C3380CC4-5D6E-409C-BE32-E72D297353CC}">
              <c16:uniqueId val="{00000004-7B65-457E-B055-9595C937861E}"/>
            </c:ext>
          </c:extLst>
        </c:ser>
        <c:dLbls>
          <c:showLegendKey val="0"/>
          <c:showVal val="0"/>
          <c:showCatName val="0"/>
          <c:showSerName val="0"/>
          <c:showPercent val="0"/>
          <c:showBubbleSize val="0"/>
        </c:dLbls>
        <c:gapWidth val="150"/>
        <c:overlap val="100"/>
        <c:axId val="1934981008"/>
        <c:axId val="1928960624"/>
      </c:barChart>
      <c:valAx>
        <c:axId val="1928960624"/>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934981008"/>
        <c:crossesAt val="1"/>
        <c:crossBetween val="between"/>
      </c:valAx>
      <c:catAx>
        <c:axId val="19349810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1928960624"/>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8466581033795447E-3"/>
          <c:y val="2.364237043155069E-2"/>
          <c:w val="0.97882801080745885"/>
          <c:h val="0.84823427856929812"/>
        </c:manualLayout>
      </c:layout>
      <c:barChart>
        <c:barDir val="col"/>
        <c:grouping val="percentStacked"/>
        <c:varyColors val="0"/>
        <c:ser>
          <c:idx val="0"/>
          <c:order val="0"/>
          <c:tx>
            <c:strRef>
              <c:f>Siniest!$F$15:$F$15</c:f>
              <c:strCache>
                <c:ptCount val="1"/>
                <c:pt idx="0">
                  <c:v>ACCIDENTES LEVES</c:v>
                </c:pt>
              </c:strCache>
            </c:strRef>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D714-4912-A6F8-1A6FE1580437}"/>
              </c:ext>
            </c:extLst>
          </c:dPt>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Siniest!$H$17:$H$22</c:f>
              <c:numCache>
                <c:formatCode>0;;"-"</c:formatCode>
                <c:ptCount val="6"/>
                <c:pt idx="0">
                  <c:v>8</c:v>
                </c:pt>
                <c:pt idx="1">
                  <c:v>0</c:v>
                </c:pt>
                <c:pt idx="2">
                  <c:v>45</c:v>
                </c:pt>
                <c:pt idx="3">
                  <c:v>2</c:v>
                </c:pt>
                <c:pt idx="4">
                  <c:v>18</c:v>
                </c:pt>
                <c:pt idx="5">
                  <c:v>0</c:v>
                </c:pt>
              </c:numCache>
            </c:numRef>
          </c:val>
          <c:extLst>
            <c:ext xmlns:c16="http://schemas.microsoft.com/office/drawing/2014/chart" uri="{C3380CC4-5D6E-409C-BE32-E72D297353CC}">
              <c16:uniqueId val="{00000002-F2A0-452B-8B10-919B114CECAF}"/>
            </c:ext>
          </c:extLst>
        </c:ser>
        <c:ser>
          <c:idx val="1"/>
          <c:order val="1"/>
          <c:tx>
            <c:strRef>
              <c:f>Siniest!$I$15:$I$15</c:f>
              <c:strCache>
                <c:ptCount val="1"/>
                <c:pt idx="0">
                  <c:v>ACCIDENTES GRAVES</c:v>
                </c:pt>
              </c:strCache>
            </c:strRef>
          </c:tx>
          <c:spPr>
            <a:solidFill>
              <a:schemeClr val="accent2"/>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D714-4912-A6F8-1A6FE1580437}"/>
              </c:ext>
            </c:extLst>
          </c:dPt>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Siniest!$K$17:$K$22</c:f>
              <c:numCache>
                <c:formatCode>0;;"-"</c:formatCode>
                <c:ptCount val="6"/>
                <c:pt idx="0">
                  <c:v>3</c:v>
                </c:pt>
                <c:pt idx="1">
                  <c:v>0</c:v>
                </c:pt>
                <c:pt idx="2">
                  <c:v>0</c:v>
                </c:pt>
                <c:pt idx="3">
                  <c:v>2</c:v>
                </c:pt>
                <c:pt idx="4">
                  <c:v>1</c:v>
                </c:pt>
                <c:pt idx="5">
                  <c:v>0</c:v>
                </c:pt>
              </c:numCache>
            </c:numRef>
          </c:val>
          <c:extLst>
            <c:ext xmlns:c16="http://schemas.microsoft.com/office/drawing/2014/chart" uri="{C3380CC4-5D6E-409C-BE32-E72D297353CC}">
              <c16:uniqueId val="{00000005-F2A0-452B-8B10-919B114CECAF}"/>
            </c:ext>
          </c:extLst>
        </c:ser>
        <c:ser>
          <c:idx val="2"/>
          <c:order val="2"/>
          <c:tx>
            <c:strRef>
              <c:f>Siniest!$L$15:$L$15</c:f>
              <c:strCache>
                <c:ptCount val="1"/>
                <c:pt idx="0">
                  <c:v>ACCIDENTES MORTALES</c:v>
                </c:pt>
              </c:strCache>
            </c:strRef>
          </c:tx>
          <c:spPr>
            <a:solidFill>
              <a:schemeClr val="accent3"/>
            </a:solidFill>
            <a:ln>
              <a:noFill/>
            </a:ln>
            <a:effectLst/>
          </c:spPr>
          <c:invertIfNegative val="0"/>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Siniest!$N$17:$N$22</c:f>
              <c:numCache>
                <c:formatCode>0;;"-"</c:formatCode>
                <c:ptCount val="6"/>
                <c:pt idx="0">
                  <c:v>0</c:v>
                </c:pt>
                <c:pt idx="1">
                  <c:v>0</c:v>
                </c:pt>
                <c:pt idx="2">
                  <c:v>1</c:v>
                </c:pt>
                <c:pt idx="3">
                  <c:v>2</c:v>
                </c:pt>
                <c:pt idx="4">
                  <c:v>0</c:v>
                </c:pt>
                <c:pt idx="5">
                  <c:v>0</c:v>
                </c:pt>
              </c:numCache>
            </c:numRef>
          </c:val>
          <c:extLst>
            <c:ext xmlns:c16="http://schemas.microsoft.com/office/drawing/2014/chart" uri="{C3380CC4-5D6E-409C-BE32-E72D297353CC}">
              <c16:uniqueId val="{00000006-F2A0-452B-8B10-919B114CECAF}"/>
            </c:ext>
          </c:extLst>
        </c:ser>
        <c:dLbls>
          <c:showLegendKey val="0"/>
          <c:showVal val="0"/>
          <c:showCatName val="0"/>
          <c:showSerName val="0"/>
          <c:showPercent val="0"/>
          <c:showBubbleSize val="0"/>
        </c:dLbls>
        <c:gapWidth val="150"/>
        <c:overlap val="100"/>
        <c:axId val="1934961408"/>
        <c:axId val="1928961872"/>
      </c:barChart>
      <c:valAx>
        <c:axId val="19289618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61408"/>
        <c:crossesAt val="1"/>
        <c:crossBetween val="between"/>
      </c:valAx>
      <c:catAx>
        <c:axId val="19349614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28961872"/>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sz="80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032607870341616E-2"/>
          <c:y val="6.9065213002220877E-2"/>
          <c:w val="0.90109975633830997"/>
          <c:h val="0.76632199821176195"/>
        </c:manualLayout>
      </c:layout>
      <c:bar3DChart>
        <c:barDir val="col"/>
        <c:grouping val="percentStacked"/>
        <c:varyColors val="0"/>
        <c:ser>
          <c:idx val="0"/>
          <c:order val="0"/>
          <c:tx>
            <c:strRef>
              <c:f>Siniest!$F$15:$F$15</c:f>
              <c:strCache>
                <c:ptCount val="1"/>
                <c:pt idx="0">
                  <c:v>ACCIDENTES LEVES</c:v>
                </c:pt>
              </c:strCache>
            </c:strRef>
          </c:tx>
          <c:spPr>
            <a:solidFill>
              <a:schemeClr val="accent1"/>
            </a:solidFill>
            <a:ln>
              <a:noFill/>
            </a:ln>
            <a:effectLst/>
            <a:sp3d/>
          </c:spPr>
          <c:invertIfNegative val="0"/>
          <c:cat>
            <c:strRef>
              <c:f>Siniest!$I$16:$J$16</c:f>
              <c:strCache>
                <c:ptCount val="2"/>
                <c:pt idx="0">
                  <c:v>H</c:v>
                </c:pt>
                <c:pt idx="1">
                  <c:v>M</c:v>
                </c:pt>
              </c:strCache>
            </c:strRef>
          </c:cat>
          <c:val>
            <c:numRef>
              <c:f>Siniest!$F$23:$G$23</c:f>
              <c:numCache>
                <c:formatCode>0;;"-"</c:formatCode>
                <c:ptCount val="2"/>
                <c:pt idx="0">
                  <c:v>71</c:v>
                </c:pt>
                <c:pt idx="1">
                  <c:v>2</c:v>
                </c:pt>
              </c:numCache>
            </c:numRef>
          </c:val>
          <c:extLst>
            <c:ext xmlns:c16="http://schemas.microsoft.com/office/drawing/2014/chart" uri="{C3380CC4-5D6E-409C-BE32-E72D297353CC}">
              <c16:uniqueId val="{00000000-1C7F-4D57-AE36-625C6AAE7CFC}"/>
            </c:ext>
          </c:extLst>
        </c:ser>
        <c:ser>
          <c:idx val="1"/>
          <c:order val="1"/>
          <c:tx>
            <c:strRef>
              <c:f>Siniest!$I$15</c:f>
              <c:strCache>
                <c:ptCount val="1"/>
                <c:pt idx="0">
                  <c:v>ACCIDENTES GRAVES</c:v>
                </c:pt>
              </c:strCache>
            </c:strRef>
          </c:tx>
          <c:spPr>
            <a:solidFill>
              <a:schemeClr val="accent2"/>
            </a:solidFill>
            <a:ln>
              <a:noFill/>
            </a:ln>
            <a:effectLst/>
            <a:sp3d/>
          </c:spPr>
          <c:invertIfNegative val="0"/>
          <c:cat>
            <c:strRef>
              <c:f>Siniest!$I$16:$J$16</c:f>
              <c:strCache>
                <c:ptCount val="2"/>
                <c:pt idx="0">
                  <c:v>H</c:v>
                </c:pt>
                <c:pt idx="1">
                  <c:v>M</c:v>
                </c:pt>
              </c:strCache>
            </c:strRef>
          </c:cat>
          <c:val>
            <c:numRef>
              <c:f>Siniest!$I$23:$J$23</c:f>
              <c:numCache>
                <c:formatCode>0;;"-"</c:formatCode>
                <c:ptCount val="2"/>
                <c:pt idx="0">
                  <c:v>5</c:v>
                </c:pt>
                <c:pt idx="1">
                  <c:v>1</c:v>
                </c:pt>
              </c:numCache>
            </c:numRef>
          </c:val>
          <c:extLst>
            <c:ext xmlns:c16="http://schemas.microsoft.com/office/drawing/2014/chart" uri="{C3380CC4-5D6E-409C-BE32-E72D297353CC}">
              <c16:uniqueId val="{00000001-1C7F-4D57-AE36-625C6AAE7CFC}"/>
            </c:ext>
          </c:extLst>
        </c:ser>
        <c:ser>
          <c:idx val="2"/>
          <c:order val="2"/>
          <c:tx>
            <c:strRef>
              <c:f>Siniest!$L$15:$L$15</c:f>
              <c:strCache>
                <c:ptCount val="1"/>
                <c:pt idx="0">
                  <c:v>ACCIDENTES MORTALES</c:v>
                </c:pt>
              </c:strCache>
            </c:strRef>
          </c:tx>
          <c:spPr>
            <a:solidFill>
              <a:schemeClr val="accent3"/>
            </a:solidFill>
            <a:ln>
              <a:noFill/>
            </a:ln>
            <a:effectLst/>
            <a:sp3d/>
          </c:spPr>
          <c:invertIfNegative val="0"/>
          <c:cat>
            <c:strRef>
              <c:f>Siniest!$I$16:$J$16</c:f>
              <c:strCache>
                <c:ptCount val="2"/>
                <c:pt idx="0">
                  <c:v>H</c:v>
                </c:pt>
                <c:pt idx="1">
                  <c:v>M</c:v>
                </c:pt>
              </c:strCache>
            </c:strRef>
          </c:cat>
          <c:val>
            <c:numRef>
              <c:f>Siniest!$L$23:$M$23</c:f>
              <c:numCache>
                <c:formatCode>0;;"-"</c:formatCode>
                <c:ptCount val="2"/>
                <c:pt idx="0">
                  <c:v>3</c:v>
                </c:pt>
                <c:pt idx="1">
                  <c:v>0</c:v>
                </c:pt>
              </c:numCache>
            </c:numRef>
          </c:val>
          <c:extLst>
            <c:ext xmlns:c16="http://schemas.microsoft.com/office/drawing/2014/chart" uri="{C3380CC4-5D6E-409C-BE32-E72D297353CC}">
              <c16:uniqueId val="{00000002-1C7F-4D57-AE36-625C6AAE7CFC}"/>
            </c:ext>
          </c:extLst>
        </c:ser>
        <c:dLbls>
          <c:showLegendKey val="0"/>
          <c:showVal val="0"/>
          <c:showCatName val="0"/>
          <c:showSerName val="0"/>
          <c:showPercent val="0"/>
          <c:showBubbleSize val="0"/>
        </c:dLbls>
        <c:gapWidth val="150"/>
        <c:shape val="cylinder"/>
        <c:axId val="1934959808"/>
        <c:axId val="1928948144"/>
        <c:axId val="0"/>
      </c:bar3DChart>
      <c:valAx>
        <c:axId val="19289481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59808"/>
        <c:crossesAt val="1"/>
        <c:crossBetween val="between"/>
      </c:valAx>
      <c:catAx>
        <c:axId val="19349598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cap="none" spc="0" normalizeH="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28948144"/>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sz="80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sz="1400" b="0"/>
              <a:t>PRODUCCIÓN ANUAL</a:t>
            </a:r>
          </a:p>
        </c:rich>
      </c:tx>
      <c:layout>
        <c:manualLayout>
          <c:xMode val="edge"/>
          <c:yMode val="edge"/>
          <c:x val="0.32555624858658144"/>
          <c:y val="1.8170268895089756E-2"/>
        </c:manualLayout>
      </c:layout>
      <c:overlay val="0"/>
      <c:spPr>
        <a:noFill/>
        <a:ln>
          <a:noFill/>
        </a:ln>
        <a:effectLst/>
      </c:spPr>
      <c:txPr>
        <a:bodyPr rot="0" spcFirstLastPara="1" vertOverflow="ellipsis" vert="horz" wrap="square" anchor="ctr" anchorCtr="1"/>
        <a:lstStyle/>
        <a:p>
          <a:pPr>
            <a:defRPr sz="14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1208682584495072"/>
          <c:y val="0.15151001549947352"/>
          <c:w val="0.85276118150847324"/>
          <c:h val="0.58754007974538269"/>
        </c:manualLayout>
      </c:layout>
      <c:bubbleChart>
        <c:varyColors val="0"/>
        <c:ser>
          <c:idx val="1"/>
          <c:order val="0"/>
          <c:tx>
            <c:strRef>
              <c:f>evol!$C$15:$C$15</c:f>
              <c:strCache>
                <c:ptCount val="1"/>
                <c:pt idx="0">
                  <c:v>2012</c:v>
                </c:pt>
              </c:strCache>
            </c:strRef>
          </c:tx>
          <c:spPr>
            <a:gradFill>
              <a:gsLst>
                <a:gs pos="0">
                  <a:schemeClr val="accent2">
                    <a:alpha val="75000"/>
                  </a:schemeClr>
                </a:gs>
                <a:gs pos="100000">
                  <a:schemeClr val="accent2">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evol!$D$15:$D$15</c:f>
              <c:numCache>
                <c:formatCode>#,##0</c:formatCode>
                <c:ptCount val="1"/>
                <c:pt idx="0">
                  <c:v>311</c:v>
                </c:pt>
              </c:numCache>
            </c:numRef>
          </c:xVal>
          <c:yVal>
            <c:numRef>
              <c:f>evol!$F$15:$F$15</c:f>
              <c:numCache>
                <c:formatCode>#,##0</c:formatCode>
                <c:ptCount val="1"/>
                <c:pt idx="0">
                  <c:v>1513</c:v>
                </c:pt>
              </c:numCache>
            </c:numRef>
          </c:yVal>
          <c:bubbleSize>
            <c:numRef>
              <c:f>evol!$E$15:$E$15</c:f>
              <c:numCache>
                <c:formatCode>General</c:formatCode>
                <c:ptCount val="1"/>
                <c:pt idx="0">
                  <c:v>20.079999999999998</c:v>
                </c:pt>
              </c:numCache>
            </c:numRef>
          </c:bubbleSize>
          <c:bubble3D val="0"/>
          <c:extLst>
            <c:ext xmlns:c16="http://schemas.microsoft.com/office/drawing/2014/chart" uri="{C3380CC4-5D6E-409C-BE32-E72D297353CC}">
              <c16:uniqueId val="{00000000-7C4E-4DA8-80D0-98BFBA9A33C3}"/>
            </c:ext>
          </c:extLst>
        </c:ser>
        <c:ser>
          <c:idx val="2"/>
          <c:order val="1"/>
          <c:tx>
            <c:strRef>
              <c:f>evol!$C$16:$C$16</c:f>
              <c:strCache>
                <c:ptCount val="1"/>
                <c:pt idx="0">
                  <c:v>2013</c:v>
                </c:pt>
              </c:strCache>
            </c:strRef>
          </c:tx>
          <c:spPr>
            <a:gradFill>
              <a:gsLst>
                <a:gs pos="0">
                  <a:schemeClr val="accent3">
                    <a:alpha val="75000"/>
                  </a:schemeClr>
                </a:gs>
                <a:gs pos="100000">
                  <a:schemeClr val="accent3">
                    <a:lumMod val="75000"/>
                    <a:alpha val="75000"/>
                  </a:schemeClr>
                </a:gs>
              </a:gsLst>
              <a:lin ang="2700000" scaled="1"/>
            </a:gradFill>
            <a:ln>
              <a:noFill/>
            </a:ln>
            <a:effectLst/>
          </c:spPr>
          <c:invertIfNegative val="0"/>
          <c:dLbls>
            <c:dLbl>
              <c:idx val="0"/>
              <c:layout>
                <c:manualLayout>
                  <c:x val="-8.8670584115728965E-2"/>
                  <c:y val="1.5026207125025143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evol!$D$16:$D$16</c:f>
              <c:numCache>
                <c:formatCode>#,##0</c:formatCode>
                <c:ptCount val="1"/>
                <c:pt idx="0">
                  <c:v>567</c:v>
                </c:pt>
              </c:numCache>
            </c:numRef>
          </c:xVal>
          <c:yVal>
            <c:numRef>
              <c:f>evol!$F$16:$F$16</c:f>
              <c:numCache>
                <c:formatCode>#,##0</c:formatCode>
                <c:ptCount val="1"/>
                <c:pt idx="0">
                  <c:v>5595</c:v>
                </c:pt>
              </c:numCache>
            </c:numRef>
          </c:yVal>
          <c:bubbleSize>
            <c:numRef>
              <c:f>evol!$E$16:$E$16</c:f>
              <c:numCache>
                <c:formatCode>General</c:formatCode>
                <c:ptCount val="1"/>
                <c:pt idx="0">
                  <c:v>43.37</c:v>
                </c:pt>
              </c:numCache>
            </c:numRef>
          </c:bubbleSize>
          <c:bubble3D val="0"/>
          <c:extLst>
            <c:ext xmlns:c16="http://schemas.microsoft.com/office/drawing/2014/chart" uri="{C3380CC4-5D6E-409C-BE32-E72D297353CC}">
              <c16:uniqueId val="{00000001-7C4E-4DA8-80D0-98BFBA9A33C3}"/>
            </c:ext>
          </c:extLst>
        </c:ser>
        <c:ser>
          <c:idx val="3"/>
          <c:order val="2"/>
          <c:tx>
            <c:strRef>
              <c:f>evol!$C$17:$C$17</c:f>
              <c:strCache>
                <c:ptCount val="1"/>
                <c:pt idx="0">
                  <c:v>2014</c:v>
                </c:pt>
              </c:strCache>
            </c:strRef>
          </c:tx>
          <c:spPr>
            <a:gradFill>
              <a:gsLst>
                <a:gs pos="0">
                  <a:schemeClr val="accent4">
                    <a:alpha val="75000"/>
                  </a:schemeClr>
                </a:gs>
                <a:gs pos="100000">
                  <a:schemeClr val="accent4">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evol!$D$17:$D$17</c:f>
              <c:numCache>
                <c:formatCode>#,##0</c:formatCode>
                <c:ptCount val="1"/>
                <c:pt idx="0">
                  <c:v>636</c:v>
                </c:pt>
              </c:numCache>
            </c:numRef>
          </c:xVal>
          <c:yVal>
            <c:numRef>
              <c:f>evol!$F$17:$F$17</c:f>
              <c:numCache>
                <c:formatCode>#,##0</c:formatCode>
                <c:ptCount val="1"/>
                <c:pt idx="0">
                  <c:v>6090</c:v>
                </c:pt>
              </c:numCache>
            </c:numRef>
          </c:yVal>
          <c:bubbleSize>
            <c:numRef>
              <c:f>evol!$E$17:$E$17</c:f>
              <c:numCache>
                <c:formatCode>General</c:formatCode>
                <c:ptCount val="1"/>
                <c:pt idx="0">
                  <c:v>36.119999999999997</c:v>
                </c:pt>
              </c:numCache>
            </c:numRef>
          </c:bubbleSize>
          <c:bubble3D val="0"/>
          <c:extLst>
            <c:ext xmlns:c16="http://schemas.microsoft.com/office/drawing/2014/chart" uri="{C3380CC4-5D6E-409C-BE32-E72D297353CC}">
              <c16:uniqueId val="{00000002-7C4E-4DA8-80D0-98BFBA9A33C3}"/>
            </c:ext>
          </c:extLst>
        </c:ser>
        <c:ser>
          <c:idx val="4"/>
          <c:order val="3"/>
          <c:tx>
            <c:strRef>
              <c:f>evol!$C$18:$C$18</c:f>
              <c:strCache>
                <c:ptCount val="1"/>
                <c:pt idx="0">
                  <c:v>2015</c:v>
                </c:pt>
              </c:strCache>
            </c:strRef>
          </c:tx>
          <c:spPr>
            <a:gradFill>
              <a:gsLst>
                <a:gs pos="0">
                  <a:schemeClr val="accent5">
                    <a:alpha val="75000"/>
                  </a:schemeClr>
                </a:gs>
                <a:gs pos="100000">
                  <a:schemeClr val="accent5">
                    <a:lumMod val="75000"/>
                    <a:alpha val="75000"/>
                  </a:schemeClr>
                </a:gs>
              </a:gsLst>
              <a:lin ang="2700000" scaled="1"/>
            </a:gradFill>
            <a:ln>
              <a:noFill/>
            </a:ln>
            <a:effectLst/>
          </c:spPr>
          <c:invertIfNegative val="0"/>
          <c:dLbls>
            <c:dLbl>
              <c:idx val="0"/>
              <c:layout>
                <c:manualLayout>
                  <c:x val="-8.3235032353606395E-2"/>
                  <c:y val="3.4434660202716198E-17"/>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evol!$D$18:$D$18</c:f>
              <c:numCache>
                <c:formatCode>#,##0</c:formatCode>
                <c:ptCount val="1"/>
                <c:pt idx="0">
                  <c:v>607</c:v>
                </c:pt>
              </c:numCache>
            </c:numRef>
          </c:xVal>
          <c:yVal>
            <c:numRef>
              <c:f>evol!$F$18:$F$18</c:f>
              <c:numCache>
                <c:formatCode>#,##0</c:formatCode>
                <c:ptCount val="1"/>
                <c:pt idx="0">
                  <c:v>7008</c:v>
                </c:pt>
              </c:numCache>
            </c:numRef>
          </c:yVal>
          <c:bubbleSize>
            <c:numRef>
              <c:f>evol!$E$18:$E$18</c:f>
              <c:numCache>
                <c:formatCode>General</c:formatCode>
                <c:ptCount val="1"/>
                <c:pt idx="0">
                  <c:v>46.32</c:v>
                </c:pt>
              </c:numCache>
            </c:numRef>
          </c:bubbleSize>
          <c:bubble3D val="0"/>
          <c:extLst>
            <c:ext xmlns:c16="http://schemas.microsoft.com/office/drawing/2014/chart" uri="{C3380CC4-5D6E-409C-BE32-E72D297353CC}">
              <c16:uniqueId val="{00000003-7C4E-4DA8-80D0-98BFBA9A33C3}"/>
            </c:ext>
          </c:extLst>
        </c:ser>
        <c:ser>
          <c:idx val="5"/>
          <c:order val="4"/>
          <c:tx>
            <c:strRef>
              <c:f>evol!$C$19:$C$19</c:f>
              <c:strCache>
                <c:ptCount val="1"/>
                <c:pt idx="0">
                  <c:v>2016</c:v>
                </c:pt>
              </c:strCache>
            </c:strRef>
          </c:tx>
          <c:spPr>
            <a:gradFill>
              <a:gsLst>
                <a:gs pos="0">
                  <a:schemeClr val="accent6">
                    <a:alpha val="75000"/>
                  </a:schemeClr>
                </a:gs>
                <a:gs pos="100000">
                  <a:schemeClr val="accent6">
                    <a:lumMod val="75000"/>
                    <a:alpha val="75000"/>
                  </a:schemeClr>
                </a:gs>
              </a:gsLst>
              <a:lin ang="2700000" scaled="1"/>
            </a:gradFill>
            <a:ln>
              <a:noFill/>
            </a:ln>
            <a:effectLst/>
          </c:spPr>
          <c:invertIfNegative val="0"/>
          <c:dLbls>
            <c:dLbl>
              <c:idx val="0"/>
              <c:layout>
                <c:manualLayout>
                  <c:x val="-9.1570736582554671E-2"/>
                  <c:y val="-1.1269655343768892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evol!$D$19:$D$19</c:f>
              <c:numCache>
                <c:formatCode>#,##0</c:formatCode>
                <c:ptCount val="1"/>
                <c:pt idx="0">
                  <c:v>583</c:v>
                </c:pt>
              </c:numCache>
            </c:numRef>
          </c:xVal>
          <c:yVal>
            <c:numRef>
              <c:f>evol!$F$19:$F$19</c:f>
              <c:numCache>
                <c:formatCode>#,##0</c:formatCode>
                <c:ptCount val="1"/>
                <c:pt idx="0">
                  <c:v>7747</c:v>
                </c:pt>
              </c:numCache>
            </c:numRef>
          </c:yVal>
          <c:bubbleSize>
            <c:numRef>
              <c:f>evol!$E$19:$E$19</c:f>
              <c:numCache>
                <c:formatCode>General</c:formatCode>
                <c:ptCount val="1"/>
                <c:pt idx="0">
                  <c:v>49.11</c:v>
                </c:pt>
              </c:numCache>
            </c:numRef>
          </c:bubbleSize>
          <c:bubble3D val="0"/>
          <c:extLst>
            <c:ext xmlns:c16="http://schemas.microsoft.com/office/drawing/2014/chart" uri="{C3380CC4-5D6E-409C-BE32-E72D297353CC}">
              <c16:uniqueId val="{00000004-7C4E-4DA8-80D0-98BFBA9A33C3}"/>
            </c:ext>
          </c:extLst>
        </c:ser>
        <c:ser>
          <c:idx val="6"/>
          <c:order val="5"/>
          <c:tx>
            <c:strRef>
              <c:f>evol!$C$20:$C$20</c:f>
              <c:strCache>
                <c:ptCount val="1"/>
                <c:pt idx="0">
                  <c:v>2017</c:v>
                </c:pt>
              </c:strCache>
            </c:strRef>
          </c:tx>
          <c:spPr>
            <a:gradFill>
              <a:gsLst>
                <a:gs pos="0">
                  <a:schemeClr val="accent1">
                    <a:lumMod val="60000"/>
                    <a:alpha val="75000"/>
                  </a:schemeClr>
                </a:gs>
                <a:gs pos="100000">
                  <a:schemeClr val="accent1">
                    <a:lumMod val="60000"/>
                    <a:lumMod val="75000"/>
                    <a:alpha val="75000"/>
                  </a:schemeClr>
                </a:gs>
              </a:gsLst>
              <a:lin ang="2700000" scaled="1"/>
            </a:gradFill>
            <a:ln>
              <a:noFill/>
            </a:ln>
            <a:effectLst/>
          </c:spPr>
          <c:invertIfNegative val="0"/>
          <c:dLbls>
            <c:dLbl>
              <c:idx val="0"/>
              <c:layout>
                <c:manualLayout>
                  <c:x val="-9.4617337447749195E-2"/>
                  <c:y val="7.51310356251257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evol!$D$20:$D$20</c:f>
              <c:numCache>
                <c:formatCode>#,##0</c:formatCode>
                <c:ptCount val="1"/>
                <c:pt idx="0">
                  <c:v>566</c:v>
                </c:pt>
              </c:numCache>
            </c:numRef>
          </c:xVal>
          <c:yVal>
            <c:numRef>
              <c:f>evol!$F$20:$F$20</c:f>
              <c:numCache>
                <c:formatCode>#,##0</c:formatCode>
                <c:ptCount val="1"/>
                <c:pt idx="0">
                  <c:v>6851</c:v>
                </c:pt>
              </c:numCache>
            </c:numRef>
          </c:yVal>
          <c:bubbleSize>
            <c:numRef>
              <c:f>evol!$E$20:$E$20</c:f>
              <c:numCache>
                <c:formatCode>General</c:formatCode>
                <c:ptCount val="1"/>
                <c:pt idx="0">
                  <c:v>41.47</c:v>
                </c:pt>
              </c:numCache>
            </c:numRef>
          </c:bubbleSize>
          <c:bubble3D val="0"/>
          <c:extLst>
            <c:ext xmlns:c16="http://schemas.microsoft.com/office/drawing/2014/chart" uri="{C3380CC4-5D6E-409C-BE32-E72D297353CC}">
              <c16:uniqueId val="{00000005-7C4E-4DA8-80D0-98BFBA9A33C3}"/>
            </c:ext>
          </c:extLst>
        </c:ser>
        <c:ser>
          <c:idx val="8"/>
          <c:order val="6"/>
          <c:tx>
            <c:strRef>
              <c:f>evol!$C$21</c:f>
              <c:strCache>
                <c:ptCount val="1"/>
                <c:pt idx="0">
                  <c:v>2018</c:v>
                </c:pt>
              </c:strCache>
            </c:strRef>
          </c:tx>
          <c:spPr>
            <a:gradFill>
              <a:gsLst>
                <a:gs pos="0">
                  <a:schemeClr val="accent3">
                    <a:lumMod val="60000"/>
                    <a:alpha val="75000"/>
                  </a:schemeClr>
                </a:gs>
                <a:gs pos="100000">
                  <a:schemeClr val="accent3">
                    <a:lumMod val="60000"/>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evol!$D$21</c:f>
              <c:numCache>
                <c:formatCode>#,##0</c:formatCode>
                <c:ptCount val="1"/>
                <c:pt idx="0">
                  <c:v>480</c:v>
                </c:pt>
              </c:numCache>
            </c:numRef>
          </c:xVal>
          <c:yVal>
            <c:numRef>
              <c:f>evol!$F$21</c:f>
              <c:numCache>
                <c:formatCode>#,##0</c:formatCode>
                <c:ptCount val="1"/>
                <c:pt idx="0">
                  <c:v>7478</c:v>
                </c:pt>
              </c:numCache>
            </c:numRef>
          </c:yVal>
          <c:bubbleSize>
            <c:numRef>
              <c:f>evol!$E$21</c:f>
              <c:numCache>
                <c:formatCode>General</c:formatCode>
                <c:ptCount val="1"/>
                <c:pt idx="0">
                  <c:v>40.03</c:v>
                </c:pt>
              </c:numCache>
            </c:numRef>
          </c:bubbleSize>
          <c:bubble3D val="0"/>
          <c:extLst>
            <c:ext xmlns:c16="http://schemas.microsoft.com/office/drawing/2014/chart" uri="{C3380CC4-5D6E-409C-BE32-E72D297353CC}">
              <c16:uniqueId val="{00000007-6861-4EA3-8C27-8A592C6AA187}"/>
            </c:ext>
          </c:extLst>
        </c:ser>
        <c:ser>
          <c:idx val="7"/>
          <c:order val="7"/>
          <c:tx>
            <c:strRef>
              <c:f>evol!$C$22:$C$22</c:f>
              <c:strCache>
                <c:ptCount val="1"/>
                <c:pt idx="0">
                  <c:v>2019</c:v>
                </c:pt>
              </c:strCache>
            </c:strRef>
          </c:tx>
          <c:spPr>
            <a:gradFill>
              <a:gsLst>
                <a:gs pos="0">
                  <a:schemeClr val="accent2">
                    <a:lumMod val="60000"/>
                    <a:alpha val="75000"/>
                  </a:schemeClr>
                </a:gs>
                <a:gs pos="100000">
                  <a:schemeClr val="accent2">
                    <a:lumMod val="60000"/>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evol!$D$22:$D$22</c:f>
              <c:numCache>
                <c:formatCode>#,##0</c:formatCode>
                <c:ptCount val="1"/>
                <c:pt idx="0">
                  <c:v>381</c:v>
                </c:pt>
              </c:numCache>
            </c:numRef>
          </c:xVal>
          <c:yVal>
            <c:numRef>
              <c:f>evol!$F$22:$F$22</c:f>
              <c:numCache>
                <c:formatCode>#,##0</c:formatCode>
                <c:ptCount val="1"/>
                <c:pt idx="0">
                  <c:v>6559</c:v>
                </c:pt>
              </c:numCache>
            </c:numRef>
          </c:yVal>
          <c:bubbleSize>
            <c:numRef>
              <c:f>evol!$E$22:$E$22</c:f>
              <c:numCache>
                <c:formatCode>General</c:formatCode>
                <c:ptCount val="1"/>
                <c:pt idx="0">
                  <c:v>34.15</c:v>
                </c:pt>
              </c:numCache>
            </c:numRef>
          </c:bubbleSize>
          <c:bubble3D val="0"/>
          <c:extLst>
            <c:ext xmlns:c16="http://schemas.microsoft.com/office/drawing/2014/chart" uri="{C3380CC4-5D6E-409C-BE32-E72D297353CC}">
              <c16:uniqueId val="{00000006-7C4E-4DA8-80D0-98BFBA9A33C3}"/>
            </c:ext>
          </c:extLst>
        </c:ser>
        <c:ser>
          <c:idx val="0"/>
          <c:order val="8"/>
          <c:tx>
            <c:strRef>
              <c:f>evol!$C$24:$C$24</c:f>
              <c:strCache>
                <c:ptCount val="1"/>
                <c:pt idx="0">
                  <c:v>2021</c:v>
                </c:pt>
              </c:strCache>
            </c:strRef>
          </c:tx>
          <c:spPr>
            <a:gradFill>
              <a:gsLst>
                <a:gs pos="0">
                  <a:schemeClr val="accent1">
                    <a:alpha val="75000"/>
                  </a:schemeClr>
                </a:gs>
                <a:gs pos="100000">
                  <a:schemeClr val="accent1">
                    <a:lumMod val="75000"/>
                    <a:alpha val="75000"/>
                  </a:schemeClr>
                </a:gs>
              </a:gsLst>
              <a:lin ang="2700000" scaled="1"/>
            </a:gradFill>
            <a:ln>
              <a:noFill/>
            </a:ln>
            <a:effectLst/>
          </c:spPr>
          <c:invertIfNegative val="0"/>
          <c:dLbls>
            <c:dLbl>
              <c:idx val="0"/>
              <c:layout>
                <c:manualLayout>
                  <c:x val="-9.9668734942497381E-2"/>
                  <c:y val="-2.874976908792197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evol!$D$24:$D$24</c:f>
              <c:numCache>
                <c:formatCode>#,##0</c:formatCode>
                <c:ptCount val="1"/>
                <c:pt idx="0">
                  <c:v>443</c:v>
                </c:pt>
              </c:numCache>
            </c:numRef>
          </c:xVal>
          <c:yVal>
            <c:numRef>
              <c:f>evol!$F$24:$F$24</c:f>
              <c:numCache>
                <c:formatCode>#,##0</c:formatCode>
                <c:ptCount val="1"/>
                <c:pt idx="0">
                  <c:v>7879</c:v>
                </c:pt>
              </c:numCache>
            </c:numRef>
          </c:yVal>
          <c:bubbleSize>
            <c:numRef>
              <c:f>evol!$E$24:$E$24</c:f>
              <c:numCache>
                <c:formatCode>0.00</c:formatCode>
                <c:ptCount val="1"/>
                <c:pt idx="0">
                  <c:v>43.056753290000003</c:v>
                </c:pt>
              </c:numCache>
            </c:numRef>
          </c:bubbleSize>
          <c:bubble3D val="0"/>
          <c:extLst>
            <c:ext xmlns:c16="http://schemas.microsoft.com/office/drawing/2014/chart" uri="{C3380CC4-5D6E-409C-BE32-E72D297353CC}">
              <c16:uniqueId val="{00000007-7C4E-4DA8-80D0-98BFBA9A33C3}"/>
            </c:ext>
          </c:extLst>
        </c:ser>
        <c:dLbls>
          <c:dLblPos val="ctr"/>
          <c:showLegendKey val="0"/>
          <c:showVal val="1"/>
          <c:showCatName val="0"/>
          <c:showSerName val="0"/>
          <c:showPercent val="0"/>
          <c:showBubbleSize val="0"/>
        </c:dLbls>
        <c:bubbleScale val="100"/>
        <c:showNegBubbles val="0"/>
        <c:axId val="1770168176"/>
        <c:axId val="1770179408"/>
      </c:bubbleChart>
      <c:valAx>
        <c:axId val="177017940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Personal</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8176"/>
        <c:crossesAt val="0"/>
        <c:crossBetween val="midCat"/>
      </c:valAx>
      <c:valAx>
        <c:axId val="1770168176"/>
        <c:scaling>
          <c:orientation val="minMax"/>
          <c:max val="1000"/>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Explotaciones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9408"/>
        <c:crossesAt val="0"/>
        <c:crossBetween val="midCat"/>
        <c:majorUnit val="500"/>
        <c:minorUnit val="100"/>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sz="1400"/>
              <a:t>Producción (Millones Tm)</a:t>
            </a:r>
          </a:p>
        </c:rich>
      </c:tx>
      <c:layout>
        <c:manualLayout>
          <c:xMode val="edge"/>
          <c:yMode val="edge"/>
          <c:x val="0.3736908212560387"/>
          <c:y val="3.6144582895917966E-2"/>
        </c:manualLayout>
      </c:layout>
      <c:overlay val="0"/>
      <c:spPr>
        <a:noFill/>
        <a:ln>
          <a:noFill/>
        </a:ln>
        <a:effectLst/>
      </c:spPr>
      <c:txPr>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2.4715430016863403E-2"/>
          <c:y val="0.13129791894852136"/>
          <c:w val="0.96495573355817865"/>
          <c:h val="0.8209200438116101"/>
        </c:manualLayout>
      </c:layout>
      <c:lineChart>
        <c:grouping val="standard"/>
        <c:varyColors val="0"/>
        <c:ser>
          <c:idx val="0"/>
          <c:order val="0"/>
          <c:tx>
            <c:strRef>
              <c:f>evol!$E$14:$E$14</c:f>
              <c:strCache>
                <c:ptCount val="1"/>
                <c:pt idx="0">
                  <c:v>PRODUCCIÓN (Millones Tm)</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0"/>
            <c:marker>
              <c:symbol val="circle"/>
              <c:size val="17"/>
              <c:spPr>
                <a:solidFill>
                  <a:schemeClr val="lt1"/>
                </a:solidFill>
                <a:ln>
                  <a:noFill/>
                </a:ln>
                <a:effectLst/>
              </c:spPr>
            </c:marker>
            <c:bubble3D val="0"/>
            <c:extLst>
              <c:ext xmlns:c16="http://schemas.microsoft.com/office/drawing/2014/chart" uri="{C3380CC4-5D6E-409C-BE32-E72D297353CC}">
                <c16:uniqueId val="{00000000-5207-43DF-B470-59F3C9AE0D26}"/>
              </c:ext>
            </c:extLst>
          </c:dPt>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1-5207-43DF-B470-59F3C9AE0D26}"/>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2-5207-43DF-B470-59F3C9AE0D26}"/>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3-5207-43DF-B470-59F3C9AE0D26}"/>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4-5207-43DF-B470-59F3C9AE0D26}"/>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5-5207-43DF-B470-59F3C9AE0D26}"/>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6-5207-43DF-B470-59F3C9AE0D26}"/>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evol!$C$15:$C$24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evol!$E$15:$E$24</c:f>
              <c:numCache>
                <c:formatCode>General</c:formatCode>
                <c:ptCount val="10"/>
                <c:pt idx="0">
                  <c:v>20.079999999999998</c:v>
                </c:pt>
                <c:pt idx="1">
                  <c:v>43.37</c:v>
                </c:pt>
                <c:pt idx="2">
                  <c:v>36.119999999999997</c:v>
                </c:pt>
                <c:pt idx="3">
                  <c:v>46.32</c:v>
                </c:pt>
                <c:pt idx="4">
                  <c:v>49.11</c:v>
                </c:pt>
                <c:pt idx="5">
                  <c:v>41.47</c:v>
                </c:pt>
                <c:pt idx="6">
                  <c:v>40.03</c:v>
                </c:pt>
                <c:pt idx="7">
                  <c:v>34.15</c:v>
                </c:pt>
                <c:pt idx="8">
                  <c:v>46.05</c:v>
                </c:pt>
                <c:pt idx="9" formatCode="0.00">
                  <c:v>43.056753290000003</c:v>
                </c:pt>
              </c:numCache>
            </c:numRef>
          </c:val>
          <c:smooth val="0"/>
          <c:extLst>
            <c:ext xmlns:c16="http://schemas.microsoft.com/office/drawing/2014/chart" uri="{C3380CC4-5D6E-409C-BE32-E72D297353CC}">
              <c16:uniqueId val="{0000000D-F65E-4867-9A1B-6FAE523442C0}"/>
            </c:ext>
          </c:extLst>
        </c:ser>
        <c:dLbls>
          <c:dLblPos val="ctr"/>
          <c:showLegendKey val="0"/>
          <c:showVal val="1"/>
          <c:showCatName val="0"/>
          <c:showSerName val="0"/>
          <c:showPercent val="0"/>
          <c:showBubbleSize val="0"/>
        </c:dLbls>
        <c:marker val="1"/>
        <c:smooth val="0"/>
        <c:axId val="1935021408"/>
        <c:axId val="1770166512"/>
      </c:lineChart>
      <c:valAx>
        <c:axId val="1770166512"/>
        <c:scaling>
          <c:orientation val="minMax"/>
        </c:scaling>
        <c:delete val="1"/>
        <c:axPos val="l"/>
        <c:numFmt formatCode="General" sourceLinked="1"/>
        <c:majorTickMark val="none"/>
        <c:minorTickMark val="none"/>
        <c:tickLblPos val="nextTo"/>
        <c:crossAx val="1935021408"/>
        <c:crossesAt val="1"/>
        <c:crossBetween val="between"/>
      </c:valAx>
      <c:catAx>
        <c:axId val="19350214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6512"/>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a:t>Personal Empleado</a:t>
            </a:r>
          </a:p>
        </c:rich>
      </c:tx>
      <c:layout>
        <c:manualLayout>
          <c:xMode val="edge"/>
          <c:yMode val="edge"/>
          <c:x val="0.37215829662880306"/>
          <c:y val="1.7818736712545458E-2"/>
        </c:manualLayout>
      </c:layout>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8.3449235048678721E-3"/>
          <c:y val="0.18709503239740818"/>
          <c:w val="0.97888481476798583"/>
          <c:h val="0.80696544276457871"/>
        </c:manualLayout>
      </c:layout>
      <c:lineChart>
        <c:grouping val="standard"/>
        <c:varyColors val="0"/>
        <c:ser>
          <c:idx val="0"/>
          <c:order val="0"/>
          <c:tx>
            <c:strRef>
              <c:f>evol!$F$14:$F$14</c:f>
              <c:strCache>
                <c:ptCount val="1"/>
                <c:pt idx="0">
                  <c:v>TOTAL PERSONAL</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0"/>
            <c:marker>
              <c:symbol val="circle"/>
              <c:size val="17"/>
              <c:spPr>
                <a:solidFill>
                  <a:schemeClr val="lt1"/>
                </a:solidFill>
                <a:ln>
                  <a:noFill/>
                </a:ln>
                <a:effectLst/>
              </c:spPr>
            </c:marker>
            <c:bubble3D val="0"/>
            <c:spPr>
              <a:ln w="19050" cap="rnd" cmpd="sng" algn="ctr">
                <a:solidFill>
                  <a:schemeClr val="accent1">
                    <a:shade val="95000"/>
                    <a:satMod val="105000"/>
                  </a:schemeClr>
                </a:solidFill>
                <a:round/>
              </a:ln>
              <a:effectLst/>
            </c:spPr>
            <c:extLst>
              <c:ext xmlns:c16="http://schemas.microsoft.com/office/drawing/2014/chart" uri="{C3380CC4-5D6E-409C-BE32-E72D297353CC}">
                <c16:uniqueId val="{00000000-01EB-4B9E-9F01-E00DE93201EB}"/>
              </c:ext>
            </c:extLst>
          </c:dPt>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1-01EB-4B9E-9F01-E00DE93201EB}"/>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2-01EB-4B9E-9F01-E00DE93201EB}"/>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3-01EB-4B9E-9F01-E00DE93201EB}"/>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4-01EB-4B9E-9F01-E00DE93201EB}"/>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5-01EB-4B9E-9F01-E00DE93201EB}"/>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6-01EB-4B9E-9F01-E00DE93201EB}"/>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evol!$C$15:$C$24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evol!$F$15:$F$24</c:f>
              <c:numCache>
                <c:formatCode>#,##0</c:formatCode>
                <c:ptCount val="10"/>
                <c:pt idx="0">
                  <c:v>1513</c:v>
                </c:pt>
                <c:pt idx="1">
                  <c:v>5595</c:v>
                </c:pt>
                <c:pt idx="2">
                  <c:v>6090</c:v>
                </c:pt>
                <c:pt idx="3">
                  <c:v>7008</c:v>
                </c:pt>
                <c:pt idx="4">
                  <c:v>7747</c:v>
                </c:pt>
                <c:pt idx="5">
                  <c:v>6851</c:v>
                </c:pt>
                <c:pt idx="6">
                  <c:v>7478</c:v>
                </c:pt>
                <c:pt idx="7">
                  <c:v>6559</c:v>
                </c:pt>
                <c:pt idx="8">
                  <c:v>6530</c:v>
                </c:pt>
                <c:pt idx="9">
                  <c:v>7879</c:v>
                </c:pt>
              </c:numCache>
            </c:numRef>
          </c:val>
          <c:smooth val="0"/>
          <c:extLst>
            <c:ext xmlns:c16="http://schemas.microsoft.com/office/drawing/2014/chart" uri="{C3380CC4-5D6E-409C-BE32-E72D297353CC}">
              <c16:uniqueId val="{00000008-8D70-4B47-A24C-22E7ED166CF8}"/>
            </c:ext>
          </c:extLst>
        </c:ser>
        <c:dLbls>
          <c:dLblPos val="ctr"/>
          <c:showLegendKey val="0"/>
          <c:showVal val="1"/>
          <c:showCatName val="0"/>
          <c:showSerName val="0"/>
          <c:showPercent val="0"/>
          <c:showBubbleSize val="0"/>
        </c:dLbls>
        <c:marker val="1"/>
        <c:smooth val="0"/>
        <c:axId val="1935016608"/>
        <c:axId val="1770169008"/>
      </c:lineChart>
      <c:valAx>
        <c:axId val="1770169008"/>
        <c:scaling>
          <c:orientation val="minMax"/>
          <c:min val="1000"/>
        </c:scaling>
        <c:delete val="1"/>
        <c:axPos val="l"/>
        <c:numFmt formatCode="#,##0" sourceLinked="1"/>
        <c:majorTickMark val="none"/>
        <c:minorTickMark val="none"/>
        <c:tickLblPos val="nextTo"/>
        <c:crossAx val="1935016608"/>
        <c:crossesAt val="1"/>
        <c:crossBetween val="between"/>
      </c:valAx>
      <c:catAx>
        <c:axId val="19350166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008"/>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29325151342"/>
          <c:y val="6.9591722048475371E-2"/>
          <c:w val="0.87699095669579807"/>
          <c:h val="0.74920857837304955"/>
        </c:manualLayout>
      </c:layout>
      <c:barChart>
        <c:barDir val="col"/>
        <c:grouping val="percentStacked"/>
        <c:varyColors val="0"/>
        <c:ser>
          <c:idx val="0"/>
          <c:order val="0"/>
          <c:tx>
            <c:strRef>
              <c:f>evol!$G$14:$G$14</c:f>
              <c:strCache>
                <c:ptCount val="1"/>
                <c:pt idx="0">
                  <c:v>HOMBRES EMPLEADOS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656B-45C2-B270-1C59EB59A45E}"/>
              </c:ext>
            </c:extLst>
          </c:dPt>
          <c:dLbls>
            <c:delete val="1"/>
          </c:dLbls>
          <c:cat>
            <c:numRef>
              <c:f>evol!$C$20:$C$24</c:f>
              <c:numCache>
                <c:formatCode>General</c:formatCode>
                <c:ptCount val="5"/>
                <c:pt idx="0">
                  <c:v>2017</c:v>
                </c:pt>
                <c:pt idx="1">
                  <c:v>2018</c:v>
                </c:pt>
                <c:pt idx="2">
                  <c:v>2019</c:v>
                </c:pt>
                <c:pt idx="3">
                  <c:v>2020</c:v>
                </c:pt>
                <c:pt idx="4">
                  <c:v>2021</c:v>
                </c:pt>
              </c:numCache>
            </c:numRef>
          </c:cat>
          <c:val>
            <c:numRef>
              <c:f>evol!$G$20:$G$24</c:f>
              <c:numCache>
                <c:formatCode>#,##0</c:formatCode>
                <c:ptCount val="5"/>
                <c:pt idx="0">
                  <c:v>6249</c:v>
                </c:pt>
                <c:pt idx="1">
                  <c:v>6745</c:v>
                </c:pt>
                <c:pt idx="2">
                  <c:v>5897</c:v>
                </c:pt>
                <c:pt idx="3">
                  <c:v>5883</c:v>
                </c:pt>
                <c:pt idx="4">
                  <c:v>7118</c:v>
                </c:pt>
              </c:numCache>
            </c:numRef>
          </c:val>
          <c:extLst>
            <c:ext xmlns:c16="http://schemas.microsoft.com/office/drawing/2014/chart" uri="{C3380CC4-5D6E-409C-BE32-E72D297353CC}">
              <c16:uniqueId val="{00000002-3548-4168-8831-EFB2170CC08C}"/>
            </c:ext>
          </c:extLst>
        </c:ser>
        <c:ser>
          <c:idx val="1"/>
          <c:order val="1"/>
          <c:tx>
            <c:strRef>
              <c:f>evol!$H$14:$H$14</c:f>
              <c:strCache>
                <c:ptCount val="1"/>
                <c:pt idx="0">
                  <c:v>MUJERES EMPLEADAS</c:v>
                </c:pt>
              </c:strCache>
            </c:strRef>
          </c:tx>
          <c:spPr>
            <a:solidFill>
              <a:schemeClr val="accent2"/>
            </a:solidFill>
            <a:ln>
              <a:noFill/>
            </a:ln>
            <a:effectLst/>
          </c:spPr>
          <c:invertIfNegative val="0"/>
          <c:dLbls>
            <c:delete val="1"/>
          </c:dLbls>
          <c:cat>
            <c:numRef>
              <c:f>evol!$C$20:$C$24</c:f>
              <c:numCache>
                <c:formatCode>General</c:formatCode>
                <c:ptCount val="5"/>
                <c:pt idx="0">
                  <c:v>2017</c:v>
                </c:pt>
                <c:pt idx="1">
                  <c:v>2018</c:v>
                </c:pt>
                <c:pt idx="2">
                  <c:v>2019</c:v>
                </c:pt>
                <c:pt idx="3">
                  <c:v>2020</c:v>
                </c:pt>
                <c:pt idx="4">
                  <c:v>2021</c:v>
                </c:pt>
              </c:numCache>
            </c:numRef>
          </c:cat>
          <c:val>
            <c:numRef>
              <c:f>evol!$H$20:$H$24</c:f>
              <c:numCache>
                <c:formatCode>#,##0</c:formatCode>
                <c:ptCount val="5"/>
                <c:pt idx="0">
                  <c:v>602</c:v>
                </c:pt>
                <c:pt idx="1">
                  <c:v>733</c:v>
                </c:pt>
                <c:pt idx="2">
                  <c:v>662</c:v>
                </c:pt>
                <c:pt idx="3">
                  <c:v>647</c:v>
                </c:pt>
                <c:pt idx="4">
                  <c:v>761</c:v>
                </c:pt>
              </c:numCache>
            </c:numRef>
          </c:val>
          <c:extLst>
            <c:ext xmlns:c16="http://schemas.microsoft.com/office/drawing/2014/chart" uri="{C3380CC4-5D6E-409C-BE32-E72D297353CC}">
              <c16:uniqueId val="{00000003-3548-4168-8831-EFB2170CC08C}"/>
            </c:ext>
          </c:extLst>
        </c:ser>
        <c:dLbls>
          <c:dLblPos val="ctr"/>
          <c:showLegendKey val="0"/>
          <c:showVal val="1"/>
          <c:showCatName val="0"/>
          <c:showSerName val="0"/>
          <c:showPercent val="0"/>
          <c:showBubbleSize val="0"/>
        </c:dLbls>
        <c:gapWidth val="150"/>
        <c:overlap val="100"/>
        <c:axId val="1935015808"/>
        <c:axId val="1770170256"/>
      </c:barChart>
      <c:valAx>
        <c:axId val="1770170256"/>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935015808"/>
        <c:crossesAt val="1"/>
        <c:crossBetween val="between"/>
      </c:valAx>
      <c:catAx>
        <c:axId val="19350158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1770170256"/>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rgbClr val="7F7F7F"/>
                </a:solidFill>
                <a:latin typeface="Source Sans Pro" panose="020B0503030403020204" pitchFamily="34" charset="0"/>
                <a:ea typeface="Source Sans Pro" panose="020B0503030403020204" pitchFamily="34" charset="0"/>
                <a:cs typeface="+mj-cs"/>
              </a:defRPr>
            </a:pPr>
            <a:r>
              <a:rPr lang="es-ES" b="0">
                <a:solidFill>
                  <a:srgbClr val="7F7F7F"/>
                </a:solidFill>
              </a:rPr>
              <a:t>PRODUCCIÓN ANUAL</a:t>
            </a:r>
          </a:p>
        </c:rich>
      </c:tx>
      <c:layout>
        <c:manualLayout>
          <c:xMode val="edge"/>
          <c:yMode val="edge"/>
          <c:x val="0.33649060907869965"/>
          <c:y val="1.9857653738243202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rgbClr val="7F7F7F"/>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36096013896253"/>
          <c:y val="0.12718808411063418"/>
          <c:w val="0.8157451982327133"/>
          <c:h val="0.68346518587121907"/>
        </c:manualLayout>
      </c:layout>
      <c:bubbleChart>
        <c:varyColors val="0"/>
        <c:ser>
          <c:idx val="0"/>
          <c:order val="0"/>
          <c:tx>
            <c:strRef>
              <c:f>AND0!$C$16:$C$16</c:f>
              <c:strCache>
                <c:ptCount val="1"/>
                <c:pt idx="0">
                  <c:v>ALMERÍA</c:v>
                </c:pt>
              </c:strCache>
            </c:strRef>
          </c:tx>
          <c:spPr>
            <a:solidFill>
              <a:schemeClr val="accent6">
                <a:lumMod val="50000"/>
                <a:alpha val="82000"/>
              </a:schemeClr>
            </a:solidFill>
            <a:ln>
              <a:noFill/>
            </a:ln>
            <a:effectLst/>
          </c:spPr>
          <c:invertIfNegative val="0"/>
          <c:dLbls>
            <c:dLbl>
              <c:idx val="0"/>
              <c:layout>
                <c:manualLayout>
                  <c:x val="-4.492108978195157E-2"/>
                  <c:y val="-8.868103271698043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2.9426567846675564E-2"/>
                      <c:h val="5.0209019980261803E-2"/>
                    </c:manualLayout>
                  </c15:layout>
                </c:ext>
                <c:ext xmlns:c16="http://schemas.microsoft.com/office/drawing/2014/chart" uri="{C3380CC4-5D6E-409C-BE32-E72D297353CC}">
                  <c16:uniqueId val="{00000000-4198-436B-B0B4-9C42C57451FC}"/>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AND0!$I$16:$I$16</c:f>
              <c:numCache>
                <c:formatCode>#,##0</c:formatCode>
                <c:ptCount val="1"/>
                <c:pt idx="0">
                  <c:v>559</c:v>
                </c:pt>
              </c:numCache>
            </c:numRef>
          </c:xVal>
          <c:yVal>
            <c:numRef>
              <c:f>AND0!$D$16:$D$16</c:f>
              <c:numCache>
                <c:formatCode>General</c:formatCode>
                <c:ptCount val="1"/>
                <c:pt idx="0">
                  <c:v>60</c:v>
                </c:pt>
              </c:numCache>
            </c:numRef>
          </c:yVal>
          <c:bubbleSize>
            <c:numRef>
              <c:f>AND0!$E$16:$E$16</c:f>
              <c:numCache>
                <c:formatCode>0.00</c:formatCode>
                <c:ptCount val="1"/>
                <c:pt idx="0">
                  <c:v>5.1622437100000003</c:v>
                </c:pt>
              </c:numCache>
            </c:numRef>
          </c:bubbleSize>
          <c:bubble3D val="0"/>
          <c:extLst>
            <c:ext xmlns:c16="http://schemas.microsoft.com/office/drawing/2014/chart" uri="{C3380CC4-5D6E-409C-BE32-E72D297353CC}">
              <c16:uniqueId val="{00000000-EAAD-4430-A8CD-AF9F08106117}"/>
            </c:ext>
          </c:extLst>
        </c:ser>
        <c:ser>
          <c:idx val="1"/>
          <c:order val="1"/>
          <c:tx>
            <c:strRef>
              <c:f>AND0!$C$17:$C$17</c:f>
              <c:strCache>
                <c:ptCount val="1"/>
                <c:pt idx="0">
                  <c:v>CÁDIZ</c:v>
                </c:pt>
              </c:strCache>
            </c:strRef>
          </c:tx>
          <c:spPr>
            <a:gradFill>
              <a:gsLst>
                <a:gs pos="0">
                  <a:schemeClr val="accent2">
                    <a:alpha val="75000"/>
                  </a:schemeClr>
                </a:gs>
                <a:gs pos="100000">
                  <a:schemeClr val="accent2">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trendline>
            <c:spPr>
              <a:ln w="19050" cap="rnd">
                <a:solidFill>
                  <a:schemeClr val="accent2"/>
                </a:solidFill>
              </a:ln>
              <a:effectLst/>
            </c:spPr>
            <c:trendlineType val="linear"/>
            <c:dispRSqr val="0"/>
            <c:dispEq val="0"/>
          </c:trendline>
          <c:xVal>
            <c:numRef>
              <c:f>AND0!$I$17:$I$17</c:f>
              <c:numCache>
                <c:formatCode>#,##0</c:formatCode>
                <c:ptCount val="1"/>
                <c:pt idx="0">
                  <c:v>470</c:v>
                </c:pt>
              </c:numCache>
            </c:numRef>
          </c:xVal>
          <c:yVal>
            <c:numRef>
              <c:f>AND0!$D$17:$D$17</c:f>
              <c:numCache>
                <c:formatCode>General</c:formatCode>
                <c:ptCount val="1"/>
                <c:pt idx="0">
                  <c:v>60</c:v>
                </c:pt>
              </c:numCache>
            </c:numRef>
          </c:yVal>
          <c:bubbleSize>
            <c:numRef>
              <c:f>AND0!$E$17:$E$17</c:f>
              <c:numCache>
                <c:formatCode>0.00</c:formatCode>
                <c:ptCount val="1"/>
                <c:pt idx="0">
                  <c:v>4.69009388</c:v>
                </c:pt>
              </c:numCache>
            </c:numRef>
          </c:bubbleSize>
          <c:bubble3D val="0"/>
          <c:extLst>
            <c:ext xmlns:c16="http://schemas.microsoft.com/office/drawing/2014/chart" uri="{C3380CC4-5D6E-409C-BE32-E72D297353CC}">
              <c16:uniqueId val="{00000002-EAAD-4430-A8CD-AF9F08106117}"/>
            </c:ext>
          </c:extLst>
        </c:ser>
        <c:ser>
          <c:idx val="2"/>
          <c:order val="2"/>
          <c:tx>
            <c:strRef>
              <c:f>AND0!$C$18:$C$18</c:f>
              <c:strCache>
                <c:ptCount val="1"/>
                <c:pt idx="0">
                  <c:v>CÓRDOBA</c:v>
                </c:pt>
              </c:strCache>
            </c:strRef>
          </c:tx>
          <c:spPr>
            <a:gradFill>
              <a:gsLst>
                <a:gs pos="0">
                  <a:schemeClr val="accent3">
                    <a:alpha val="75000"/>
                  </a:schemeClr>
                </a:gs>
                <a:gs pos="100000">
                  <a:schemeClr val="accent3">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AND0!$I$18:$I$18</c:f>
              <c:numCache>
                <c:formatCode>#,##0</c:formatCode>
                <c:ptCount val="1"/>
                <c:pt idx="0">
                  <c:v>263</c:v>
                </c:pt>
              </c:numCache>
            </c:numRef>
          </c:xVal>
          <c:yVal>
            <c:numRef>
              <c:f>AND0!$D$18:$D$18</c:f>
              <c:numCache>
                <c:formatCode>General</c:formatCode>
                <c:ptCount val="1"/>
                <c:pt idx="0">
                  <c:v>57</c:v>
                </c:pt>
              </c:numCache>
            </c:numRef>
          </c:yVal>
          <c:bubbleSize>
            <c:numRef>
              <c:f>AND0!$E$18:$E$18</c:f>
              <c:numCache>
                <c:formatCode>0.00</c:formatCode>
                <c:ptCount val="1"/>
                <c:pt idx="0">
                  <c:v>3.0895079999999999</c:v>
                </c:pt>
              </c:numCache>
            </c:numRef>
          </c:bubbleSize>
          <c:bubble3D val="0"/>
          <c:extLst>
            <c:ext xmlns:c16="http://schemas.microsoft.com/office/drawing/2014/chart" uri="{C3380CC4-5D6E-409C-BE32-E72D297353CC}">
              <c16:uniqueId val="{00000003-EAAD-4430-A8CD-AF9F08106117}"/>
            </c:ext>
          </c:extLst>
        </c:ser>
        <c:ser>
          <c:idx val="3"/>
          <c:order val="3"/>
          <c:tx>
            <c:strRef>
              <c:f>AND0!$C$19:$C$19</c:f>
              <c:strCache>
                <c:ptCount val="1"/>
                <c:pt idx="0">
                  <c:v>GRANADA</c:v>
                </c:pt>
              </c:strCache>
            </c:strRef>
          </c:tx>
          <c:spPr>
            <a:gradFill>
              <a:gsLst>
                <a:gs pos="0">
                  <a:schemeClr val="accent4">
                    <a:alpha val="75000"/>
                  </a:schemeClr>
                </a:gs>
                <a:gs pos="100000">
                  <a:schemeClr val="accent4">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AND0!$I$19:$I$19</c:f>
              <c:numCache>
                <c:formatCode>#,##0</c:formatCode>
                <c:ptCount val="1"/>
                <c:pt idx="0">
                  <c:v>601</c:v>
                </c:pt>
              </c:numCache>
            </c:numRef>
          </c:xVal>
          <c:yVal>
            <c:numRef>
              <c:f>AND0!$D$19:$D$19</c:f>
              <c:numCache>
                <c:formatCode>General</c:formatCode>
                <c:ptCount val="1"/>
                <c:pt idx="0">
                  <c:v>85</c:v>
                </c:pt>
              </c:numCache>
            </c:numRef>
          </c:yVal>
          <c:bubbleSize>
            <c:numRef>
              <c:f>AND0!$E$19:$E$19</c:f>
              <c:numCache>
                <c:formatCode>0.00</c:formatCode>
                <c:ptCount val="1"/>
                <c:pt idx="0">
                  <c:v>6.0708652399999998</c:v>
                </c:pt>
              </c:numCache>
            </c:numRef>
          </c:bubbleSize>
          <c:bubble3D val="0"/>
          <c:extLst>
            <c:ext xmlns:c16="http://schemas.microsoft.com/office/drawing/2014/chart" uri="{C3380CC4-5D6E-409C-BE32-E72D297353CC}">
              <c16:uniqueId val="{00000004-EAAD-4430-A8CD-AF9F08106117}"/>
            </c:ext>
          </c:extLst>
        </c:ser>
        <c:ser>
          <c:idx val="4"/>
          <c:order val="4"/>
          <c:tx>
            <c:strRef>
              <c:f>AND0!$C$20:$C$20</c:f>
              <c:strCache>
                <c:ptCount val="1"/>
                <c:pt idx="0">
                  <c:v>HUELVA</c:v>
                </c:pt>
              </c:strCache>
            </c:strRef>
          </c:tx>
          <c:spPr>
            <a:gradFill>
              <a:gsLst>
                <a:gs pos="0">
                  <a:schemeClr val="accent5">
                    <a:alpha val="75000"/>
                  </a:schemeClr>
                </a:gs>
                <a:gs pos="100000">
                  <a:schemeClr val="accent5">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AND0!$I$20:$I$20</c:f>
              <c:numCache>
                <c:formatCode>#,##0</c:formatCode>
                <c:ptCount val="1"/>
                <c:pt idx="0">
                  <c:v>4451</c:v>
                </c:pt>
              </c:numCache>
            </c:numRef>
          </c:xVal>
          <c:yVal>
            <c:numRef>
              <c:f>AND0!$D$20:$D$20</c:f>
              <c:numCache>
                <c:formatCode>General</c:formatCode>
                <c:ptCount val="1"/>
                <c:pt idx="0">
                  <c:v>25</c:v>
                </c:pt>
              </c:numCache>
            </c:numRef>
          </c:yVal>
          <c:bubbleSize>
            <c:numRef>
              <c:f>AND0!$E$20:$E$20</c:f>
              <c:numCache>
                <c:formatCode>0.00</c:formatCode>
                <c:ptCount val="1"/>
                <c:pt idx="0">
                  <c:v>7.0303529300000003</c:v>
                </c:pt>
              </c:numCache>
            </c:numRef>
          </c:bubbleSize>
          <c:bubble3D val="0"/>
          <c:extLst>
            <c:ext xmlns:c16="http://schemas.microsoft.com/office/drawing/2014/chart" uri="{C3380CC4-5D6E-409C-BE32-E72D297353CC}">
              <c16:uniqueId val="{00000005-EAAD-4430-A8CD-AF9F08106117}"/>
            </c:ext>
          </c:extLst>
        </c:ser>
        <c:ser>
          <c:idx val="5"/>
          <c:order val="5"/>
          <c:tx>
            <c:strRef>
              <c:f>AND0!$C$21:$C$21</c:f>
              <c:strCache>
                <c:ptCount val="1"/>
                <c:pt idx="0">
                  <c:v>JAÉN</c:v>
                </c:pt>
              </c:strCache>
            </c:strRef>
          </c:tx>
          <c:spPr>
            <a:gradFill>
              <a:gsLst>
                <a:gs pos="0">
                  <a:schemeClr val="accent6">
                    <a:alpha val="75000"/>
                  </a:schemeClr>
                </a:gs>
                <a:gs pos="100000">
                  <a:schemeClr val="accent6">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AND0!$I$21:$I$21</c:f>
              <c:numCache>
                <c:formatCode>#,##0</c:formatCode>
                <c:ptCount val="1"/>
                <c:pt idx="0">
                  <c:v>356</c:v>
                </c:pt>
              </c:numCache>
            </c:numRef>
          </c:xVal>
          <c:yVal>
            <c:numRef>
              <c:f>AND0!$D$21:$D$21</c:f>
              <c:numCache>
                <c:formatCode>General</c:formatCode>
                <c:ptCount val="1"/>
                <c:pt idx="0">
                  <c:v>70</c:v>
                </c:pt>
              </c:numCache>
            </c:numRef>
          </c:yVal>
          <c:bubbleSize>
            <c:numRef>
              <c:f>AND0!$E$21:$E$21</c:f>
              <c:numCache>
                <c:formatCode>0.00</c:formatCode>
                <c:ptCount val="1"/>
                <c:pt idx="0">
                  <c:v>3.5618022499999995</c:v>
                </c:pt>
              </c:numCache>
            </c:numRef>
          </c:bubbleSize>
          <c:bubble3D val="0"/>
          <c:extLst>
            <c:ext xmlns:c16="http://schemas.microsoft.com/office/drawing/2014/chart" uri="{C3380CC4-5D6E-409C-BE32-E72D297353CC}">
              <c16:uniqueId val="{00000006-EAAD-4430-A8CD-AF9F08106117}"/>
            </c:ext>
          </c:extLst>
        </c:ser>
        <c:ser>
          <c:idx val="6"/>
          <c:order val="6"/>
          <c:tx>
            <c:strRef>
              <c:f>AND0!$C$22:$C$22</c:f>
              <c:strCache>
                <c:ptCount val="1"/>
                <c:pt idx="0">
                  <c:v>MÁLAGA</c:v>
                </c:pt>
              </c:strCache>
            </c:strRef>
          </c:tx>
          <c:spPr>
            <a:gradFill>
              <a:gsLst>
                <a:gs pos="0">
                  <a:schemeClr val="accent1">
                    <a:lumMod val="60000"/>
                    <a:alpha val="75000"/>
                  </a:schemeClr>
                </a:gs>
                <a:gs pos="100000">
                  <a:schemeClr val="accent1">
                    <a:lumMod val="60000"/>
                    <a:lumMod val="75000"/>
                    <a:alpha val="75000"/>
                  </a:schemeClr>
                </a:gs>
              </a:gsLst>
              <a:lin ang="2700000" scaled="1"/>
            </a:gradFill>
            <a:ln>
              <a:noFill/>
            </a:ln>
            <a:effectLst/>
          </c:spPr>
          <c:invertIfNegative val="0"/>
          <c:dLbls>
            <c:dLbl>
              <c:idx val="0"/>
              <c:layout>
                <c:manualLayout>
                  <c:x val="-6.5243699714076731E-2"/>
                  <c:y val="5.91214643502225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98-436B-B0B4-9C42C57451FC}"/>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AND0!$I$22:$I$22</c:f>
              <c:numCache>
                <c:formatCode>#,##0</c:formatCode>
                <c:ptCount val="1"/>
                <c:pt idx="0">
                  <c:v>375</c:v>
                </c:pt>
              </c:numCache>
            </c:numRef>
          </c:xVal>
          <c:yVal>
            <c:numRef>
              <c:f>AND0!$D$22:$D$22</c:f>
              <c:numCache>
                <c:formatCode>General</c:formatCode>
                <c:ptCount val="1"/>
                <c:pt idx="0">
                  <c:v>41</c:v>
                </c:pt>
              </c:numCache>
            </c:numRef>
          </c:yVal>
          <c:bubbleSize>
            <c:numRef>
              <c:f>AND0!$E$22:$E$22</c:f>
              <c:numCache>
                <c:formatCode>0.00</c:formatCode>
                <c:ptCount val="1"/>
                <c:pt idx="0">
                  <c:v>6.8127809999999993</c:v>
                </c:pt>
              </c:numCache>
            </c:numRef>
          </c:bubbleSize>
          <c:bubble3D val="0"/>
          <c:extLst>
            <c:ext xmlns:c16="http://schemas.microsoft.com/office/drawing/2014/chart" uri="{C3380CC4-5D6E-409C-BE32-E72D297353CC}">
              <c16:uniqueId val="{00000007-EAAD-4430-A8CD-AF9F08106117}"/>
            </c:ext>
          </c:extLst>
        </c:ser>
        <c:ser>
          <c:idx val="7"/>
          <c:order val="7"/>
          <c:tx>
            <c:strRef>
              <c:f>AND0!$C$23:$C$23</c:f>
              <c:strCache>
                <c:ptCount val="1"/>
                <c:pt idx="0">
                  <c:v>SEVILLA</c:v>
                </c:pt>
              </c:strCache>
            </c:strRef>
          </c:tx>
          <c:spPr>
            <a:solidFill>
              <a:schemeClr val="accent2">
                <a:lumMod val="50000"/>
                <a:alpha val="6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AND0!$I$23:$I$23</c:f>
              <c:numCache>
                <c:formatCode>#,##0</c:formatCode>
                <c:ptCount val="1"/>
                <c:pt idx="0">
                  <c:v>804</c:v>
                </c:pt>
              </c:numCache>
            </c:numRef>
          </c:xVal>
          <c:yVal>
            <c:numRef>
              <c:f>AND0!$D$23:$D$23</c:f>
              <c:numCache>
                <c:formatCode>General</c:formatCode>
                <c:ptCount val="1"/>
                <c:pt idx="0">
                  <c:v>45</c:v>
                </c:pt>
              </c:numCache>
            </c:numRef>
          </c:yVal>
          <c:bubbleSize>
            <c:numRef>
              <c:f>AND0!$E$23:$E$23</c:f>
              <c:numCache>
                <c:formatCode>0.00</c:formatCode>
                <c:ptCount val="1"/>
                <c:pt idx="0">
                  <c:v>6.6391062799999991</c:v>
                </c:pt>
              </c:numCache>
            </c:numRef>
          </c:bubbleSize>
          <c:bubble3D val="0"/>
          <c:extLst>
            <c:ext xmlns:c16="http://schemas.microsoft.com/office/drawing/2014/chart" uri="{C3380CC4-5D6E-409C-BE32-E72D297353CC}">
              <c16:uniqueId val="{00000008-EAAD-4430-A8CD-AF9F08106117}"/>
            </c:ext>
          </c:extLst>
        </c:ser>
        <c:dLbls>
          <c:dLblPos val="ctr"/>
          <c:showLegendKey val="0"/>
          <c:showVal val="1"/>
          <c:showCatName val="0"/>
          <c:showSerName val="0"/>
          <c:showPercent val="0"/>
          <c:showBubbleSize val="0"/>
        </c:dLbls>
        <c:bubbleScale val="100"/>
        <c:showNegBubbles val="0"/>
        <c:axId val="1770177744"/>
        <c:axId val="1770169424"/>
      </c:bubbleChart>
      <c:valAx>
        <c:axId val="1770169424"/>
        <c:scaling>
          <c:orientation val="minMax"/>
          <c:min val="0"/>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Número de explotaciones</a:t>
                </a:r>
              </a:p>
            </c:rich>
          </c:tx>
          <c:layout>
            <c:manualLayout>
              <c:xMode val="edge"/>
              <c:yMode val="edge"/>
              <c:x val="6.0762290554225735E-3"/>
              <c:y val="0.3005446166736489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General"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7744"/>
        <c:crossesAt val="0"/>
        <c:crossBetween val="midCat"/>
      </c:valAx>
      <c:valAx>
        <c:axId val="1770177744"/>
        <c:scaling>
          <c:orientation val="minMax"/>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Personal empleado</a:t>
                </a:r>
              </a:p>
            </c:rich>
          </c:tx>
          <c:layout>
            <c:manualLayout>
              <c:xMode val="edge"/>
              <c:yMode val="edge"/>
              <c:x val="0.45765052476523654"/>
              <c:y val="0.8723083368244658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424"/>
        <c:crossesAt val="0"/>
        <c:crossBetween val="midCat"/>
      </c:valAx>
      <c:spPr>
        <a:pattFill prst="ltDnDiag">
          <a:fgClr>
            <a:schemeClr val="dk1">
              <a:lumMod val="15000"/>
              <a:lumOff val="85000"/>
            </a:schemeClr>
          </a:fgClr>
          <a:bgClr>
            <a:schemeClr val="lt1"/>
          </a:bgClr>
        </a:pattFill>
        <a:ln>
          <a:noFill/>
        </a:ln>
        <a:effectLst/>
      </c:spPr>
    </c:plotArea>
    <c:legend>
      <c:legendPos val="b"/>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471427491674777E-2"/>
          <c:y val="3.5356150259996409E-2"/>
          <c:w val="0.95028454688132169"/>
          <c:h val="0.7048648092786155"/>
        </c:manualLayout>
      </c:layout>
      <c:barChart>
        <c:barDir val="col"/>
        <c:grouping val="clustered"/>
        <c:varyColors val="0"/>
        <c:ser>
          <c:idx val="0"/>
          <c:order val="0"/>
          <c:tx>
            <c:strRef>
              <c:f>AND0!$B$54:$B$54</c:f>
              <c:strCache>
                <c:ptCount val="1"/>
                <c:pt idx="0">
                  <c:v>ÁRIDOS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AND0!$E$54:$E$54</c:f>
              <c:numCache>
                <c:formatCode>0.00</c:formatCode>
                <c:ptCount val="1"/>
                <c:pt idx="0">
                  <c:v>62.528216704288944</c:v>
                </c:pt>
              </c:numCache>
            </c:numRef>
          </c:val>
          <c:extLst>
            <c:ext xmlns:c16="http://schemas.microsoft.com/office/drawing/2014/chart" uri="{C3380CC4-5D6E-409C-BE32-E72D297353CC}">
              <c16:uniqueId val="{00000000-454A-4190-B0AA-1CAB27E9D192}"/>
            </c:ext>
          </c:extLst>
        </c:ser>
        <c:ser>
          <c:idx val="1"/>
          <c:order val="1"/>
          <c:tx>
            <c:strRef>
              <c:f>AND0!$B$55:$B$55</c:f>
              <c:strCache>
                <c:ptCount val="1"/>
                <c:pt idx="0">
                  <c:v>ENERGÉTICOS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AND0!$E$55:$E$55</c:f>
              <c:numCache>
                <c:formatCode>0.00</c:formatCode>
                <c:ptCount val="1"/>
                <c:pt idx="0">
                  <c:v>0.67720090293453727</c:v>
                </c:pt>
              </c:numCache>
            </c:numRef>
          </c:val>
          <c:extLst>
            <c:ext xmlns:c16="http://schemas.microsoft.com/office/drawing/2014/chart" uri="{C3380CC4-5D6E-409C-BE32-E72D297353CC}">
              <c16:uniqueId val="{00000001-454A-4190-B0AA-1CAB27E9D192}"/>
            </c:ext>
          </c:extLst>
        </c:ser>
        <c:ser>
          <c:idx val="2"/>
          <c:order val="2"/>
          <c:tx>
            <c:strRef>
              <c:f>AND0!$B$56:$B$56</c:f>
              <c:strCache>
                <c:ptCount val="1"/>
                <c:pt idx="0">
                  <c:v>METÁLICA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AND0!$E$56:$E$56</c:f>
              <c:numCache>
                <c:formatCode>0.00</c:formatCode>
                <c:ptCount val="1"/>
                <c:pt idx="0">
                  <c:v>2.7088036117381491</c:v>
                </c:pt>
              </c:numCache>
            </c:numRef>
          </c:val>
          <c:extLst>
            <c:ext xmlns:c16="http://schemas.microsoft.com/office/drawing/2014/chart" uri="{C3380CC4-5D6E-409C-BE32-E72D297353CC}">
              <c16:uniqueId val="{00000002-454A-4190-B0AA-1CAB27E9D192}"/>
            </c:ext>
          </c:extLst>
        </c:ser>
        <c:ser>
          <c:idx val="3"/>
          <c:order val="3"/>
          <c:tx>
            <c:strRef>
              <c:f>AND0!$B$57:$B$57</c:f>
              <c:strCache>
                <c:ptCount val="1"/>
                <c:pt idx="0">
                  <c:v>ROCAS ORNAMENTALES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AND0!$E$57:$E$57</c:f>
              <c:numCache>
                <c:formatCode>0.00</c:formatCode>
                <c:ptCount val="1"/>
                <c:pt idx="0">
                  <c:v>10.835214446952596</c:v>
                </c:pt>
              </c:numCache>
            </c:numRef>
          </c:val>
          <c:extLst>
            <c:ext xmlns:c16="http://schemas.microsoft.com/office/drawing/2014/chart" uri="{C3380CC4-5D6E-409C-BE32-E72D297353CC}">
              <c16:uniqueId val="{00000003-454A-4190-B0AA-1CAB27E9D192}"/>
            </c:ext>
          </c:extLst>
        </c:ser>
        <c:ser>
          <c:idx val="4"/>
          <c:order val="4"/>
          <c:tx>
            <c:strRef>
              <c:f>AND0!$B$58:$B$58</c:f>
              <c:strCache>
                <c:ptCount val="1"/>
                <c:pt idx="0">
                  <c:v>ROCAS Y MINERALES INDUSTRIALES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AND0!$E$58:$E$58</c:f>
              <c:numCache>
                <c:formatCode>0.00</c:formatCode>
                <c:ptCount val="1"/>
                <c:pt idx="0">
                  <c:v>23.25056433408578</c:v>
                </c:pt>
              </c:numCache>
            </c:numRef>
          </c:val>
          <c:extLst>
            <c:ext xmlns:c16="http://schemas.microsoft.com/office/drawing/2014/chart" uri="{C3380CC4-5D6E-409C-BE32-E72D297353CC}">
              <c16:uniqueId val="{00000004-454A-4190-B0AA-1CAB27E9D192}"/>
            </c:ext>
          </c:extLst>
        </c:ser>
        <c:ser>
          <c:idx val="5"/>
          <c:order val="5"/>
          <c:tx>
            <c:strRef>
              <c:f>AND0!$B$59:$B$59</c:f>
              <c:strCache>
                <c:ptCount val="1"/>
                <c:pt idx="0">
                  <c:v>OTROS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AND0!$E$59:$E$59</c:f>
              <c:numCache>
                <c:formatCode>0;;"-"</c:formatCode>
                <c:ptCount val="1"/>
                <c:pt idx="0">
                  <c:v>0</c:v>
                </c:pt>
              </c:numCache>
            </c:numRef>
          </c:val>
          <c:extLst>
            <c:ext xmlns:c16="http://schemas.microsoft.com/office/drawing/2014/chart" uri="{C3380CC4-5D6E-409C-BE32-E72D297353CC}">
              <c16:uniqueId val="{00000005-454A-4190-B0AA-1CAB27E9D192}"/>
            </c:ext>
          </c:extLst>
        </c:ser>
        <c:dLbls>
          <c:showLegendKey val="0"/>
          <c:showVal val="0"/>
          <c:showCatName val="0"/>
          <c:showSerName val="0"/>
          <c:showPercent val="0"/>
          <c:showBubbleSize val="0"/>
        </c:dLbls>
        <c:gapWidth val="100"/>
        <c:overlap val="-24"/>
        <c:axId val="1934972208"/>
        <c:axId val="1770169840"/>
      </c:barChart>
      <c:valAx>
        <c:axId val="17701698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2208"/>
        <c:crossesAt val="1"/>
        <c:crossBetween val="between"/>
      </c:valAx>
      <c:catAx>
        <c:axId val="193497220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840"/>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a:t>RESERVAS (miles m3)</a:t>
            </a:r>
          </a:p>
        </c:rich>
      </c:tx>
      <c:layout>
        <c:manualLayout>
          <c:xMode val="edge"/>
          <c:yMode val="edge"/>
          <c:x val="0.30937371118835799"/>
          <c:y val="2.2486406782784997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6105317320724133"/>
          <c:y val="0.11946633377545446"/>
          <c:w val="0.75758766073984896"/>
          <c:h val="0.73039816909833311"/>
        </c:manualLayout>
      </c:layout>
      <c:barChart>
        <c:barDir val="bar"/>
        <c:grouping val="clustered"/>
        <c:varyColors val="0"/>
        <c:ser>
          <c:idx val="0"/>
          <c:order val="0"/>
          <c:tx>
            <c:strRef>
              <c:f>AND0!$F$15</c:f>
              <c:strCache>
                <c:ptCount val="1"/>
                <c:pt idx="0">
                  <c:v>RESERVAS (1.000 m3)</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B2A2-4257-9E8D-A1FB825B5997}"/>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1-B2A2-4257-9E8D-A1FB825B5997}"/>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2-B2A2-4257-9E8D-A1FB825B599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B2A2-4257-9E8D-A1FB825B599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4-B2A2-4257-9E8D-A1FB825B599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B2A2-4257-9E8D-A1FB825B599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6-B2A2-4257-9E8D-A1FB825B599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7-B2A2-4257-9E8D-A1FB825B5997}"/>
              </c:ext>
            </c:extLst>
          </c:dPt>
          <c:cat>
            <c:strRef>
              <c:f>AND0!$C$16:$C$23</c:f>
              <c:strCache>
                <c:ptCount val="8"/>
                <c:pt idx="0">
                  <c:v>ALMERÍA</c:v>
                </c:pt>
                <c:pt idx="1">
                  <c:v>CÁDIZ</c:v>
                </c:pt>
                <c:pt idx="2">
                  <c:v>CÓRDOBA</c:v>
                </c:pt>
                <c:pt idx="3">
                  <c:v>GRANADA</c:v>
                </c:pt>
                <c:pt idx="4">
                  <c:v>HUELVA</c:v>
                </c:pt>
                <c:pt idx="5">
                  <c:v>JAÉN</c:v>
                </c:pt>
                <c:pt idx="6">
                  <c:v>MÁLAGA</c:v>
                </c:pt>
                <c:pt idx="7">
                  <c:v>SEVILLA</c:v>
                </c:pt>
              </c:strCache>
            </c:strRef>
          </c:cat>
          <c:val>
            <c:numRef>
              <c:f>AND0!$F$16:$F$23</c:f>
              <c:numCache>
                <c:formatCode>#,##0</c:formatCode>
                <c:ptCount val="8"/>
                <c:pt idx="0">
                  <c:v>315627.16036000004</c:v>
                </c:pt>
                <c:pt idx="1">
                  <c:v>187903.25388999999</c:v>
                </c:pt>
                <c:pt idx="2">
                  <c:v>233989.68778000001</c:v>
                </c:pt>
                <c:pt idx="3">
                  <c:v>907703.62901999999</c:v>
                </c:pt>
                <c:pt idx="4">
                  <c:v>61220.052489999995</c:v>
                </c:pt>
                <c:pt idx="5">
                  <c:v>262721.71818999999</c:v>
                </c:pt>
                <c:pt idx="6">
                  <c:v>422431.02116</c:v>
                </c:pt>
                <c:pt idx="7">
                  <c:v>118767.35147999998</c:v>
                </c:pt>
              </c:numCache>
            </c:numRef>
          </c:val>
          <c:extLst>
            <c:ext xmlns:c16="http://schemas.microsoft.com/office/drawing/2014/chart" uri="{C3380CC4-5D6E-409C-BE32-E72D297353CC}">
              <c16:uniqueId val="{00000010-B5E7-406F-9640-9F5AA4640175}"/>
            </c:ext>
          </c:extLst>
        </c:ser>
        <c:dLbls>
          <c:showLegendKey val="0"/>
          <c:showVal val="0"/>
          <c:showCatName val="0"/>
          <c:showSerName val="0"/>
          <c:showPercent val="0"/>
          <c:showBubbleSize val="0"/>
        </c:dLbls>
        <c:gapWidth val="247"/>
        <c:axId val="1934966208"/>
        <c:axId val="1770166096"/>
      </c:barChart>
      <c:valAx>
        <c:axId val="1770166096"/>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66208"/>
        <c:crossesAt val="1"/>
        <c:crossBetween val="between"/>
      </c:valAx>
      <c:catAx>
        <c:axId val="19349662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6096"/>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noFill/>
      <a:round/>
    </a:ln>
    <a:effectLst/>
  </c:spPr>
  <c:txPr>
    <a:bodyPr/>
    <a:lstStyle/>
    <a:p>
      <a:pPr>
        <a:defRPr b="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b="0"/>
              <a:t>Personal empleado por sexo según tipo de producción. Porcentaje</a:t>
            </a:r>
          </a:p>
        </c:rich>
      </c:tx>
      <c:layout>
        <c:manualLayout>
          <c:xMode val="edge"/>
          <c:yMode val="edge"/>
          <c:x val="0.15820704033357388"/>
          <c:y val="1.9307832422586522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196233181858683"/>
          <c:y val="0.17671438402606995"/>
          <c:w val="0.53171990555110038"/>
          <c:h val="0.76054411958182788"/>
        </c:manualLayout>
      </c:layout>
      <c:barChart>
        <c:barDir val="col"/>
        <c:grouping val="percentStacked"/>
        <c:varyColors val="0"/>
        <c:ser>
          <c:idx val="0"/>
          <c:order val="0"/>
          <c:tx>
            <c:strRef>
              <c:f>AND0!$B$54:$B$54</c:f>
              <c:strCache>
                <c:ptCount val="1"/>
                <c:pt idx="0">
                  <c:v>ÁRIDOS</c:v>
                </c:pt>
              </c:strCache>
            </c:strRef>
          </c:tx>
          <c:spPr>
            <a:solidFill>
              <a:schemeClr val="accent1"/>
            </a:solidFill>
            <a:ln>
              <a:noFill/>
            </a:ln>
            <a:effectLst/>
          </c:spPr>
          <c:invertIfNegative val="0"/>
          <c:cat>
            <c:strRef>
              <c:f>AND0!$H$53:$I$53</c:f>
              <c:strCache>
                <c:ptCount val="2"/>
                <c:pt idx="0">
                  <c:v>HOMBRES EMPLEADOS</c:v>
                </c:pt>
                <c:pt idx="1">
                  <c:v>MUJERES EMPLEADAS</c:v>
                </c:pt>
              </c:strCache>
            </c:strRef>
          </c:cat>
          <c:val>
            <c:numRef>
              <c:f>AND0!$H$54:$I$54</c:f>
              <c:numCache>
                <c:formatCode>#,##0</c:formatCode>
                <c:ptCount val="2"/>
                <c:pt idx="0">
                  <c:v>1556</c:v>
                </c:pt>
                <c:pt idx="1">
                  <c:v>89</c:v>
                </c:pt>
              </c:numCache>
            </c:numRef>
          </c:val>
          <c:extLst>
            <c:ext xmlns:c16="http://schemas.microsoft.com/office/drawing/2014/chart" uri="{C3380CC4-5D6E-409C-BE32-E72D297353CC}">
              <c16:uniqueId val="{00000000-A227-4D27-9DCF-2F4E95E09B80}"/>
            </c:ext>
          </c:extLst>
        </c:ser>
        <c:ser>
          <c:idx val="1"/>
          <c:order val="1"/>
          <c:tx>
            <c:strRef>
              <c:f>AND0!$B$55:$B$55</c:f>
              <c:strCache>
                <c:ptCount val="1"/>
                <c:pt idx="0">
                  <c:v>ENERGÉTICOS</c:v>
                </c:pt>
              </c:strCache>
            </c:strRef>
          </c:tx>
          <c:spPr>
            <a:solidFill>
              <a:schemeClr val="accent2"/>
            </a:solidFill>
            <a:ln>
              <a:noFill/>
            </a:ln>
            <a:effectLst/>
          </c:spPr>
          <c:invertIfNegative val="0"/>
          <c:cat>
            <c:strRef>
              <c:f>AND0!$H$53:$I$53</c:f>
              <c:strCache>
                <c:ptCount val="2"/>
                <c:pt idx="0">
                  <c:v>HOMBRES EMPLEADOS</c:v>
                </c:pt>
                <c:pt idx="1">
                  <c:v>MUJERES EMPLEADAS</c:v>
                </c:pt>
              </c:strCache>
            </c:strRef>
          </c:cat>
          <c:val>
            <c:numRef>
              <c:f>AND0!$H$55:$I$55</c:f>
              <c:numCache>
                <c:formatCode>#,##0</c:formatCode>
                <c:ptCount val="2"/>
                <c:pt idx="0">
                  <c:v>5</c:v>
                </c:pt>
                <c:pt idx="1">
                  <c:v>1</c:v>
                </c:pt>
              </c:numCache>
            </c:numRef>
          </c:val>
          <c:extLst>
            <c:ext xmlns:c16="http://schemas.microsoft.com/office/drawing/2014/chart" uri="{C3380CC4-5D6E-409C-BE32-E72D297353CC}">
              <c16:uniqueId val="{00000001-A227-4D27-9DCF-2F4E95E09B80}"/>
            </c:ext>
          </c:extLst>
        </c:ser>
        <c:ser>
          <c:idx val="2"/>
          <c:order val="2"/>
          <c:tx>
            <c:strRef>
              <c:f>AND0!$B$56:$B$56</c:f>
              <c:strCache>
                <c:ptCount val="1"/>
                <c:pt idx="0">
                  <c:v>METÁLICA</c:v>
                </c:pt>
              </c:strCache>
            </c:strRef>
          </c:tx>
          <c:spPr>
            <a:solidFill>
              <a:schemeClr val="accent3"/>
            </a:solidFill>
            <a:ln>
              <a:noFill/>
            </a:ln>
            <a:effectLst/>
          </c:spPr>
          <c:invertIfNegative val="0"/>
          <c:cat>
            <c:strRef>
              <c:f>AND0!$H$53:$I$53</c:f>
              <c:strCache>
                <c:ptCount val="2"/>
                <c:pt idx="0">
                  <c:v>HOMBRES EMPLEADOS</c:v>
                </c:pt>
                <c:pt idx="1">
                  <c:v>MUJERES EMPLEADAS</c:v>
                </c:pt>
              </c:strCache>
            </c:strRef>
          </c:cat>
          <c:val>
            <c:numRef>
              <c:f>AND0!$H$56:$I$56</c:f>
              <c:numCache>
                <c:formatCode>#,##0</c:formatCode>
                <c:ptCount val="2"/>
                <c:pt idx="0">
                  <c:v>4365</c:v>
                </c:pt>
                <c:pt idx="1">
                  <c:v>562</c:v>
                </c:pt>
              </c:numCache>
            </c:numRef>
          </c:val>
          <c:extLst>
            <c:ext xmlns:c16="http://schemas.microsoft.com/office/drawing/2014/chart" uri="{C3380CC4-5D6E-409C-BE32-E72D297353CC}">
              <c16:uniqueId val="{00000002-A227-4D27-9DCF-2F4E95E09B80}"/>
            </c:ext>
          </c:extLst>
        </c:ser>
        <c:ser>
          <c:idx val="3"/>
          <c:order val="3"/>
          <c:tx>
            <c:strRef>
              <c:f>AND0!$B$57:$B$57</c:f>
              <c:strCache>
                <c:ptCount val="1"/>
                <c:pt idx="0">
                  <c:v>ROCAS ORNAMENTALES</c:v>
                </c:pt>
              </c:strCache>
            </c:strRef>
          </c:tx>
          <c:spPr>
            <a:solidFill>
              <a:schemeClr val="accent4"/>
            </a:solidFill>
            <a:ln>
              <a:noFill/>
            </a:ln>
            <a:effectLst/>
          </c:spPr>
          <c:invertIfNegative val="0"/>
          <c:cat>
            <c:strRef>
              <c:f>AND0!$H$53:$I$53</c:f>
              <c:strCache>
                <c:ptCount val="2"/>
                <c:pt idx="0">
                  <c:v>HOMBRES EMPLEADOS</c:v>
                </c:pt>
                <c:pt idx="1">
                  <c:v>MUJERES EMPLEADAS</c:v>
                </c:pt>
              </c:strCache>
            </c:strRef>
          </c:cat>
          <c:val>
            <c:numRef>
              <c:f>AND0!$H$57:$I$57</c:f>
              <c:numCache>
                <c:formatCode>#,##0</c:formatCode>
                <c:ptCount val="2"/>
                <c:pt idx="0">
                  <c:v>115</c:v>
                </c:pt>
                <c:pt idx="1">
                  <c:v>6</c:v>
                </c:pt>
              </c:numCache>
            </c:numRef>
          </c:val>
          <c:extLst>
            <c:ext xmlns:c16="http://schemas.microsoft.com/office/drawing/2014/chart" uri="{C3380CC4-5D6E-409C-BE32-E72D297353CC}">
              <c16:uniqueId val="{00000003-A227-4D27-9DCF-2F4E95E09B80}"/>
            </c:ext>
          </c:extLst>
        </c:ser>
        <c:ser>
          <c:idx val="4"/>
          <c:order val="4"/>
          <c:tx>
            <c:strRef>
              <c:f>AND0!$B$58:$B$58</c:f>
              <c:strCache>
                <c:ptCount val="1"/>
                <c:pt idx="0">
                  <c:v>ROCAS Y MINERALES INDUSTRIALES</c:v>
                </c:pt>
              </c:strCache>
            </c:strRef>
          </c:tx>
          <c:spPr>
            <a:solidFill>
              <a:schemeClr val="accent5"/>
            </a:solidFill>
            <a:ln>
              <a:noFill/>
            </a:ln>
            <a:effectLst/>
          </c:spPr>
          <c:invertIfNegative val="0"/>
          <c:cat>
            <c:strRef>
              <c:f>AND0!$H$53:$I$53</c:f>
              <c:strCache>
                <c:ptCount val="2"/>
                <c:pt idx="0">
                  <c:v>HOMBRES EMPLEADOS</c:v>
                </c:pt>
                <c:pt idx="1">
                  <c:v>MUJERES EMPLEADAS</c:v>
                </c:pt>
              </c:strCache>
            </c:strRef>
          </c:cat>
          <c:val>
            <c:numRef>
              <c:f>AND0!$H$58:$I$58</c:f>
              <c:numCache>
                <c:formatCode>#,##0</c:formatCode>
                <c:ptCount val="2"/>
                <c:pt idx="0">
                  <c:v>987</c:v>
                </c:pt>
                <c:pt idx="1">
                  <c:v>81</c:v>
                </c:pt>
              </c:numCache>
            </c:numRef>
          </c:val>
          <c:extLst>
            <c:ext xmlns:c16="http://schemas.microsoft.com/office/drawing/2014/chart" uri="{C3380CC4-5D6E-409C-BE32-E72D297353CC}">
              <c16:uniqueId val="{00000004-A227-4D27-9DCF-2F4E95E09B80}"/>
            </c:ext>
          </c:extLst>
        </c:ser>
        <c:ser>
          <c:idx val="5"/>
          <c:order val="5"/>
          <c:tx>
            <c:strRef>
              <c:f>AND0!$B$59:$B$59</c:f>
              <c:strCache>
                <c:ptCount val="1"/>
                <c:pt idx="0">
                  <c:v>OTROS</c:v>
                </c:pt>
              </c:strCache>
            </c:strRef>
          </c:tx>
          <c:spPr>
            <a:solidFill>
              <a:schemeClr val="accent6"/>
            </a:solidFill>
            <a:ln>
              <a:noFill/>
            </a:ln>
            <a:effectLst/>
          </c:spPr>
          <c:invertIfNegative val="0"/>
          <c:cat>
            <c:strRef>
              <c:f>AND0!$H$53:$I$53</c:f>
              <c:strCache>
                <c:ptCount val="2"/>
                <c:pt idx="0">
                  <c:v>HOMBRES EMPLEADOS</c:v>
                </c:pt>
                <c:pt idx="1">
                  <c:v>MUJERES EMPLEADAS</c:v>
                </c:pt>
              </c:strCache>
            </c:strRef>
          </c:cat>
          <c:val>
            <c:numRef>
              <c:f>AND0!$H$59:$I$59</c:f>
              <c:numCache>
                <c:formatCode>#,##0</c:formatCode>
                <c:ptCount val="2"/>
                <c:pt idx="0">
                  <c:v>90</c:v>
                </c:pt>
                <c:pt idx="1">
                  <c:v>22</c:v>
                </c:pt>
              </c:numCache>
            </c:numRef>
          </c:val>
          <c:extLst>
            <c:ext xmlns:c16="http://schemas.microsoft.com/office/drawing/2014/chart" uri="{C3380CC4-5D6E-409C-BE32-E72D297353CC}">
              <c16:uniqueId val="{00000005-A227-4D27-9DCF-2F4E95E09B80}"/>
            </c:ext>
          </c:extLst>
        </c:ser>
        <c:dLbls>
          <c:showLegendKey val="0"/>
          <c:showVal val="0"/>
          <c:showCatName val="0"/>
          <c:showSerName val="0"/>
          <c:showPercent val="0"/>
          <c:showBubbleSize val="0"/>
        </c:dLbls>
        <c:gapWidth val="150"/>
        <c:overlap val="100"/>
        <c:axId val="1934979808"/>
        <c:axId val="1770176080"/>
      </c:barChart>
      <c:valAx>
        <c:axId val="177017608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9808"/>
        <c:crossesAt val="1"/>
        <c:crossBetween val="between"/>
      </c:valAx>
      <c:catAx>
        <c:axId val="19349798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6080"/>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r"/>
      <c:layout>
        <c:manualLayout>
          <c:xMode val="edge"/>
          <c:yMode val="edge"/>
          <c:x val="0.64781742849505475"/>
          <c:y val="0.17364564673973545"/>
          <c:w val="0.33520850040096228"/>
          <c:h val="0.76912287093542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4">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prstDash val="sysDot"/>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spPr>
      <a:ln w="9525">
        <a:solidFill>
          <a:schemeClr val="tx1">
            <a:lumMod val="15000"/>
            <a:lumOff val="85000"/>
          </a:schemeClr>
        </a:solid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3">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a:solidFill>
          <a:schemeClr val="dk1">
            <a:lumMod val="25000"/>
            <a:lumOff val="75000"/>
          </a:schemeClr>
        </a:solidFill>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
  <cs:dataPoint3D>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50000"/>
        <a:lumOff val="50000"/>
      </a:schemeClr>
    </cs:fontRef>
    <cs:spPr>
      <a:ln>
        <a:solidFill>
          <a:schemeClr val="dk1">
            <a:lumMod val="25000"/>
            <a:lumOff val="75000"/>
          </a:schemeClr>
        </a:solidFill>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a:solidFill>
          <a:schemeClr val="dk1">
            <a:lumMod val="25000"/>
            <a:lumOff val="75000"/>
          </a:schemeClr>
        </a:solidFill>
      </a:ln>
    </cs:spPr>
    <cs:defRPr sz="900" kern="1200"/>
    <cs:bodyPr/>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73">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a:solidFill>
          <a:schemeClr val="dk1">
            <a:lumMod val="25000"/>
            <a:lumOff val="75000"/>
          </a:schemeClr>
        </a:solidFill>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
  <cs:dataPoint3D>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50000"/>
        <a:lumOff val="50000"/>
      </a:schemeClr>
    </cs:fontRef>
    <cs:spPr>
      <a:ln>
        <a:solidFill>
          <a:schemeClr val="dk1">
            <a:lumMod val="25000"/>
            <a:lumOff val="75000"/>
          </a:schemeClr>
        </a:solidFill>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a:solidFill>
          <a:schemeClr val="dk1">
            <a:lumMod val="25000"/>
            <a:lumOff val="75000"/>
          </a:schemeClr>
        </a:solidFill>
      </a:ln>
    </cs:spPr>
    <cs:defRPr sz="900" kern="1200"/>
    <cs:bodyPr/>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emf"/><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emf"/><Relationship Id="rId5" Type="http://schemas.openxmlformats.org/officeDocument/2006/relationships/chart" Target="../charts/chart10.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438150</xdr:colOff>
      <xdr:row>29</xdr:row>
      <xdr:rowOff>47625</xdr:rowOff>
    </xdr:from>
    <xdr:ext cx="6200774" cy="1781175"/>
    <xdr:sp macro="" textlink="">
      <xdr:nvSpPr>
        <xdr:cNvPr id="3" name="4 CuadroTexto">
          <a:extLst>
            <a:ext uri="{FF2B5EF4-FFF2-40B4-BE49-F238E27FC236}">
              <a16:creationId xmlns:a16="http://schemas.microsoft.com/office/drawing/2014/main" id="{F8ECF6B9-BD8F-4DF5-984A-9205FC2A5646}"/>
            </a:ext>
          </a:extLst>
        </xdr:cNvPr>
        <xdr:cNvSpPr/>
      </xdr:nvSpPr>
      <xdr:spPr>
        <a:xfrm>
          <a:off x="1571625" y="4743450"/>
          <a:ext cx="6200774" cy="1781175"/>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FFFFFF"/>
        </a:solidFill>
        <a:ln>
          <a:noFill/>
          <a:prstDash val="solid"/>
        </a:ln>
      </xdr:spPr>
      <xdr:txBody>
        <a:bodyPr vert="horz" wrap="square" lIns="90000" tIns="46800" rIns="90000" bIns="46800" anchor="ctr" anchorCtr="0" compatLnSpc="0">
          <a:noAutofit/>
        </a:bodyPr>
        <a:lstStyle/>
        <a:p>
          <a:pPr lvl="0" algn="ctr" rtl="0" hangingPunct="0">
            <a:buNone/>
            <a:tabLst/>
          </a:pPr>
          <a:r>
            <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rPr>
            <a:t>ESTADÍSTICA DE PRODUCCIÓN MINERA EN ANDALUCÍA.</a:t>
          </a:r>
        </a:p>
        <a:p>
          <a:pPr lvl="0" algn="ctr" rtl="0" hangingPunct="0">
            <a:buNone/>
            <a:tabLst/>
          </a:pPr>
          <a:endPar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endParaRPr>
        </a:p>
        <a:p>
          <a:pPr lvl="0" algn="ctr" rtl="0" hangingPunct="0">
            <a:buNone/>
            <a:tabLst/>
          </a:pPr>
          <a:r>
            <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rPr>
            <a:t> AÑO 2021</a:t>
          </a:r>
        </a:p>
      </xdr:txBody>
    </xdr:sp>
    <xdr:clientData/>
  </xdr:oneCellAnchor>
  <xdr:twoCellAnchor>
    <xdr:from>
      <xdr:col>4</xdr:col>
      <xdr:colOff>1009650</xdr:colOff>
      <xdr:row>1</xdr:row>
      <xdr:rowOff>0</xdr:rowOff>
    </xdr:from>
    <xdr:to>
      <xdr:col>7</xdr:col>
      <xdr:colOff>1013460</xdr:colOff>
      <xdr:row>5</xdr:row>
      <xdr:rowOff>144145</xdr:rowOff>
    </xdr:to>
    <xdr:sp macro="" textlink="">
      <xdr:nvSpPr>
        <xdr:cNvPr id="16" name="Cuadro de texto 3">
          <a:extLst>
            <a:ext uri="{FF2B5EF4-FFF2-40B4-BE49-F238E27FC236}">
              <a16:creationId xmlns:a16="http://schemas.microsoft.com/office/drawing/2014/main" id="{3E451CE0-A875-4796-A4C6-F10E649FA126}"/>
            </a:ext>
          </a:extLst>
        </xdr:cNvPr>
        <xdr:cNvSpPr txBox="1">
          <a:spLocks/>
        </xdr:cNvSpPr>
      </xdr:nvSpPr>
      <xdr:spPr>
        <a:xfrm>
          <a:off x="5543550" y="161925"/>
          <a:ext cx="3404235" cy="791845"/>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a:spcBef>
              <a:spcPts val="200"/>
            </a:spcBef>
            <a:spcAft>
              <a:spcPts val="0"/>
            </a:spcAft>
          </a:pPr>
          <a:r>
            <a:rPr lang="es-ES" sz="900">
              <a:effectLst/>
              <a:latin typeface="Source Sans Pro SemiBold" panose="020B0603030403020204" pitchFamily="34" charset="0"/>
              <a:ea typeface="Noto Sans HK Medium" panose="020B0600000000000000" pitchFamily="34" charset="-128"/>
              <a:cs typeface="Times New Roman" panose="02020603050405020304" pitchFamily="18" charset="0"/>
            </a:rPr>
            <a:t>Consejería de Política Industrial y Energía</a:t>
          </a:r>
          <a:endParaRPr lang="es-ES" sz="900">
            <a:effectLst/>
            <a:latin typeface="Source Sans Pro" panose="020B0503030403020204" pitchFamily="34" charset="0"/>
            <a:ea typeface="Noto Sans HK" panose="020B0500000000000000" pitchFamily="34" charset="-128"/>
            <a:cs typeface="Times New Roman" panose="02020603050405020304" pitchFamily="18" charset="0"/>
          </a:endParaRPr>
        </a:p>
        <a:p>
          <a:pPr>
            <a:spcBef>
              <a:spcPts val="200"/>
            </a:spcBef>
            <a:spcAft>
              <a:spcPts val="0"/>
            </a:spcAft>
          </a:pPr>
          <a:r>
            <a:rPr lang="es-ES" sz="900">
              <a:effectLst/>
              <a:latin typeface="Source Sans Pro" panose="020B0503030403020204" pitchFamily="34" charset="0"/>
              <a:ea typeface="Noto Sans HK" panose="020B0500000000000000" pitchFamily="34" charset="-128"/>
              <a:cs typeface="Times New Roman" panose="02020603050405020304" pitchFamily="18" charset="0"/>
            </a:rPr>
            <a:t>Secretaría General Técnica</a:t>
          </a:r>
        </a:p>
        <a:p>
          <a:pPr>
            <a:spcBef>
              <a:spcPts val="200"/>
            </a:spcBef>
            <a:spcAft>
              <a:spcPts val="0"/>
            </a:spcAft>
          </a:pPr>
          <a:r>
            <a:rPr lang="es-ES" sz="800">
              <a:effectLst/>
              <a:latin typeface="Source Sans Pro" panose="020B0503030403020204" pitchFamily="34" charset="0"/>
              <a:ea typeface="Noto Sans HK" panose="020B0500000000000000" pitchFamily="34" charset="-128"/>
              <a:cs typeface="Times New Roman" panose="02020603050405020304" pitchFamily="18" charset="0"/>
            </a:rPr>
            <a:t>Unidad Estadística y Cartográfica</a:t>
          </a:r>
        </a:p>
      </xdr:txBody>
    </xdr:sp>
    <xdr:clientData/>
  </xdr:twoCellAnchor>
  <xdr:twoCellAnchor editAs="oneCell">
    <xdr:from>
      <xdr:col>0</xdr:col>
      <xdr:colOff>142875</xdr:colOff>
      <xdr:row>0</xdr:row>
      <xdr:rowOff>152400</xdr:rowOff>
    </xdr:from>
    <xdr:to>
      <xdr:col>1</xdr:col>
      <xdr:colOff>269240</xdr:colOff>
      <xdr:row>5</xdr:row>
      <xdr:rowOff>56515</xdr:rowOff>
    </xdr:to>
    <xdr:pic>
      <xdr:nvPicPr>
        <xdr:cNvPr id="17" name="Placeholder">
          <a:extLst>
            <a:ext uri="{FF2B5EF4-FFF2-40B4-BE49-F238E27FC236}">
              <a16:creationId xmlns:a16="http://schemas.microsoft.com/office/drawing/2014/main" id="{9CB9EEAF-F0AE-4761-89EB-D7BFA63967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5240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31750</xdr:colOff>
      <xdr:row>70</xdr:row>
      <xdr:rowOff>41275</xdr:rowOff>
    </xdr:from>
    <xdr:to>
      <xdr:col>7</xdr:col>
      <xdr:colOff>1085850</xdr:colOff>
      <xdr:row>84</xdr:row>
      <xdr:rowOff>134305</xdr:rowOff>
    </xdr:to>
    <xdr:pic>
      <xdr:nvPicPr>
        <xdr:cNvPr id="19" name="Imagen 18">
          <a:extLst>
            <a:ext uri="{FF2B5EF4-FFF2-40B4-BE49-F238E27FC236}">
              <a16:creationId xmlns:a16="http://schemas.microsoft.com/office/drawing/2014/main" id="{AA11194D-AB43-4E56-A10D-ECC3B3E3F9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50" y="11153775"/>
          <a:ext cx="8943975" cy="2315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DA1ADE5A-C02C-4F5F-A39B-9A14849501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E700A20D-16A2-4043-90EE-DA1B9A1B7F8D}"/>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8D3BBA68-B770-4C65-820B-908FA131B3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B3FCBA2B-CBDA-4D35-AD1C-891789E24DFD}"/>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9C2478CE-7BC9-4868-BD89-4782312801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2D043E58-F2D3-4F36-BD84-432C16B5728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FC2CB0D1-F076-4977-B50D-1E0C480350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7AC39CCB-B841-4E06-B6A5-480E9192EB8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ECF43010-2583-4DF8-B0C2-34ECDCE605B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CC2402AA-8D01-4FA9-A1FD-C0A39A34BDC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1DE72413-BB70-401D-8193-5AAE16F493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65ED9214-7BEB-40D4-8641-380C755590B6}"/>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122400</xdr:colOff>
      <xdr:row>67</xdr:row>
      <xdr:rowOff>100080</xdr:rowOff>
    </xdr:from>
    <xdr:ext cx="8565120" cy="4175640"/>
    <xdr:graphicFrame macro="">
      <xdr:nvGraphicFramePr>
        <xdr:cNvPr id="5" name="Chart 2">
          <a:extLst>
            <a:ext uri="{FF2B5EF4-FFF2-40B4-BE49-F238E27FC236}">
              <a16:creationId xmlns:a16="http://schemas.microsoft.com/office/drawing/2014/main" id="{6297A604-49B8-4B9F-9AC7-AB78FEB01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568485</xdr:colOff>
      <xdr:row>24</xdr:row>
      <xdr:rowOff>28575</xdr:rowOff>
    </xdr:from>
    <xdr:ext cx="5794215" cy="3486600"/>
    <xdr:graphicFrame macro="">
      <xdr:nvGraphicFramePr>
        <xdr:cNvPr id="3" name="Chart 3">
          <a:extLst>
            <a:ext uri="{FF2B5EF4-FFF2-40B4-BE49-F238E27FC236}">
              <a16:creationId xmlns:a16="http://schemas.microsoft.com/office/drawing/2014/main" id="{9BB0F9B7-FC08-4335-9CA7-1D65DA73B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361950</xdr:colOff>
      <xdr:row>24</xdr:row>
      <xdr:rowOff>28575</xdr:rowOff>
    </xdr:from>
    <xdr:ext cx="3609974" cy="3467100"/>
    <xdr:graphicFrame macro="">
      <xdr:nvGraphicFramePr>
        <xdr:cNvPr id="4" name="10 Gráfico">
          <a:extLst>
            <a:ext uri="{FF2B5EF4-FFF2-40B4-BE49-F238E27FC236}">
              <a16:creationId xmlns:a16="http://schemas.microsoft.com/office/drawing/2014/main" id="{C1F6FC30-7987-47DA-87EF-F94590222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0</xdr:col>
      <xdr:colOff>0</xdr:colOff>
      <xdr:row>0</xdr:row>
      <xdr:rowOff>0</xdr:rowOff>
    </xdr:from>
    <xdr:to>
      <xdr:col>1</xdr:col>
      <xdr:colOff>688340</xdr:colOff>
      <xdr:row>3</xdr:row>
      <xdr:rowOff>142240</xdr:rowOff>
    </xdr:to>
    <xdr:pic>
      <xdr:nvPicPr>
        <xdr:cNvPr id="6" name="Placeholder">
          <a:extLst>
            <a:ext uri="{FF2B5EF4-FFF2-40B4-BE49-F238E27FC236}">
              <a16:creationId xmlns:a16="http://schemas.microsoft.com/office/drawing/2014/main" id="{7D3823B9-B914-4E2B-92B9-0A1D9FA628A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4</xdr:row>
      <xdr:rowOff>0</xdr:rowOff>
    </xdr:from>
    <xdr:to>
      <xdr:col>15</xdr:col>
      <xdr:colOff>9525</xdr:colOff>
      <xdr:row>7</xdr:row>
      <xdr:rowOff>117475</xdr:rowOff>
    </xdr:to>
    <xdr:sp macro="" textlink="">
      <xdr:nvSpPr>
        <xdr:cNvPr id="7" name="CuadroTexto 6">
          <a:extLst>
            <a:ext uri="{FF2B5EF4-FFF2-40B4-BE49-F238E27FC236}">
              <a16:creationId xmlns:a16="http://schemas.microsoft.com/office/drawing/2014/main" id="{D8CA1C99-5E3A-4DD0-955E-A2FA773A2F29}"/>
            </a:ext>
          </a:extLst>
        </xdr:cNvPr>
        <xdr:cNvSpPr txBox="1"/>
      </xdr:nvSpPr>
      <xdr:spPr>
        <a:xfrm>
          <a:off x="0" y="800100"/>
          <a:ext cx="10668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oneCellAnchor>
    <xdr:from>
      <xdr:col>0</xdr:col>
      <xdr:colOff>0</xdr:colOff>
      <xdr:row>96</xdr:row>
      <xdr:rowOff>0</xdr:rowOff>
    </xdr:from>
    <xdr:ext cx="1259840" cy="742315"/>
    <xdr:pic>
      <xdr:nvPicPr>
        <xdr:cNvPr id="8" name="Placeholder">
          <a:extLst>
            <a:ext uri="{FF2B5EF4-FFF2-40B4-BE49-F238E27FC236}">
              <a16:creationId xmlns:a16="http://schemas.microsoft.com/office/drawing/2014/main" id="{E624798D-265F-4878-AA32-C64AA19159C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oneCellAnchor>
  <xdr:twoCellAnchor>
    <xdr:from>
      <xdr:col>0</xdr:col>
      <xdr:colOff>0</xdr:colOff>
      <xdr:row>100</xdr:row>
      <xdr:rowOff>0</xdr:rowOff>
    </xdr:from>
    <xdr:to>
      <xdr:col>15</xdr:col>
      <xdr:colOff>9525</xdr:colOff>
      <xdr:row>103</xdr:row>
      <xdr:rowOff>117475</xdr:rowOff>
    </xdr:to>
    <xdr:sp macro="" textlink="">
      <xdr:nvSpPr>
        <xdr:cNvPr id="9" name="CuadroTexto 8">
          <a:extLst>
            <a:ext uri="{FF2B5EF4-FFF2-40B4-BE49-F238E27FC236}">
              <a16:creationId xmlns:a16="http://schemas.microsoft.com/office/drawing/2014/main" id="{73FD5FCC-4846-472D-A72B-148D723C4F3D}"/>
            </a:ext>
          </a:extLst>
        </xdr:cNvPr>
        <xdr:cNvSpPr txBox="1"/>
      </xdr:nvSpPr>
      <xdr:spPr>
        <a:xfrm>
          <a:off x="0" y="17202150"/>
          <a:ext cx="10668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554990</xdr:colOff>
      <xdr:row>4</xdr:row>
      <xdr:rowOff>37465</xdr:rowOff>
    </xdr:to>
    <xdr:pic>
      <xdr:nvPicPr>
        <xdr:cNvPr id="3" name="Placeholder">
          <a:extLst>
            <a:ext uri="{FF2B5EF4-FFF2-40B4-BE49-F238E27FC236}">
              <a16:creationId xmlns:a16="http://schemas.microsoft.com/office/drawing/2014/main" id="{05607D4D-CF31-4450-9F9F-C6D40191C9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552449</xdr:colOff>
      <xdr:row>8</xdr:row>
      <xdr:rowOff>85724</xdr:rowOff>
    </xdr:from>
    <xdr:to>
      <xdr:col>8</xdr:col>
      <xdr:colOff>76200</xdr:colOff>
      <xdr:row>12</xdr:row>
      <xdr:rowOff>76199</xdr:rowOff>
    </xdr:to>
    <xdr:sp macro="" textlink="">
      <xdr:nvSpPr>
        <xdr:cNvPr id="4" name="CuadroTexto 3">
          <a:extLst>
            <a:ext uri="{FF2B5EF4-FFF2-40B4-BE49-F238E27FC236}">
              <a16:creationId xmlns:a16="http://schemas.microsoft.com/office/drawing/2014/main" id="{68C3EE4C-6D86-4C06-BA48-F363410DCC5D}"/>
            </a:ext>
          </a:extLst>
        </xdr:cNvPr>
        <xdr:cNvSpPr txBox="1"/>
      </xdr:nvSpPr>
      <xdr:spPr>
        <a:xfrm>
          <a:off x="552449" y="1562099"/>
          <a:ext cx="6696076"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374015</xdr:colOff>
      <xdr:row>4</xdr:row>
      <xdr:rowOff>66040</xdr:rowOff>
    </xdr:to>
    <xdr:pic>
      <xdr:nvPicPr>
        <xdr:cNvPr id="3" name="Placeholder">
          <a:extLst>
            <a:ext uri="{FF2B5EF4-FFF2-40B4-BE49-F238E27FC236}">
              <a16:creationId xmlns:a16="http://schemas.microsoft.com/office/drawing/2014/main" id="{FE70B34F-49FC-41F9-B54B-F9CBF62DF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552449</xdr:colOff>
      <xdr:row>8</xdr:row>
      <xdr:rowOff>9524</xdr:rowOff>
    </xdr:from>
    <xdr:to>
      <xdr:col>8</xdr:col>
      <xdr:colOff>76200</xdr:colOff>
      <xdr:row>11</xdr:row>
      <xdr:rowOff>200024</xdr:rowOff>
    </xdr:to>
    <xdr:sp macro="" textlink="">
      <xdr:nvSpPr>
        <xdr:cNvPr id="4" name="CuadroTexto 3">
          <a:extLst>
            <a:ext uri="{FF2B5EF4-FFF2-40B4-BE49-F238E27FC236}">
              <a16:creationId xmlns:a16="http://schemas.microsoft.com/office/drawing/2014/main" id="{1D2348BB-D963-4B98-AB26-A0D7FB7EBC10}"/>
            </a:ext>
          </a:extLst>
        </xdr:cNvPr>
        <xdr:cNvSpPr txBox="1"/>
      </xdr:nvSpPr>
      <xdr:spPr>
        <a:xfrm>
          <a:off x="552449" y="1485899"/>
          <a:ext cx="6610351"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twoCellAnchor>
    <xdr:from>
      <xdr:col>0</xdr:col>
      <xdr:colOff>542925</xdr:colOff>
      <xdr:row>16</xdr:row>
      <xdr:rowOff>9524</xdr:rowOff>
    </xdr:from>
    <xdr:to>
      <xdr:col>8</xdr:col>
      <xdr:colOff>390526</xdr:colOff>
      <xdr:row>57</xdr:row>
      <xdr:rowOff>104774</xdr:rowOff>
    </xdr:to>
    <xdr:sp macro="" textlink="">
      <xdr:nvSpPr>
        <xdr:cNvPr id="5" name="CuadroTexto 4">
          <a:extLst>
            <a:ext uri="{FF2B5EF4-FFF2-40B4-BE49-F238E27FC236}">
              <a16:creationId xmlns:a16="http://schemas.microsoft.com/office/drawing/2014/main" id="{7004EA11-D54A-4D9D-BF74-A71367881A69}"/>
            </a:ext>
          </a:extLst>
        </xdr:cNvPr>
        <xdr:cNvSpPr txBox="1"/>
      </xdr:nvSpPr>
      <xdr:spPr>
        <a:xfrm>
          <a:off x="542925" y="3086099"/>
          <a:ext cx="6934201" cy="6848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0. Introducción.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La Estadística de Producción Minera en Andalucía, constituye la estadística oficial sobre el sector de la minería en la Comunidad Autónoma Andaluza, cuya iniciativa parte de la Secretaría General de Industria y Minas ante la necesidad de contar con un conjunto fiable y coherente de datos estadísticos que permitan un conocimiento de la realidad de la minería Andaluza.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Esta Estadística, permite un conocimiento de la realidad del sector y pretende ser una herramienta útil para la toma de decisiones, poniendo a disposición la información estadística que refleje la situación y las posibilidades del sector de la minería.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Los datos utilizados para esta publicación, proceden de los Planes de Labores presentados por los directores facultativos de las explotaciones en las Delegaciones Territoriales de la Consejería de Política Industrial y Energía y que éstas envían a los Servicios Centrales. Cabe notar, que, en ocasiones, no se reciben en los Servicios Centrales todos los Planes de Labores que han sido presentados en las Delegaciones, lo que provoca un sesgo en la Estadística.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El Plan de Labores de una explotación recoge sus datos generales, como las sustancias explotadas, la denominación, los datos de la empresa explotadora, las inversiones realizadas, datos sobre el personal empleado, la producción de las labores de explotación, la siniestralidad, etc., siguiendo un modelo oficial que fue aprobado en la Orden de 19 de marzo de 2012 de la Consejería de Economía, Innovación y Ciencia.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Régimen Jurídico.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Ley 22/1973 de 21 de Julio de Minas.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Real Decreto 2857/1978 de 25 de Agosto, por el que se aprueba el Reglamento General para el Régimen de la Minería.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r>
            <a:rPr lang="es-ES" sz="1100">
              <a:effectLst/>
              <a:latin typeface="Source Sans Pro" panose="020B0503030403020204" pitchFamily="34" charset="0"/>
              <a:ea typeface="NSimSun" panose="02010609030101010101" pitchFamily="49" charset="-122"/>
              <a:cs typeface="Arial Unicode MS" panose="020B0604020202020204" pitchFamily="34" charset="-128"/>
            </a:rPr>
            <a:t>Ley 54/1980, de 5 de noviembre, de modificación de la Ley 22/1973, de 21 de julio, de Minas 	</a:t>
          </a:r>
          <a:endParaRPr lang="es-ES" sz="1100">
            <a:latin typeface="Source Sans Pro" panose="020B0503030403020204" pitchFamily="34" charset="0"/>
            <a:ea typeface="Source Sans Pro" panose="020B0503030403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415455</xdr:colOff>
      <xdr:row>47</xdr:row>
      <xdr:rowOff>18779</xdr:rowOff>
    </xdr:from>
    <xdr:ext cx="6840000" cy="2700000"/>
    <xdr:graphicFrame macro="">
      <xdr:nvGraphicFramePr>
        <xdr:cNvPr id="5" name="Chart 1">
          <a:extLst>
            <a:ext uri="{FF2B5EF4-FFF2-40B4-BE49-F238E27FC236}">
              <a16:creationId xmlns:a16="http://schemas.microsoft.com/office/drawing/2014/main" id="{E3E6B049-6306-4BBE-9245-F516A29E64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476250</xdr:colOff>
      <xdr:row>25</xdr:row>
      <xdr:rowOff>29085</xdr:rowOff>
    </xdr:from>
    <xdr:ext cx="5279760" cy="3085590"/>
    <xdr:graphicFrame macro="">
      <xdr:nvGraphicFramePr>
        <xdr:cNvPr id="3" name="Chart 4">
          <a:extLst>
            <a:ext uri="{FF2B5EF4-FFF2-40B4-BE49-F238E27FC236}">
              <a16:creationId xmlns:a16="http://schemas.microsoft.com/office/drawing/2014/main" id="{65241172-16AD-4286-9BD0-96E1604DB7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xdr:col>
      <xdr:colOff>448815</xdr:colOff>
      <xdr:row>82</xdr:row>
      <xdr:rowOff>66540</xdr:rowOff>
    </xdr:from>
    <xdr:ext cx="6840000" cy="2700000"/>
    <xdr:graphicFrame macro="">
      <xdr:nvGraphicFramePr>
        <xdr:cNvPr id="7" name="Chart 2">
          <a:extLst>
            <a:ext uri="{FF2B5EF4-FFF2-40B4-BE49-F238E27FC236}">
              <a16:creationId xmlns:a16="http://schemas.microsoft.com/office/drawing/2014/main" id="{08FDD418-2758-44FF-BC39-54172B2935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2</xdr:col>
      <xdr:colOff>428625</xdr:colOff>
      <xdr:row>64</xdr:row>
      <xdr:rowOff>114539</xdr:rowOff>
    </xdr:from>
    <xdr:ext cx="6840000" cy="2700000"/>
    <xdr:graphicFrame macro="">
      <xdr:nvGraphicFramePr>
        <xdr:cNvPr id="6" name="Chart 3">
          <a:extLst>
            <a:ext uri="{FF2B5EF4-FFF2-40B4-BE49-F238E27FC236}">
              <a16:creationId xmlns:a16="http://schemas.microsoft.com/office/drawing/2014/main" id="{D5D76137-7A37-4C6B-B219-A914EC87FF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6</xdr:col>
      <xdr:colOff>704850</xdr:colOff>
      <xdr:row>25</xdr:row>
      <xdr:rowOff>57151</xdr:rowOff>
    </xdr:from>
    <xdr:ext cx="3638550" cy="3095624"/>
    <xdr:graphicFrame macro="">
      <xdr:nvGraphicFramePr>
        <xdr:cNvPr id="4" name="12 Gráfico">
          <a:extLst>
            <a:ext uri="{FF2B5EF4-FFF2-40B4-BE49-F238E27FC236}">
              <a16:creationId xmlns:a16="http://schemas.microsoft.com/office/drawing/2014/main" id="{D791BE76-0F85-4937-80C5-361E91C693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0</xdr:col>
      <xdr:colOff>0</xdr:colOff>
      <xdr:row>4</xdr:row>
      <xdr:rowOff>95250</xdr:rowOff>
    </xdr:from>
    <xdr:to>
      <xdr:col>11</xdr:col>
      <xdr:colOff>0</xdr:colOff>
      <xdr:row>8</xdr:row>
      <xdr:rowOff>12700</xdr:rowOff>
    </xdr:to>
    <xdr:sp macro="" textlink="">
      <xdr:nvSpPr>
        <xdr:cNvPr id="8" name="CuadroTexto 7">
          <a:extLst>
            <a:ext uri="{FF2B5EF4-FFF2-40B4-BE49-F238E27FC236}">
              <a16:creationId xmlns:a16="http://schemas.microsoft.com/office/drawing/2014/main" id="{F80FE8C5-FEBB-4009-B086-0735D6288652}"/>
            </a:ext>
          </a:extLst>
        </xdr:cNvPr>
        <xdr:cNvSpPr txBox="1"/>
      </xdr:nvSpPr>
      <xdr:spPr>
        <a:xfrm>
          <a:off x="0" y="895350"/>
          <a:ext cx="110109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twoCellAnchor editAs="oneCell">
    <xdr:from>
      <xdr:col>0</xdr:col>
      <xdr:colOff>79375</xdr:colOff>
      <xdr:row>0</xdr:row>
      <xdr:rowOff>0</xdr:rowOff>
    </xdr:from>
    <xdr:to>
      <xdr:col>1</xdr:col>
      <xdr:colOff>320040</xdr:colOff>
      <xdr:row>3</xdr:row>
      <xdr:rowOff>154940</xdr:rowOff>
    </xdr:to>
    <xdr:pic>
      <xdr:nvPicPr>
        <xdr:cNvPr id="9" name="Placeholder">
          <a:extLst>
            <a:ext uri="{FF2B5EF4-FFF2-40B4-BE49-F238E27FC236}">
              <a16:creationId xmlns:a16="http://schemas.microsoft.com/office/drawing/2014/main" id="{9243609B-E956-47D5-8D84-C8B993AD915B}"/>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375"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981212</xdr:colOff>
      <xdr:row>25</xdr:row>
      <xdr:rowOff>12466</xdr:rowOff>
    </xdr:from>
    <xdr:ext cx="5314814" cy="3292710"/>
    <xdr:graphicFrame macro="">
      <xdr:nvGraphicFramePr>
        <xdr:cNvPr id="3" name="Chart 6">
          <a:extLst>
            <a:ext uri="{FF2B5EF4-FFF2-40B4-BE49-F238E27FC236}">
              <a16:creationId xmlns:a16="http://schemas.microsoft.com/office/drawing/2014/main" id="{216A0699-536E-42BA-A2CF-3FF8258E2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289380</xdr:colOff>
      <xdr:row>60</xdr:row>
      <xdr:rowOff>126793</xdr:rowOff>
    </xdr:from>
    <xdr:ext cx="8996760" cy="2492581"/>
    <xdr:graphicFrame macro="">
      <xdr:nvGraphicFramePr>
        <xdr:cNvPr id="5" name="Chart 7">
          <a:extLst>
            <a:ext uri="{FF2B5EF4-FFF2-40B4-BE49-F238E27FC236}">
              <a16:creationId xmlns:a16="http://schemas.microsoft.com/office/drawing/2014/main" id="{511D0CBD-62A0-44FA-992C-79D2E7DB0E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568964</xdr:colOff>
      <xdr:row>25</xdr:row>
      <xdr:rowOff>22050</xdr:rowOff>
    </xdr:from>
    <xdr:ext cx="4460235" cy="3225975"/>
    <xdr:graphicFrame macro="">
      <xdr:nvGraphicFramePr>
        <xdr:cNvPr id="4" name="Chart 12">
          <a:extLst>
            <a:ext uri="{FF2B5EF4-FFF2-40B4-BE49-F238E27FC236}">
              <a16:creationId xmlns:a16="http://schemas.microsoft.com/office/drawing/2014/main" id="{6959F05B-1677-402E-9B3D-5492E6E9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433470</xdr:colOff>
      <xdr:row>77</xdr:row>
      <xdr:rowOff>155790</xdr:rowOff>
    </xdr:from>
    <xdr:ext cx="4489200" cy="3330360"/>
    <xdr:graphicFrame macro="">
      <xdr:nvGraphicFramePr>
        <xdr:cNvPr id="6" name="9 Gráfico">
          <a:extLst>
            <a:ext uri="{FF2B5EF4-FFF2-40B4-BE49-F238E27FC236}">
              <a16:creationId xmlns:a16="http://schemas.microsoft.com/office/drawing/2014/main" id="{C4B77946-AD68-47C0-ABB1-8E8F10390F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5</xdr:col>
      <xdr:colOff>190500</xdr:colOff>
      <xdr:row>78</xdr:row>
      <xdr:rowOff>3226</xdr:rowOff>
    </xdr:from>
    <xdr:ext cx="5553075" cy="3330514"/>
    <xdr:graphicFrame macro="">
      <xdr:nvGraphicFramePr>
        <xdr:cNvPr id="7" name="10 Gráfico">
          <a:extLst>
            <a:ext uri="{FF2B5EF4-FFF2-40B4-BE49-F238E27FC236}">
              <a16:creationId xmlns:a16="http://schemas.microsoft.com/office/drawing/2014/main" id="{E1276953-499B-4C27-A11B-FFD1F72660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editAs="oneCell">
    <xdr:from>
      <xdr:col>0</xdr:col>
      <xdr:colOff>0</xdr:colOff>
      <xdr:row>0</xdr:row>
      <xdr:rowOff>0</xdr:rowOff>
    </xdr:from>
    <xdr:to>
      <xdr:col>1</xdr:col>
      <xdr:colOff>240665</xdr:colOff>
      <xdr:row>3</xdr:row>
      <xdr:rowOff>142240</xdr:rowOff>
    </xdr:to>
    <xdr:pic>
      <xdr:nvPicPr>
        <xdr:cNvPr id="9" name="Placeholder">
          <a:extLst>
            <a:ext uri="{FF2B5EF4-FFF2-40B4-BE49-F238E27FC236}">
              <a16:creationId xmlns:a16="http://schemas.microsoft.com/office/drawing/2014/main" id="{2D164E1E-0D3E-4FC3-ABA0-634647B85574}"/>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3</xdr:row>
      <xdr:rowOff>200024</xdr:rowOff>
    </xdr:from>
    <xdr:to>
      <xdr:col>11</xdr:col>
      <xdr:colOff>19050</xdr:colOff>
      <xdr:row>7</xdr:row>
      <xdr:rowOff>95249</xdr:rowOff>
    </xdr:to>
    <xdr:sp macro="" textlink="">
      <xdr:nvSpPr>
        <xdr:cNvPr id="11" name="CuadroTexto 10">
          <a:extLst>
            <a:ext uri="{FF2B5EF4-FFF2-40B4-BE49-F238E27FC236}">
              <a16:creationId xmlns:a16="http://schemas.microsoft.com/office/drawing/2014/main" id="{968842FE-8AF3-44C3-A97C-6E328EA34804}"/>
            </a:ext>
          </a:extLst>
        </xdr:cNvPr>
        <xdr:cNvSpPr txBox="1"/>
      </xdr:nvSpPr>
      <xdr:spPr>
        <a:xfrm>
          <a:off x="0" y="800099"/>
          <a:ext cx="114871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E492A364-381A-4AC2-9E37-3DEDB88C6D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4</xdr:row>
      <xdr:rowOff>0</xdr:rowOff>
    </xdr:from>
    <xdr:to>
      <xdr:col>7</xdr:col>
      <xdr:colOff>723900</xdr:colOff>
      <xdr:row>7</xdr:row>
      <xdr:rowOff>95250</xdr:rowOff>
    </xdr:to>
    <xdr:sp macro="" textlink="">
      <xdr:nvSpPr>
        <xdr:cNvPr id="6" name="CuadroTexto 5">
          <a:extLst>
            <a:ext uri="{FF2B5EF4-FFF2-40B4-BE49-F238E27FC236}">
              <a16:creationId xmlns:a16="http://schemas.microsoft.com/office/drawing/2014/main" id="{0AC92DF7-6EA0-47D2-901D-FDBC5049387F}"/>
            </a:ext>
          </a:extLst>
        </xdr:cNvPr>
        <xdr:cNvSpPr txBox="1"/>
      </xdr:nvSpPr>
      <xdr:spPr>
        <a:xfrm>
          <a:off x="0" y="800100"/>
          <a:ext cx="114871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352425</xdr:colOff>
      <xdr:row>68</xdr:row>
      <xdr:rowOff>142874</xdr:rowOff>
    </xdr:from>
    <xdr:ext cx="10423680" cy="4552951"/>
    <xdr:graphicFrame macro="">
      <xdr:nvGraphicFramePr>
        <xdr:cNvPr id="3" name="Chart 1">
          <a:extLst>
            <a:ext uri="{FF2B5EF4-FFF2-40B4-BE49-F238E27FC236}">
              <a16:creationId xmlns:a16="http://schemas.microsoft.com/office/drawing/2014/main" id="{4DDD07A0-188D-413C-B931-777D67FECC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0</xdr:colOff>
      <xdr:row>0</xdr:row>
      <xdr:rowOff>0</xdr:rowOff>
    </xdr:from>
    <xdr:to>
      <xdr:col>1</xdr:col>
      <xdr:colOff>240665</xdr:colOff>
      <xdr:row>3</xdr:row>
      <xdr:rowOff>142240</xdr:rowOff>
    </xdr:to>
    <xdr:pic>
      <xdr:nvPicPr>
        <xdr:cNvPr id="4" name="Placeholder">
          <a:extLst>
            <a:ext uri="{FF2B5EF4-FFF2-40B4-BE49-F238E27FC236}">
              <a16:creationId xmlns:a16="http://schemas.microsoft.com/office/drawing/2014/main" id="{F77A597F-A2F5-417E-A9B7-89633FA98FC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12</xdr:col>
      <xdr:colOff>114300</xdr:colOff>
      <xdr:row>7</xdr:row>
      <xdr:rowOff>117475</xdr:rowOff>
    </xdr:to>
    <xdr:sp macro="" textlink="">
      <xdr:nvSpPr>
        <xdr:cNvPr id="6" name="CuadroTexto 5">
          <a:extLst>
            <a:ext uri="{FF2B5EF4-FFF2-40B4-BE49-F238E27FC236}">
              <a16:creationId xmlns:a16="http://schemas.microsoft.com/office/drawing/2014/main" id="{7DC89C53-3FD0-4983-B02C-A9B3726DE946}"/>
            </a:ext>
          </a:extLst>
        </xdr:cNvPr>
        <xdr:cNvSpPr txBox="1">
          <a:spLocks/>
        </xdr:cNvSpPr>
      </xdr:nvSpPr>
      <xdr:spPr>
        <a:xfrm>
          <a:off x="0" y="800100"/>
          <a:ext cx="114681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3" name="Placeholder">
          <a:extLst>
            <a:ext uri="{FF2B5EF4-FFF2-40B4-BE49-F238E27FC236}">
              <a16:creationId xmlns:a16="http://schemas.microsoft.com/office/drawing/2014/main" id="{3A854714-57C0-4C6B-8C44-96E276961C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6" name="CuadroTexto 5">
          <a:extLst>
            <a:ext uri="{FF2B5EF4-FFF2-40B4-BE49-F238E27FC236}">
              <a16:creationId xmlns:a16="http://schemas.microsoft.com/office/drawing/2014/main" id="{954D4F1A-926F-466D-AB6F-BB3B7BD886A2}"/>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FACB7C03-4274-48C4-9D1C-B03806ED77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41B07177-D6AF-42CD-AB89-BA4F8AB5129C}"/>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2021</a:t>
          </a:r>
        </a:p>
      </xdr:txBody>
    </xdr:sp>
    <xdr:clientData/>
  </xdr:twoCellAnchor>
</xdr:wsDr>
</file>

<file path=xl/theme/theme1.xml><?xml version="1.0" encoding="utf-8"?>
<a:theme xmlns:a="http://schemas.openxmlformats.org/drawingml/2006/main" name="Tema de Office">
  <a:themeElements>
    <a:clrScheme name="Intermedio">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2"/>
  <sheetViews>
    <sheetView showGridLines="0" tabSelected="1" showWhiteSpace="0" topLeftCell="A4" zoomScaleNormal="100" workbookViewId="0">
      <selection activeCell="E20" sqref="E20"/>
    </sheetView>
  </sheetViews>
  <sheetFormatPr baseColWidth="10" defaultRowHeight="12.75" customHeight="1"/>
  <cols>
    <col min="1" max="8" width="14.875" customWidth="1"/>
    <col min="9" max="1020" width="10.25" customWidth="1"/>
  </cols>
  <sheetData>
    <row r="22" spans="3:3" ht="12.75" customHeight="1">
      <c r="C22" s="1"/>
    </row>
  </sheetData>
  <pageMargins left="3.937007874015748E-2" right="3.937007874015748E-2" top="3.937007874015748E-2" bottom="3.937007874015748E-2" header="0.31496062992125984" footer="0.31496062992125984"/>
  <pageSetup paperSize="9" scale="78" fitToWidth="0" fitToHeight="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902C-04F7-47C5-B560-86B430DF6380}">
  <dimension ref="A1:IR85"/>
  <sheetViews>
    <sheetView showGridLines="0" topLeftCell="A42" workbookViewId="0">
      <selection activeCell="F76" activeCellId="1" sqref="F37 F76"/>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204</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1</v>
      </c>
      <c r="F14" s="248" t="s">
        <v>215</v>
      </c>
      <c r="H14" s="146"/>
      <c r="IO14"/>
      <c r="IP14"/>
      <c r="IQ14"/>
      <c r="IR14"/>
    </row>
    <row r="15" spans="1:252" ht="12.75" customHeight="1">
      <c r="A15" s="108"/>
      <c r="C15" s="285"/>
      <c r="D15" s="174" t="s">
        <v>45</v>
      </c>
      <c r="E15" s="150">
        <v>10</v>
      </c>
      <c r="F15" s="248">
        <v>0.36488340000000002</v>
      </c>
      <c r="H15" s="146"/>
      <c r="IO15"/>
      <c r="IP15"/>
      <c r="IQ15"/>
      <c r="IR15"/>
    </row>
    <row r="16" spans="1:252" ht="12.75" customHeight="1">
      <c r="C16" s="285"/>
      <c r="D16" s="174" t="s">
        <v>46</v>
      </c>
      <c r="E16" s="150">
        <v>15</v>
      </c>
      <c r="F16" s="248">
        <v>0.96113000000000004</v>
      </c>
      <c r="H16" s="146"/>
      <c r="IO16"/>
      <c r="IP16"/>
      <c r="IQ16"/>
      <c r="IR16"/>
    </row>
    <row r="17" spans="3:252" ht="12.75" customHeight="1">
      <c r="C17" s="285"/>
      <c r="D17" s="174" t="s">
        <v>47</v>
      </c>
      <c r="E17" s="150">
        <v>1</v>
      </c>
      <c r="F17" s="248" t="s">
        <v>215</v>
      </c>
      <c r="H17" s="146"/>
      <c r="IO17"/>
      <c r="IP17"/>
      <c r="IQ17"/>
      <c r="IR17"/>
    </row>
    <row r="18" spans="3:252" ht="12.75" customHeight="1">
      <c r="C18" s="285"/>
      <c r="D18" s="174" t="s">
        <v>48</v>
      </c>
      <c r="E18" s="150">
        <v>0</v>
      </c>
      <c r="F18" s="248">
        <v>0</v>
      </c>
      <c r="H18" s="146"/>
      <c r="IO18"/>
      <c r="IP18"/>
      <c r="IQ18"/>
      <c r="IR18"/>
    </row>
    <row r="19" spans="3:252" ht="12.75" customHeight="1">
      <c r="C19" s="285"/>
      <c r="D19" s="174" t="s">
        <v>49</v>
      </c>
      <c r="E19" s="150">
        <v>1</v>
      </c>
      <c r="F19" s="248" t="s">
        <v>215</v>
      </c>
      <c r="H19" s="146"/>
      <c r="IO19"/>
      <c r="IP19"/>
      <c r="IQ19"/>
      <c r="IR19"/>
    </row>
    <row r="20" spans="3:252" ht="12.75" customHeight="1">
      <c r="C20" s="285"/>
      <c r="D20" s="174" t="s">
        <v>50</v>
      </c>
      <c r="E20" s="150">
        <v>8</v>
      </c>
      <c r="F20" s="248">
        <v>0.43778003999999998</v>
      </c>
      <c r="H20" s="146"/>
      <c r="IO20"/>
      <c r="IP20"/>
      <c r="IQ20"/>
      <c r="IR20"/>
    </row>
    <row r="21" spans="3:252" ht="12.75" customHeight="1">
      <c r="C21" s="285"/>
      <c r="D21" s="174" t="s">
        <v>51</v>
      </c>
      <c r="E21" s="150">
        <v>3</v>
      </c>
      <c r="F21" s="248">
        <v>0.51576500000000003</v>
      </c>
      <c r="H21" s="146"/>
      <c r="IO21"/>
      <c r="IP21"/>
      <c r="IQ21"/>
      <c r="IR21"/>
    </row>
    <row r="22" spans="3:252" ht="12.75" customHeight="1">
      <c r="C22" s="285"/>
      <c r="D22" s="174" t="s">
        <v>186</v>
      </c>
      <c r="E22" s="150">
        <v>0</v>
      </c>
      <c r="F22" s="248">
        <v>0</v>
      </c>
      <c r="H22" s="146"/>
      <c r="IO22"/>
      <c r="IP22"/>
      <c r="IQ22"/>
      <c r="IR22"/>
    </row>
    <row r="23" spans="3:252" ht="12.75" customHeight="1">
      <c r="C23" s="285"/>
      <c r="D23" s="174" t="s">
        <v>187</v>
      </c>
      <c r="E23" s="150">
        <v>0</v>
      </c>
      <c r="F23" s="248">
        <v>2.3E-6</v>
      </c>
      <c r="H23" s="146"/>
      <c r="IO23"/>
      <c r="IP23"/>
      <c r="IQ23"/>
      <c r="IR23"/>
    </row>
    <row r="24" spans="3:252" ht="12.75" customHeight="1">
      <c r="C24" s="285"/>
      <c r="D24" s="174" t="s">
        <v>52</v>
      </c>
      <c r="E24" s="150">
        <v>0</v>
      </c>
      <c r="F24" s="248">
        <v>0</v>
      </c>
      <c r="H24" s="146"/>
      <c r="IO24"/>
      <c r="IP24"/>
      <c r="IQ24"/>
      <c r="IR24"/>
    </row>
    <row r="25" spans="3:252" ht="12.75" customHeight="1">
      <c r="C25" s="285"/>
      <c r="D25" s="174" t="s">
        <v>188</v>
      </c>
      <c r="E25" s="150">
        <v>0</v>
      </c>
      <c r="F25" s="248">
        <v>0</v>
      </c>
      <c r="H25" s="146"/>
      <c r="IO25"/>
      <c r="IP25"/>
      <c r="IQ25"/>
      <c r="IR25"/>
    </row>
    <row r="26" spans="3:252" ht="12.75" customHeight="1">
      <c r="C26" s="285"/>
      <c r="D26" s="174" t="s">
        <v>53</v>
      </c>
      <c r="E26" s="150">
        <v>2</v>
      </c>
      <c r="F26" s="248" t="s">
        <v>215</v>
      </c>
      <c r="H26" s="146"/>
      <c r="IO26"/>
      <c r="IP26"/>
      <c r="IQ26"/>
      <c r="IR26"/>
    </row>
    <row r="27" spans="3:252" ht="12.75" customHeight="1">
      <c r="C27" s="285"/>
      <c r="D27" s="174" t="s">
        <v>174</v>
      </c>
      <c r="E27" s="150">
        <v>0</v>
      </c>
      <c r="F27" s="248">
        <v>0</v>
      </c>
      <c r="H27" s="146"/>
      <c r="IO27"/>
      <c r="IP27"/>
      <c r="IQ27"/>
      <c r="IR27"/>
    </row>
    <row r="28" spans="3:252" ht="12.75" customHeight="1">
      <c r="C28" s="285"/>
      <c r="D28" s="174" t="s">
        <v>54</v>
      </c>
      <c r="E28" s="150">
        <v>2</v>
      </c>
      <c r="F28" s="248" t="s">
        <v>215</v>
      </c>
      <c r="H28" s="146"/>
      <c r="IO28"/>
      <c r="IP28"/>
      <c r="IQ28"/>
      <c r="IR28"/>
    </row>
    <row r="29" spans="3:252" ht="12.75" customHeight="1">
      <c r="C29" s="285"/>
      <c r="D29" s="174" t="s">
        <v>55</v>
      </c>
      <c r="E29" s="150">
        <v>0</v>
      </c>
      <c r="F29" s="248">
        <v>0</v>
      </c>
      <c r="H29" s="146"/>
      <c r="IO29"/>
      <c r="IP29"/>
      <c r="IQ29"/>
      <c r="IR29"/>
    </row>
    <row r="30" spans="3:252" ht="12.75" customHeight="1">
      <c r="C30" s="285"/>
      <c r="D30" s="174" t="s">
        <v>175</v>
      </c>
      <c r="E30" s="150">
        <v>0</v>
      </c>
      <c r="F30" s="248">
        <v>0</v>
      </c>
      <c r="H30" s="146"/>
      <c r="IO30"/>
      <c r="IP30"/>
      <c r="IQ30"/>
      <c r="IR30"/>
    </row>
    <row r="31" spans="3:252" ht="12.75" customHeight="1">
      <c r="C31" s="285"/>
      <c r="D31" s="174" t="s">
        <v>56</v>
      </c>
      <c r="E31" s="150">
        <v>0</v>
      </c>
      <c r="F31" s="248">
        <v>0</v>
      </c>
      <c r="H31" s="146"/>
      <c r="IO31"/>
      <c r="IP31"/>
      <c r="IQ31"/>
      <c r="IR31"/>
    </row>
    <row r="32" spans="3:252" ht="12.75" customHeight="1">
      <c r="C32" s="285"/>
      <c r="D32" s="174" t="s">
        <v>57</v>
      </c>
      <c r="E32" s="150">
        <v>0</v>
      </c>
      <c r="F32" s="248">
        <v>0</v>
      </c>
      <c r="H32" s="146"/>
      <c r="IO32"/>
      <c r="IP32"/>
      <c r="IQ32"/>
      <c r="IR32"/>
    </row>
    <row r="33" spans="3:252" ht="12.75" customHeight="1">
      <c r="C33" s="285"/>
      <c r="D33" s="174" t="s">
        <v>58</v>
      </c>
      <c r="E33" s="150">
        <v>0</v>
      </c>
      <c r="F33" s="248">
        <v>0</v>
      </c>
      <c r="H33" s="146"/>
      <c r="IO33"/>
      <c r="IP33"/>
      <c r="IQ33"/>
      <c r="IR33"/>
    </row>
    <row r="34" spans="3:252" ht="12.75" customHeight="1">
      <c r="C34" s="285"/>
      <c r="D34" s="174" t="s">
        <v>59</v>
      </c>
      <c r="E34" s="150">
        <v>0</v>
      </c>
      <c r="F34" s="248">
        <v>0</v>
      </c>
      <c r="H34" s="146"/>
      <c r="IO34"/>
      <c r="IP34"/>
      <c r="IQ34"/>
      <c r="IR34"/>
    </row>
    <row r="35" spans="3:252" ht="12.75" customHeight="1">
      <c r="C35" s="285"/>
      <c r="D35" s="174" t="s">
        <v>60</v>
      </c>
      <c r="E35" s="150">
        <v>1</v>
      </c>
      <c r="F35" s="248" t="s">
        <v>215</v>
      </c>
      <c r="H35" s="146"/>
      <c r="IO35"/>
      <c r="IP35"/>
      <c r="IQ35"/>
      <c r="IR35"/>
    </row>
    <row r="36" spans="3:252" ht="12.75" customHeight="1">
      <c r="C36" s="285"/>
      <c r="D36" s="174" t="s">
        <v>61</v>
      </c>
      <c r="E36" s="150">
        <v>0</v>
      </c>
      <c r="F36" s="248">
        <v>0</v>
      </c>
      <c r="H36" s="146"/>
      <c r="IO36"/>
      <c r="IP36"/>
      <c r="IQ36"/>
      <c r="IR36"/>
    </row>
    <row r="37" spans="3:252" ht="12.75" customHeight="1">
      <c r="C37" s="272" t="s">
        <v>152</v>
      </c>
      <c r="D37" s="287"/>
      <c r="E37" s="136">
        <v>44</v>
      </c>
      <c r="F37" s="262">
        <v>2.8955341399999996</v>
      </c>
      <c r="H37" s="146"/>
      <c r="IO37"/>
      <c r="IP37"/>
      <c r="IQ37"/>
      <c r="IR37"/>
    </row>
    <row r="38" spans="3:252" ht="12.75" customHeight="1">
      <c r="C38" s="284" t="s">
        <v>39</v>
      </c>
      <c r="D38" s="174" t="s">
        <v>189</v>
      </c>
      <c r="E38" s="151">
        <v>1</v>
      </c>
      <c r="F38" s="248" t="s">
        <v>215</v>
      </c>
      <c r="H38" s="146"/>
      <c r="IO38"/>
      <c r="IP38"/>
      <c r="IQ38"/>
      <c r="IR38"/>
    </row>
    <row r="39" spans="3:252" ht="12.75" customHeight="1">
      <c r="C39" s="285"/>
      <c r="D39" s="174" t="s">
        <v>63</v>
      </c>
      <c r="E39" s="151">
        <v>1</v>
      </c>
      <c r="F39" s="248" t="s">
        <v>215</v>
      </c>
      <c r="H39" s="146"/>
      <c r="IO39"/>
      <c r="IP39"/>
      <c r="IQ39"/>
      <c r="IR39"/>
    </row>
    <row r="40" spans="3:252" ht="12" customHeight="1">
      <c r="C40" s="286"/>
      <c r="D40" s="174" t="s">
        <v>64</v>
      </c>
      <c r="E40" s="151">
        <v>0</v>
      </c>
      <c r="F40" s="248">
        <v>0</v>
      </c>
      <c r="H40" s="146"/>
      <c r="IH40"/>
      <c r="II40"/>
      <c r="IJ40"/>
      <c r="IK40"/>
      <c r="IL40"/>
      <c r="IM40"/>
      <c r="IN40"/>
      <c r="IO40"/>
      <c r="IP40"/>
      <c r="IQ40"/>
      <c r="IR40"/>
    </row>
    <row r="41" spans="3:252" ht="12" customHeight="1">
      <c r="C41" s="272" t="s">
        <v>153</v>
      </c>
      <c r="D41" s="287"/>
      <c r="E41" s="264">
        <v>2</v>
      </c>
      <c r="F41" s="265" t="s">
        <v>215</v>
      </c>
      <c r="H41" s="146"/>
      <c r="IH41"/>
      <c r="II41"/>
      <c r="IJ41"/>
      <c r="IK41"/>
      <c r="IL41"/>
      <c r="IM41"/>
      <c r="IN41"/>
      <c r="IO41"/>
      <c r="IP41"/>
      <c r="IQ41"/>
      <c r="IR41"/>
    </row>
    <row r="42" spans="3:252" ht="12.75" customHeight="1">
      <c r="C42" s="291" t="s">
        <v>40</v>
      </c>
      <c r="D42" s="174" t="s">
        <v>66</v>
      </c>
      <c r="E42" s="152">
        <v>0</v>
      </c>
      <c r="F42" s="248">
        <v>0</v>
      </c>
      <c r="H42" s="146"/>
      <c r="IH42"/>
      <c r="II42"/>
      <c r="IJ42"/>
      <c r="IK42"/>
      <c r="IL42"/>
      <c r="IM42"/>
      <c r="IN42"/>
      <c r="IO42"/>
      <c r="IP42"/>
      <c r="IQ42"/>
      <c r="IR42"/>
    </row>
    <row r="43" spans="3:252" ht="12" customHeight="1">
      <c r="C43" s="291"/>
      <c r="D43" s="174" t="s">
        <v>192</v>
      </c>
      <c r="E43" s="152">
        <v>0</v>
      </c>
      <c r="F43" s="248">
        <v>0</v>
      </c>
      <c r="H43" s="146"/>
      <c r="IH43"/>
      <c r="II43"/>
      <c r="IJ43"/>
      <c r="IK43"/>
      <c r="IL43"/>
      <c r="IM43"/>
      <c r="IN43"/>
      <c r="IO43"/>
      <c r="IP43"/>
      <c r="IQ43"/>
      <c r="IR43"/>
    </row>
    <row r="44" spans="3:252" ht="12" customHeight="1">
      <c r="C44" s="291"/>
      <c r="D44" s="174" t="s">
        <v>190</v>
      </c>
      <c r="E44" s="152">
        <v>0</v>
      </c>
      <c r="F44" s="248">
        <v>0</v>
      </c>
      <c r="H44" s="146"/>
      <c r="IH44"/>
      <c r="II44"/>
      <c r="IJ44"/>
      <c r="IK44"/>
      <c r="IL44"/>
      <c r="IM44"/>
      <c r="IN44"/>
      <c r="IO44"/>
      <c r="IP44"/>
      <c r="IQ44"/>
      <c r="IR44"/>
    </row>
    <row r="45" spans="3:252" ht="12.75" customHeight="1">
      <c r="C45" s="291"/>
      <c r="D45" s="174" t="s">
        <v>193</v>
      </c>
      <c r="E45" s="186">
        <v>0</v>
      </c>
      <c r="F45" s="248">
        <v>0</v>
      </c>
      <c r="H45" s="146"/>
      <c r="IH45"/>
      <c r="II45"/>
      <c r="IJ45"/>
      <c r="IK45"/>
      <c r="IL45"/>
      <c r="IM45"/>
      <c r="IN45"/>
      <c r="IO45"/>
      <c r="IP45"/>
      <c r="IQ45"/>
      <c r="IR45"/>
    </row>
    <row r="46" spans="3:252" ht="12.75" customHeight="1">
      <c r="C46" s="291"/>
      <c r="D46" s="174" t="s">
        <v>191</v>
      </c>
      <c r="E46" s="186">
        <v>0</v>
      </c>
      <c r="F46" s="248">
        <v>0</v>
      </c>
      <c r="H46" s="146"/>
      <c r="IH46"/>
      <c r="II46"/>
      <c r="IJ46"/>
      <c r="IK46"/>
      <c r="IL46"/>
      <c r="IM46"/>
      <c r="IN46"/>
      <c r="IO46"/>
      <c r="IP46"/>
      <c r="IQ46"/>
      <c r="IR46"/>
    </row>
    <row r="47" spans="3:252" ht="12.75" customHeight="1">
      <c r="C47" s="291"/>
      <c r="D47" s="174" t="s">
        <v>176</v>
      </c>
      <c r="E47" s="186">
        <v>0</v>
      </c>
      <c r="F47" s="248">
        <v>0</v>
      </c>
      <c r="H47" s="146"/>
      <c r="IH47"/>
      <c r="II47"/>
      <c r="IJ47"/>
      <c r="IK47"/>
      <c r="IL47"/>
      <c r="IM47"/>
      <c r="IN47"/>
      <c r="IO47"/>
      <c r="IP47"/>
      <c r="IQ47"/>
      <c r="IR47"/>
    </row>
    <row r="48" spans="3:252" ht="12.75" customHeight="1">
      <c r="C48" s="291"/>
      <c r="D48" s="174" t="s">
        <v>67</v>
      </c>
      <c r="E48" s="152">
        <v>0</v>
      </c>
      <c r="F48" s="248">
        <v>0</v>
      </c>
      <c r="H48" s="146"/>
      <c r="IH48"/>
      <c r="II48"/>
      <c r="IJ48"/>
      <c r="IK48"/>
      <c r="IL48"/>
      <c r="IM48"/>
      <c r="IN48"/>
      <c r="IO48"/>
      <c r="IP48"/>
      <c r="IQ48"/>
      <c r="IR48"/>
    </row>
    <row r="49" spans="3:252" ht="12.75" customHeight="1">
      <c r="C49" s="291"/>
      <c r="D49" s="174" t="s">
        <v>68</v>
      </c>
      <c r="E49" s="152">
        <v>0</v>
      </c>
      <c r="F49" s="248">
        <v>0</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0</v>
      </c>
      <c r="F51" s="265">
        <v>0</v>
      </c>
      <c r="H51" s="146"/>
      <c r="IH51"/>
      <c r="II51"/>
      <c r="IJ51"/>
      <c r="IK51"/>
      <c r="IL51"/>
      <c r="IM51"/>
      <c r="IN51"/>
      <c r="IO51"/>
      <c r="IP51"/>
      <c r="IQ51"/>
      <c r="IR51"/>
    </row>
    <row r="52" spans="3:252" ht="12" customHeight="1">
      <c r="C52" s="292" t="s">
        <v>41</v>
      </c>
      <c r="D52" s="174" t="s">
        <v>70</v>
      </c>
      <c r="E52" s="187">
        <v>0</v>
      </c>
      <c r="F52" s="251">
        <v>0</v>
      </c>
      <c r="H52" s="146"/>
      <c r="IH52"/>
      <c r="II52"/>
      <c r="IJ52"/>
      <c r="IK52"/>
      <c r="IL52"/>
      <c r="IM52"/>
      <c r="IN52"/>
      <c r="IO52"/>
      <c r="IP52"/>
      <c r="IQ52"/>
      <c r="IR52"/>
    </row>
    <row r="53" spans="3:252" ht="12.75" customHeight="1">
      <c r="C53" s="292"/>
      <c r="D53" s="174" t="s">
        <v>71</v>
      </c>
      <c r="E53" s="188">
        <v>0</v>
      </c>
      <c r="F53" s="249">
        <v>4.9500000000000004E-3</v>
      </c>
      <c r="H53" s="146"/>
      <c r="IH53"/>
      <c r="II53"/>
      <c r="IJ53"/>
      <c r="IK53"/>
      <c r="IL53"/>
      <c r="IM53"/>
      <c r="IN53"/>
      <c r="IO53"/>
      <c r="IP53"/>
      <c r="IQ53"/>
      <c r="IR53"/>
    </row>
    <row r="54" spans="3:252" ht="12.75" customHeight="1">
      <c r="C54" s="292"/>
      <c r="D54" s="174" t="s">
        <v>72</v>
      </c>
      <c r="E54" s="188">
        <v>0</v>
      </c>
      <c r="F54" s="249">
        <v>0</v>
      </c>
      <c r="H54" s="146"/>
      <c r="IH54"/>
      <c r="II54"/>
      <c r="IJ54"/>
      <c r="IK54"/>
      <c r="IL54"/>
      <c r="IM54"/>
      <c r="IN54"/>
      <c r="IO54"/>
      <c r="IP54"/>
      <c r="IQ54"/>
      <c r="IR54"/>
    </row>
    <row r="55" spans="3:252" ht="12.75" customHeight="1">
      <c r="C55" s="292"/>
      <c r="D55" s="174" t="s">
        <v>73</v>
      </c>
      <c r="E55" s="188">
        <v>0</v>
      </c>
      <c r="F55" s="249">
        <v>0</v>
      </c>
      <c r="H55" s="146"/>
      <c r="IH55"/>
      <c r="II55"/>
      <c r="IJ55"/>
      <c r="IK55"/>
      <c r="IL55"/>
      <c r="IM55"/>
      <c r="IN55"/>
      <c r="IO55"/>
      <c r="IP55"/>
      <c r="IQ55"/>
      <c r="IR55"/>
    </row>
    <row r="56" spans="3:252" ht="12.75" customHeight="1">
      <c r="C56" s="292"/>
      <c r="D56" s="174" t="s">
        <v>74</v>
      </c>
      <c r="E56" s="188">
        <v>1</v>
      </c>
      <c r="F56" s="249" t="s">
        <v>215</v>
      </c>
      <c r="H56" s="146"/>
      <c r="IH56"/>
      <c r="II56"/>
      <c r="IJ56"/>
      <c r="IK56"/>
      <c r="IL56"/>
      <c r="IM56"/>
      <c r="IN56"/>
      <c r="IO56"/>
      <c r="IP56"/>
      <c r="IQ56"/>
      <c r="IR56"/>
    </row>
    <row r="57" spans="3:252" ht="12.75" customHeight="1">
      <c r="C57" s="292"/>
      <c r="D57" s="174" t="s">
        <v>75</v>
      </c>
      <c r="E57" s="188">
        <v>0</v>
      </c>
      <c r="F57" s="249">
        <v>0</v>
      </c>
      <c r="H57" s="146"/>
      <c r="IH57"/>
      <c r="II57"/>
      <c r="IJ57"/>
      <c r="IK57"/>
      <c r="IL57"/>
      <c r="IM57"/>
      <c r="IN57"/>
      <c r="IO57"/>
      <c r="IP57"/>
      <c r="IQ57"/>
      <c r="IR57"/>
    </row>
    <row r="58" spans="3:252" ht="12.75" customHeight="1">
      <c r="C58" s="292"/>
      <c r="D58" s="174" t="s">
        <v>76</v>
      </c>
      <c r="E58" s="188">
        <v>0</v>
      </c>
      <c r="F58" s="248">
        <v>0</v>
      </c>
      <c r="H58" s="146"/>
      <c r="IH58"/>
      <c r="II58"/>
      <c r="IJ58"/>
      <c r="IK58"/>
      <c r="IL58"/>
      <c r="IM58"/>
      <c r="IN58"/>
      <c r="IO58"/>
      <c r="IP58"/>
      <c r="IQ58"/>
      <c r="IR58"/>
    </row>
    <row r="59" spans="3:252" ht="12.75" customHeight="1">
      <c r="C59" s="293" t="s">
        <v>155</v>
      </c>
      <c r="D59" s="293"/>
      <c r="E59" s="264">
        <v>1</v>
      </c>
      <c r="F59" s="266" t="s">
        <v>215</v>
      </c>
      <c r="H59" s="146"/>
      <c r="IH59"/>
      <c r="II59"/>
      <c r="IJ59"/>
      <c r="IK59"/>
      <c r="IL59"/>
      <c r="IM59"/>
      <c r="IN59"/>
      <c r="IO59"/>
      <c r="IP59"/>
      <c r="IQ59"/>
      <c r="IR59"/>
    </row>
    <row r="60" spans="3:252" ht="12.75" customHeight="1">
      <c r="C60" s="292" t="s">
        <v>42</v>
      </c>
      <c r="D60" s="173" t="s">
        <v>78</v>
      </c>
      <c r="E60" s="187">
        <v>2</v>
      </c>
      <c r="F60" s="251" t="s">
        <v>215</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1.4916299999999999E-2</v>
      </c>
      <c r="H62" s="146"/>
      <c r="IH62"/>
      <c r="II62"/>
      <c r="IJ62"/>
      <c r="IK62"/>
      <c r="IL62"/>
      <c r="IM62"/>
      <c r="IN62"/>
      <c r="IO62"/>
      <c r="IP62"/>
      <c r="IQ62"/>
      <c r="IR62"/>
    </row>
    <row r="63" spans="3:252" ht="12.75" customHeight="1">
      <c r="C63" s="292"/>
      <c r="D63" s="174" t="s">
        <v>81</v>
      </c>
      <c r="E63" s="188">
        <v>0</v>
      </c>
      <c r="F63" s="248">
        <v>0</v>
      </c>
      <c r="H63" s="146"/>
      <c r="IH63"/>
      <c r="II63"/>
      <c r="IJ63"/>
      <c r="IK63"/>
      <c r="IL63"/>
      <c r="IM63"/>
      <c r="IN63"/>
      <c r="IO63"/>
      <c r="IP63"/>
      <c r="IQ63"/>
      <c r="IR63"/>
    </row>
    <row r="64" spans="3:252" ht="12.75" customHeight="1">
      <c r="C64" s="292"/>
      <c r="D64" s="174" t="s">
        <v>82</v>
      </c>
      <c r="E64" s="188">
        <v>0</v>
      </c>
      <c r="F64" s="249">
        <v>0</v>
      </c>
      <c r="H64" s="146"/>
      <c r="IH64"/>
      <c r="II64"/>
      <c r="IJ64"/>
      <c r="IK64"/>
      <c r="IL64"/>
      <c r="IM64"/>
      <c r="IN64"/>
      <c r="IO64"/>
      <c r="IP64"/>
      <c r="IQ64"/>
      <c r="IR64"/>
    </row>
    <row r="65" spans="3:252" ht="12.75" customHeight="1">
      <c r="C65" s="292"/>
      <c r="D65" s="174" t="s">
        <v>83</v>
      </c>
      <c r="E65" s="152">
        <v>0</v>
      </c>
      <c r="F65" s="249">
        <v>0</v>
      </c>
      <c r="H65" s="146"/>
      <c r="IH65"/>
      <c r="II65"/>
      <c r="IJ65"/>
      <c r="IK65"/>
      <c r="IL65"/>
      <c r="IM65"/>
      <c r="IN65"/>
      <c r="IO65"/>
      <c r="IP65"/>
      <c r="IQ65"/>
      <c r="IR65"/>
    </row>
    <row r="66" spans="3:252" ht="12.75" customHeight="1">
      <c r="C66" s="292"/>
      <c r="D66" s="174" t="s">
        <v>84</v>
      </c>
      <c r="E66" s="188">
        <v>0</v>
      </c>
      <c r="F66" s="249">
        <v>0</v>
      </c>
      <c r="H66" s="146"/>
      <c r="IH66"/>
      <c r="II66"/>
      <c r="IJ66"/>
      <c r="IK66"/>
      <c r="IL66"/>
      <c r="IM66"/>
      <c r="IN66"/>
      <c r="IO66"/>
      <c r="IP66"/>
      <c r="IQ66"/>
      <c r="IR66"/>
    </row>
    <row r="67" spans="3:252" ht="12.75" customHeight="1">
      <c r="C67" s="292"/>
      <c r="D67" s="174" t="s">
        <v>85</v>
      </c>
      <c r="E67" s="188">
        <v>1</v>
      </c>
      <c r="F67" s="249" t="s">
        <v>215</v>
      </c>
      <c r="H67" s="146"/>
      <c r="IH67"/>
      <c r="II67"/>
      <c r="IJ67"/>
      <c r="IK67"/>
      <c r="IL67"/>
      <c r="IM67"/>
      <c r="IN67"/>
      <c r="IO67"/>
      <c r="IP67"/>
      <c r="IQ67"/>
      <c r="IR67"/>
    </row>
    <row r="68" spans="3:252" ht="12.75" customHeight="1">
      <c r="C68" s="292"/>
      <c r="D68" s="174" t="s">
        <v>86</v>
      </c>
      <c r="E68" s="188">
        <v>0</v>
      </c>
      <c r="F68" s="249">
        <v>3.2999999999999997E-6</v>
      </c>
      <c r="H68" s="146"/>
      <c r="IH68"/>
      <c r="II68"/>
      <c r="IJ68"/>
      <c r="IK68"/>
      <c r="IL68"/>
      <c r="IM68"/>
      <c r="IN68"/>
      <c r="IO68"/>
      <c r="IP68"/>
      <c r="IQ68"/>
      <c r="IR68"/>
    </row>
    <row r="69" spans="3:252" ht="12.75" customHeight="1">
      <c r="C69" s="292"/>
      <c r="D69" s="174" t="s">
        <v>87</v>
      </c>
      <c r="E69" s="188">
        <v>1</v>
      </c>
      <c r="F69" s="249" t="s">
        <v>215</v>
      </c>
      <c r="H69" s="146"/>
      <c r="IH69"/>
      <c r="II69"/>
      <c r="IJ69"/>
      <c r="IK69"/>
      <c r="IL69"/>
      <c r="IM69"/>
      <c r="IN69"/>
      <c r="IO69"/>
      <c r="IP69"/>
      <c r="IQ69"/>
      <c r="IR69"/>
    </row>
    <row r="70" spans="3:252" ht="12.75" customHeight="1">
      <c r="C70" s="292"/>
      <c r="D70" s="174" t="s">
        <v>88</v>
      </c>
      <c r="E70" s="188">
        <v>0</v>
      </c>
      <c r="F70" s="249">
        <v>0</v>
      </c>
      <c r="H70" s="146"/>
      <c r="IH70"/>
      <c r="II70"/>
      <c r="IJ70"/>
      <c r="IK70"/>
      <c r="IL70"/>
      <c r="IM70"/>
      <c r="IN70"/>
      <c r="IO70"/>
      <c r="IP70"/>
      <c r="IQ70"/>
      <c r="IR70"/>
    </row>
    <row r="71" spans="3:252" ht="12.75" customHeight="1">
      <c r="C71" s="292"/>
      <c r="D71" s="174" t="s">
        <v>89</v>
      </c>
      <c r="E71" s="188">
        <v>2</v>
      </c>
      <c r="F71" s="249" t="s">
        <v>215</v>
      </c>
      <c r="H71" s="146"/>
      <c r="IH71"/>
      <c r="II71"/>
      <c r="IJ71"/>
      <c r="IK71"/>
      <c r="IL71"/>
      <c r="IM71"/>
      <c r="IN71"/>
      <c r="IO71"/>
      <c r="IP71"/>
      <c r="IQ71"/>
      <c r="IR71"/>
    </row>
    <row r="72" spans="3:252" ht="12.75" customHeight="1">
      <c r="C72" s="292"/>
      <c r="D72" s="174" t="s">
        <v>90</v>
      </c>
      <c r="E72" s="188">
        <v>3</v>
      </c>
      <c r="F72" s="249">
        <v>2.4469999999999999E-2</v>
      </c>
      <c r="H72" s="146"/>
      <c r="IH72"/>
      <c r="II72"/>
      <c r="IJ72"/>
      <c r="IK72"/>
      <c r="IL72"/>
      <c r="IM72"/>
      <c r="IN72"/>
      <c r="IO72"/>
      <c r="IP72"/>
      <c r="IQ72"/>
      <c r="IR72"/>
    </row>
    <row r="73" spans="3:252" ht="12.75" customHeight="1">
      <c r="C73" s="292"/>
      <c r="D73" s="174" t="s">
        <v>91</v>
      </c>
      <c r="E73" s="188">
        <v>0</v>
      </c>
      <c r="F73" s="249">
        <v>0</v>
      </c>
      <c r="H73" s="146"/>
      <c r="IH73"/>
      <c r="II73"/>
      <c r="IJ73"/>
      <c r="IK73"/>
      <c r="IL73"/>
      <c r="IM73"/>
      <c r="IN73"/>
      <c r="IO73"/>
      <c r="IP73"/>
      <c r="IQ73"/>
      <c r="IR73"/>
    </row>
    <row r="74" spans="3:252" ht="12.75" customHeight="1">
      <c r="C74" s="292"/>
      <c r="D74" s="174" t="s">
        <v>92</v>
      </c>
      <c r="E74" s="188">
        <v>0</v>
      </c>
      <c r="F74" s="249">
        <v>0</v>
      </c>
      <c r="H74" s="146"/>
      <c r="IH74"/>
      <c r="II74"/>
      <c r="IJ74"/>
      <c r="IK74"/>
      <c r="IL74"/>
      <c r="IM74"/>
      <c r="IN74"/>
      <c r="IO74"/>
      <c r="IP74"/>
      <c r="IQ74"/>
      <c r="IR74"/>
    </row>
    <row r="75" spans="3:252" ht="12.75" customHeight="1">
      <c r="C75" s="292"/>
      <c r="D75" s="174" t="s">
        <v>93</v>
      </c>
      <c r="E75" s="188">
        <v>1</v>
      </c>
      <c r="F75" s="249" t="s">
        <v>215</v>
      </c>
      <c r="H75" s="146"/>
      <c r="IH75"/>
      <c r="II75"/>
      <c r="IJ75"/>
      <c r="IK75"/>
      <c r="IL75"/>
      <c r="IM75"/>
      <c r="IN75"/>
      <c r="IO75"/>
      <c r="IP75"/>
      <c r="IQ75"/>
      <c r="IR75"/>
    </row>
    <row r="76" spans="3:252" ht="12.75" customHeight="1">
      <c r="C76" s="289" t="s">
        <v>156</v>
      </c>
      <c r="D76" s="289"/>
      <c r="E76" s="136">
        <v>10</v>
      </c>
      <c r="F76" s="262">
        <v>0.17648185</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5"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738E-4CDD-445F-A51B-3596D7F54D14}">
  <dimension ref="A1:IR85"/>
  <sheetViews>
    <sheetView showGridLines="0" topLeftCell="A41" workbookViewId="0">
      <selection activeCell="F76" activeCellId="2" sqref="F37 F59 F76"/>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205</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0</v>
      </c>
      <c r="F14" s="248">
        <v>0</v>
      </c>
      <c r="H14" s="146"/>
      <c r="IO14"/>
      <c r="IP14"/>
      <c r="IQ14"/>
      <c r="IR14"/>
    </row>
    <row r="15" spans="1:252" ht="12.75" customHeight="1">
      <c r="A15" s="108"/>
      <c r="C15" s="285"/>
      <c r="D15" s="174" t="s">
        <v>45</v>
      </c>
      <c r="E15" s="150">
        <v>6</v>
      </c>
      <c r="F15" s="248">
        <v>0.48582619999999999</v>
      </c>
      <c r="H15" s="146"/>
      <c r="IO15"/>
      <c r="IP15"/>
      <c r="IQ15"/>
      <c r="IR15"/>
    </row>
    <row r="16" spans="1:252" ht="12.75" customHeight="1">
      <c r="C16" s="285"/>
      <c r="D16" s="174" t="s">
        <v>46</v>
      </c>
      <c r="E16" s="150">
        <v>9</v>
      </c>
      <c r="F16" s="248">
        <v>0.34526000000000001</v>
      </c>
      <c r="H16" s="146"/>
      <c r="IO16"/>
      <c r="IP16"/>
      <c r="IQ16"/>
      <c r="IR16"/>
    </row>
    <row r="17" spans="3:252" ht="12.75" customHeight="1">
      <c r="C17" s="285"/>
      <c r="D17" s="174" t="s">
        <v>47</v>
      </c>
      <c r="E17" s="150">
        <v>0</v>
      </c>
      <c r="F17" s="248">
        <v>0</v>
      </c>
      <c r="H17" s="146"/>
      <c r="IO17"/>
      <c r="IP17"/>
      <c r="IQ17"/>
      <c r="IR17"/>
    </row>
    <row r="18" spans="3:252" ht="12.75" customHeight="1">
      <c r="C18" s="285"/>
      <c r="D18" s="174" t="s">
        <v>48</v>
      </c>
      <c r="E18" s="150">
        <v>0</v>
      </c>
      <c r="F18" s="248">
        <v>0</v>
      </c>
      <c r="H18" s="146"/>
      <c r="IO18"/>
      <c r="IP18"/>
      <c r="IQ18"/>
      <c r="IR18"/>
    </row>
    <row r="19" spans="3:252" ht="12.75" customHeight="1">
      <c r="C19" s="285"/>
      <c r="D19" s="174" t="s">
        <v>49</v>
      </c>
      <c r="E19" s="150">
        <v>0</v>
      </c>
      <c r="F19" s="248">
        <v>0</v>
      </c>
      <c r="H19" s="146"/>
      <c r="IO19"/>
      <c r="IP19"/>
      <c r="IQ19"/>
      <c r="IR19"/>
    </row>
    <row r="20" spans="3:252" ht="12.75" customHeight="1">
      <c r="C20" s="285"/>
      <c r="D20" s="174" t="s">
        <v>50</v>
      </c>
      <c r="E20" s="150">
        <v>14</v>
      </c>
      <c r="F20" s="248">
        <v>1.4991436</v>
      </c>
      <c r="H20" s="146"/>
      <c r="IO20"/>
      <c r="IP20"/>
      <c r="IQ20"/>
      <c r="IR20"/>
    </row>
    <row r="21" spans="3:252" ht="12.75" customHeight="1">
      <c r="C21" s="285"/>
      <c r="D21" s="174" t="s">
        <v>51</v>
      </c>
      <c r="E21" s="150">
        <v>0</v>
      </c>
      <c r="F21" s="248">
        <v>0</v>
      </c>
      <c r="H21" s="146"/>
      <c r="IO21"/>
      <c r="IP21"/>
      <c r="IQ21"/>
      <c r="IR21"/>
    </row>
    <row r="22" spans="3:252" ht="12.75" customHeight="1">
      <c r="C22" s="285"/>
      <c r="D22" s="174" t="s">
        <v>186</v>
      </c>
      <c r="E22" s="150">
        <v>0</v>
      </c>
      <c r="F22" s="248">
        <v>0</v>
      </c>
      <c r="H22" s="146"/>
      <c r="IO22"/>
      <c r="IP22"/>
      <c r="IQ22"/>
      <c r="IR22"/>
    </row>
    <row r="23" spans="3:252" ht="12.75" customHeight="1">
      <c r="C23" s="285"/>
      <c r="D23" s="174" t="s">
        <v>187</v>
      </c>
      <c r="E23" s="150">
        <v>0</v>
      </c>
      <c r="F23" s="248">
        <v>0</v>
      </c>
      <c r="H23" s="146"/>
      <c r="IO23"/>
      <c r="IP23"/>
      <c r="IQ23"/>
      <c r="IR23"/>
    </row>
    <row r="24" spans="3:252" ht="12.75" customHeight="1">
      <c r="C24" s="285"/>
      <c r="D24" s="174" t="s">
        <v>52</v>
      </c>
      <c r="E24" s="150">
        <v>18</v>
      </c>
      <c r="F24" s="248">
        <v>2.5411873199999997</v>
      </c>
      <c r="H24" s="146"/>
      <c r="IO24"/>
      <c r="IP24"/>
      <c r="IQ24"/>
      <c r="IR24"/>
    </row>
    <row r="25" spans="3:252" ht="12.75" customHeight="1">
      <c r="C25" s="285"/>
      <c r="D25" s="174" t="s">
        <v>188</v>
      </c>
      <c r="E25" s="150">
        <v>0</v>
      </c>
      <c r="F25" s="248">
        <v>0</v>
      </c>
      <c r="H25" s="146"/>
      <c r="IO25"/>
      <c r="IP25"/>
      <c r="IQ25"/>
      <c r="IR25"/>
    </row>
    <row r="26" spans="3:252" ht="12.75" customHeight="1">
      <c r="C26" s="285"/>
      <c r="D26" s="174" t="s">
        <v>53</v>
      </c>
      <c r="E26" s="150">
        <v>0</v>
      </c>
      <c r="F26" s="248">
        <v>0</v>
      </c>
      <c r="H26" s="146"/>
      <c r="IO26"/>
      <c r="IP26"/>
      <c r="IQ26"/>
      <c r="IR26"/>
    </row>
    <row r="27" spans="3:252" ht="12.75" customHeight="1">
      <c r="C27" s="285"/>
      <c r="D27" s="174" t="s">
        <v>174</v>
      </c>
      <c r="E27" s="150">
        <v>0</v>
      </c>
      <c r="F27" s="248">
        <v>0</v>
      </c>
      <c r="H27" s="146"/>
      <c r="IO27"/>
      <c r="IP27"/>
      <c r="IQ27"/>
      <c r="IR27"/>
    </row>
    <row r="28" spans="3:252" ht="12.75" customHeight="1">
      <c r="C28" s="285"/>
      <c r="D28" s="174" t="s">
        <v>54</v>
      </c>
      <c r="E28" s="150">
        <v>1</v>
      </c>
      <c r="F28" s="248" t="s">
        <v>215</v>
      </c>
      <c r="H28" s="146"/>
      <c r="IO28"/>
      <c r="IP28"/>
      <c r="IQ28"/>
      <c r="IR28"/>
    </row>
    <row r="29" spans="3:252" ht="12.75" customHeight="1">
      <c r="C29" s="285"/>
      <c r="D29" s="174" t="s">
        <v>55</v>
      </c>
      <c r="E29" s="150">
        <v>0</v>
      </c>
      <c r="F29" s="248">
        <v>0</v>
      </c>
      <c r="H29" s="146"/>
      <c r="IO29"/>
      <c r="IP29"/>
      <c r="IQ29"/>
      <c r="IR29"/>
    </row>
    <row r="30" spans="3:252" ht="12.75" customHeight="1">
      <c r="C30" s="285"/>
      <c r="D30" s="174" t="s">
        <v>175</v>
      </c>
      <c r="E30" s="150">
        <v>0</v>
      </c>
      <c r="F30" s="248">
        <v>0</v>
      </c>
      <c r="H30" s="146"/>
      <c r="IO30"/>
      <c r="IP30"/>
      <c r="IQ30"/>
      <c r="IR30"/>
    </row>
    <row r="31" spans="3:252" ht="12.75" customHeight="1">
      <c r="C31" s="285"/>
      <c r="D31" s="174" t="s">
        <v>56</v>
      </c>
      <c r="E31" s="150">
        <v>0</v>
      </c>
      <c r="F31" s="248">
        <v>0</v>
      </c>
      <c r="H31" s="146"/>
      <c r="IO31"/>
      <c r="IP31"/>
      <c r="IQ31"/>
      <c r="IR31"/>
    </row>
    <row r="32" spans="3:252" ht="12.75" customHeight="1">
      <c r="C32" s="285"/>
      <c r="D32" s="174" t="s">
        <v>57</v>
      </c>
      <c r="E32" s="150">
        <v>1</v>
      </c>
      <c r="F32" s="248" t="s">
        <v>215</v>
      </c>
      <c r="H32" s="146"/>
      <c r="IO32"/>
      <c r="IP32"/>
      <c r="IQ32"/>
      <c r="IR32"/>
    </row>
    <row r="33" spans="3:252" ht="12.75" customHeight="1">
      <c r="C33" s="285"/>
      <c r="D33" s="174" t="s">
        <v>58</v>
      </c>
      <c r="E33" s="150">
        <v>2</v>
      </c>
      <c r="F33" s="248" t="s">
        <v>215</v>
      </c>
      <c r="H33" s="146"/>
      <c r="IO33"/>
      <c r="IP33"/>
      <c r="IQ33"/>
      <c r="IR33"/>
    </row>
    <row r="34" spans="3:252" ht="12.75" customHeight="1">
      <c r="C34" s="285"/>
      <c r="D34" s="174" t="s">
        <v>59</v>
      </c>
      <c r="E34" s="150">
        <v>0</v>
      </c>
      <c r="F34" s="248">
        <v>0</v>
      </c>
      <c r="H34" s="146"/>
      <c r="IO34"/>
      <c r="IP34"/>
      <c r="IQ34"/>
      <c r="IR34"/>
    </row>
    <row r="35" spans="3:252" ht="12.75" customHeight="1">
      <c r="C35" s="285"/>
      <c r="D35" s="174" t="s">
        <v>60</v>
      </c>
      <c r="E35" s="150">
        <v>0</v>
      </c>
      <c r="F35" s="248">
        <v>0</v>
      </c>
      <c r="H35" s="146"/>
      <c r="IO35"/>
      <c r="IP35"/>
      <c r="IQ35"/>
      <c r="IR35"/>
    </row>
    <row r="36" spans="3:252" ht="12.75" customHeight="1">
      <c r="C36" s="285"/>
      <c r="D36" s="174" t="s">
        <v>61</v>
      </c>
      <c r="E36" s="150">
        <v>0</v>
      </c>
      <c r="F36" s="248">
        <v>0</v>
      </c>
      <c r="H36" s="146"/>
      <c r="IO36"/>
      <c r="IP36"/>
      <c r="IQ36"/>
      <c r="IR36"/>
    </row>
    <row r="37" spans="3:252" ht="12.75" customHeight="1">
      <c r="C37" s="272" t="s">
        <v>152</v>
      </c>
      <c r="D37" s="287"/>
      <c r="E37" s="136">
        <v>51</v>
      </c>
      <c r="F37" s="262">
        <v>5.0493352199999997</v>
      </c>
      <c r="H37" s="146"/>
      <c r="IO37"/>
      <c r="IP37"/>
      <c r="IQ37"/>
      <c r="IR37"/>
    </row>
    <row r="38" spans="3:252" ht="12.75" customHeight="1">
      <c r="C38" s="284" t="s">
        <v>39</v>
      </c>
      <c r="D38" s="174" t="s">
        <v>189</v>
      </c>
      <c r="E38" s="151">
        <v>0</v>
      </c>
      <c r="F38" s="248">
        <v>0</v>
      </c>
      <c r="H38" s="146"/>
      <c r="IO38"/>
      <c r="IP38"/>
      <c r="IQ38"/>
      <c r="IR38"/>
    </row>
    <row r="39" spans="3:252" ht="12.75" customHeight="1">
      <c r="C39" s="285"/>
      <c r="D39" s="174" t="s">
        <v>63</v>
      </c>
      <c r="E39" s="151">
        <v>0</v>
      </c>
      <c r="F39" s="248">
        <v>0</v>
      </c>
      <c r="H39" s="146"/>
      <c r="IO39"/>
      <c r="IP39"/>
      <c r="IQ39"/>
      <c r="IR39"/>
    </row>
    <row r="40" spans="3:252" ht="12" customHeight="1">
      <c r="C40" s="286"/>
      <c r="D40" s="174" t="s">
        <v>64</v>
      </c>
      <c r="E40" s="151">
        <v>1</v>
      </c>
      <c r="F40" s="248" t="s">
        <v>215</v>
      </c>
      <c r="H40" s="146"/>
      <c r="IH40"/>
      <c r="II40"/>
      <c r="IJ40"/>
      <c r="IK40"/>
      <c r="IL40"/>
      <c r="IM40"/>
      <c r="IN40"/>
      <c r="IO40"/>
      <c r="IP40"/>
      <c r="IQ40"/>
      <c r="IR40"/>
    </row>
    <row r="41" spans="3:252" ht="12" customHeight="1">
      <c r="C41" s="272" t="s">
        <v>153</v>
      </c>
      <c r="D41" s="287"/>
      <c r="E41" s="264">
        <v>1</v>
      </c>
      <c r="F41" s="266" t="s">
        <v>215</v>
      </c>
      <c r="H41" s="146"/>
      <c r="IH41"/>
      <c r="II41"/>
      <c r="IJ41"/>
      <c r="IK41"/>
      <c r="IL41"/>
      <c r="IM41"/>
      <c r="IN41"/>
      <c r="IO41"/>
      <c r="IP41"/>
      <c r="IQ41"/>
      <c r="IR41"/>
    </row>
    <row r="42" spans="3:252" ht="12.75" customHeight="1">
      <c r="C42" s="291" t="s">
        <v>40</v>
      </c>
      <c r="D42" s="174" t="s">
        <v>66</v>
      </c>
      <c r="E42" s="152">
        <v>0</v>
      </c>
      <c r="F42" s="248">
        <v>0</v>
      </c>
      <c r="H42" s="146"/>
      <c r="IH42"/>
      <c r="II42"/>
      <c r="IJ42"/>
      <c r="IK42"/>
      <c r="IL42"/>
      <c r="IM42"/>
      <c r="IN42"/>
      <c r="IO42"/>
      <c r="IP42"/>
      <c r="IQ42"/>
      <c r="IR42"/>
    </row>
    <row r="43" spans="3:252" ht="12" customHeight="1">
      <c r="C43" s="291"/>
      <c r="D43" s="174" t="s">
        <v>192</v>
      </c>
      <c r="E43" s="152">
        <v>0</v>
      </c>
      <c r="F43" s="248">
        <v>0</v>
      </c>
      <c r="H43" s="146"/>
      <c r="IH43"/>
      <c r="II43"/>
      <c r="IJ43"/>
      <c r="IK43"/>
      <c r="IL43"/>
      <c r="IM43"/>
      <c r="IN43"/>
      <c r="IO43"/>
      <c r="IP43"/>
      <c r="IQ43"/>
      <c r="IR43"/>
    </row>
    <row r="44" spans="3:252" ht="12" customHeight="1">
      <c r="C44" s="291"/>
      <c r="D44" s="174" t="s">
        <v>190</v>
      </c>
      <c r="E44" s="152">
        <v>0</v>
      </c>
      <c r="F44" s="248">
        <v>0</v>
      </c>
      <c r="H44" s="146"/>
      <c r="IH44"/>
      <c r="II44"/>
      <c r="IJ44"/>
      <c r="IK44"/>
      <c r="IL44"/>
      <c r="IM44"/>
      <c r="IN44"/>
      <c r="IO44"/>
      <c r="IP44"/>
      <c r="IQ44"/>
      <c r="IR44"/>
    </row>
    <row r="45" spans="3:252" ht="12.75" customHeight="1">
      <c r="C45" s="291"/>
      <c r="D45" s="174" t="s">
        <v>193</v>
      </c>
      <c r="E45" s="186">
        <v>0</v>
      </c>
      <c r="F45" s="248">
        <v>0</v>
      </c>
      <c r="H45" s="146"/>
      <c r="IH45"/>
      <c r="II45"/>
      <c r="IJ45"/>
      <c r="IK45"/>
      <c r="IL45"/>
      <c r="IM45"/>
      <c r="IN45"/>
      <c r="IO45"/>
      <c r="IP45"/>
      <c r="IQ45"/>
      <c r="IR45"/>
    </row>
    <row r="46" spans="3:252" ht="12.75" customHeight="1">
      <c r="C46" s="291"/>
      <c r="D46" s="174" t="s">
        <v>191</v>
      </c>
      <c r="E46" s="186">
        <v>1</v>
      </c>
      <c r="F46" s="248" t="s">
        <v>215</v>
      </c>
      <c r="H46" s="146"/>
      <c r="IH46"/>
      <c r="II46"/>
      <c r="IJ46"/>
      <c r="IK46"/>
      <c r="IL46"/>
      <c r="IM46"/>
      <c r="IN46"/>
      <c r="IO46"/>
      <c r="IP46"/>
      <c r="IQ46"/>
      <c r="IR46"/>
    </row>
    <row r="47" spans="3:252" ht="12.75" customHeight="1">
      <c r="C47" s="291"/>
      <c r="D47" s="174" t="s">
        <v>176</v>
      </c>
      <c r="E47" s="186">
        <v>0</v>
      </c>
      <c r="F47" s="248">
        <v>0</v>
      </c>
      <c r="H47" s="146"/>
      <c r="IH47"/>
      <c r="II47"/>
      <c r="IJ47"/>
      <c r="IK47"/>
      <c r="IL47"/>
      <c r="IM47"/>
      <c r="IN47"/>
      <c r="IO47"/>
      <c r="IP47"/>
      <c r="IQ47"/>
      <c r="IR47"/>
    </row>
    <row r="48" spans="3:252" ht="12.75" customHeight="1">
      <c r="C48" s="291"/>
      <c r="D48" s="174" t="s">
        <v>67</v>
      </c>
      <c r="E48" s="152">
        <v>0</v>
      </c>
      <c r="F48" s="248">
        <v>0</v>
      </c>
      <c r="H48" s="146"/>
      <c r="IH48"/>
      <c r="II48"/>
      <c r="IJ48"/>
      <c r="IK48"/>
      <c r="IL48"/>
      <c r="IM48"/>
      <c r="IN48"/>
      <c r="IO48"/>
      <c r="IP48"/>
      <c r="IQ48"/>
      <c r="IR48"/>
    </row>
    <row r="49" spans="3:252" ht="12.75" customHeight="1">
      <c r="C49" s="291"/>
      <c r="D49" s="174" t="s">
        <v>68</v>
      </c>
      <c r="E49" s="152">
        <v>0</v>
      </c>
      <c r="F49" s="248">
        <v>0</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1</v>
      </c>
      <c r="F51" s="266" t="s">
        <v>215</v>
      </c>
      <c r="H51" s="146"/>
      <c r="IH51"/>
      <c r="II51"/>
      <c r="IJ51"/>
      <c r="IK51"/>
      <c r="IL51"/>
      <c r="IM51"/>
      <c r="IN51"/>
      <c r="IO51"/>
      <c r="IP51"/>
      <c r="IQ51"/>
      <c r="IR51"/>
    </row>
    <row r="52" spans="3:252" ht="12" customHeight="1">
      <c r="C52" s="292" t="s">
        <v>41</v>
      </c>
      <c r="D52" s="174" t="s">
        <v>70</v>
      </c>
      <c r="E52" s="187">
        <v>0</v>
      </c>
      <c r="F52" s="251">
        <v>0</v>
      </c>
      <c r="H52" s="146"/>
      <c r="IH52"/>
      <c r="II52"/>
      <c r="IJ52"/>
      <c r="IK52"/>
      <c r="IL52"/>
      <c r="IM52"/>
      <c r="IN52"/>
      <c r="IO52"/>
      <c r="IP52"/>
      <c r="IQ52"/>
      <c r="IR52"/>
    </row>
    <row r="53" spans="3:252" ht="12.75" customHeight="1">
      <c r="C53" s="292"/>
      <c r="D53" s="174" t="s">
        <v>71</v>
      </c>
      <c r="E53" s="188">
        <v>11</v>
      </c>
      <c r="F53" s="249">
        <v>2.2003999999999999E-2</v>
      </c>
      <c r="H53" s="146"/>
      <c r="IH53"/>
      <c r="II53"/>
      <c r="IJ53"/>
      <c r="IK53"/>
      <c r="IL53"/>
      <c r="IM53"/>
      <c r="IN53"/>
      <c r="IO53"/>
      <c r="IP53"/>
      <c r="IQ53"/>
      <c r="IR53"/>
    </row>
    <row r="54" spans="3:252" ht="12.75" customHeight="1">
      <c r="C54" s="292"/>
      <c r="D54" s="174" t="s">
        <v>72</v>
      </c>
      <c r="E54" s="188">
        <v>0</v>
      </c>
      <c r="F54" s="249">
        <v>0</v>
      </c>
      <c r="H54" s="146"/>
      <c r="IH54"/>
      <c r="II54"/>
      <c r="IJ54"/>
      <c r="IK54"/>
      <c r="IL54"/>
      <c r="IM54"/>
      <c r="IN54"/>
      <c r="IO54"/>
      <c r="IP54"/>
      <c r="IQ54"/>
      <c r="IR54"/>
    </row>
    <row r="55" spans="3:252" ht="12.75" customHeight="1">
      <c r="C55" s="292"/>
      <c r="D55" s="174" t="s">
        <v>73</v>
      </c>
      <c r="E55" s="188">
        <v>0</v>
      </c>
      <c r="F55" s="249">
        <v>0</v>
      </c>
      <c r="H55" s="146"/>
      <c r="IH55"/>
      <c r="II55"/>
      <c r="IJ55"/>
      <c r="IK55"/>
      <c r="IL55"/>
      <c r="IM55"/>
      <c r="IN55"/>
      <c r="IO55"/>
      <c r="IP55"/>
      <c r="IQ55"/>
      <c r="IR55"/>
    </row>
    <row r="56" spans="3:252" ht="12.75" customHeight="1">
      <c r="C56" s="292"/>
      <c r="D56" s="174" t="s">
        <v>74</v>
      </c>
      <c r="E56" s="188">
        <v>0</v>
      </c>
      <c r="F56" s="249">
        <v>0</v>
      </c>
      <c r="H56" s="146"/>
      <c r="IH56"/>
      <c r="II56"/>
      <c r="IJ56"/>
      <c r="IK56"/>
      <c r="IL56"/>
      <c r="IM56"/>
      <c r="IN56"/>
      <c r="IO56"/>
      <c r="IP56"/>
      <c r="IQ56"/>
      <c r="IR56"/>
    </row>
    <row r="57" spans="3:252" ht="12.75" customHeight="1">
      <c r="C57" s="292"/>
      <c r="D57" s="174" t="s">
        <v>75</v>
      </c>
      <c r="E57" s="188">
        <v>1</v>
      </c>
      <c r="F57" s="249" t="s">
        <v>215</v>
      </c>
      <c r="H57" s="146"/>
      <c r="IH57"/>
      <c r="II57"/>
      <c r="IJ57"/>
      <c r="IK57"/>
      <c r="IL57"/>
      <c r="IM57"/>
      <c r="IN57"/>
      <c r="IO57"/>
      <c r="IP57"/>
      <c r="IQ57"/>
      <c r="IR57"/>
    </row>
    <row r="58" spans="3:252" ht="12.75" customHeight="1">
      <c r="C58" s="292"/>
      <c r="D58" s="174" t="s">
        <v>76</v>
      </c>
      <c r="E58" s="188">
        <v>1</v>
      </c>
      <c r="F58" s="248" t="s">
        <v>215</v>
      </c>
      <c r="H58" s="146"/>
      <c r="IH58"/>
      <c r="II58"/>
      <c r="IJ58"/>
      <c r="IK58"/>
      <c r="IL58"/>
      <c r="IM58"/>
      <c r="IN58"/>
      <c r="IO58"/>
      <c r="IP58"/>
      <c r="IQ58"/>
      <c r="IR58"/>
    </row>
    <row r="59" spans="3:252" ht="12.75" customHeight="1">
      <c r="C59" s="293" t="s">
        <v>155</v>
      </c>
      <c r="D59" s="293"/>
      <c r="E59" s="264">
        <v>13</v>
      </c>
      <c r="F59" s="266">
        <v>2.3102399999999999E-2</v>
      </c>
      <c r="H59" s="146"/>
      <c r="IH59"/>
      <c r="II59"/>
      <c r="IJ59"/>
      <c r="IK59"/>
      <c r="IL59"/>
      <c r="IM59"/>
      <c r="IN59"/>
      <c r="IO59"/>
      <c r="IP59"/>
      <c r="IQ59"/>
      <c r="IR59"/>
    </row>
    <row r="60" spans="3:252" ht="12.75" customHeight="1">
      <c r="C60" s="292" t="s">
        <v>42</v>
      </c>
      <c r="D60" s="173" t="s">
        <v>78</v>
      </c>
      <c r="E60" s="187">
        <v>5</v>
      </c>
      <c r="F60" s="251">
        <v>5.8344E-2</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0</v>
      </c>
      <c r="H62" s="146"/>
      <c r="IH62"/>
      <c r="II62"/>
      <c r="IJ62"/>
      <c r="IK62"/>
      <c r="IL62"/>
      <c r="IM62"/>
      <c r="IN62"/>
      <c r="IO62"/>
      <c r="IP62"/>
      <c r="IQ62"/>
      <c r="IR62"/>
    </row>
    <row r="63" spans="3:252" ht="12.75" customHeight="1">
      <c r="C63" s="292"/>
      <c r="D63" s="174" t="s">
        <v>81</v>
      </c>
      <c r="E63" s="188">
        <v>1</v>
      </c>
      <c r="F63" s="248" t="s">
        <v>215</v>
      </c>
      <c r="H63" s="146"/>
      <c r="IH63"/>
      <c r="II63"/>
      <c r="IJ63"/>
      <c r="IK63"/>
      <c r="IL63"/>
      <c r="IM63"/>
      <c r="IN63"/>
      <c r="IO63"/>
      <c r="IP63"/>
      <c r="IQ63"/>
      <c r="IR63"/>
    </row>
    <row r="64" spans="3:252" ht="12.75" customHeight="1">
      <c r="C64" s="292"/>
      <c r="D64" s="174" t="s">
        <v>82</v>
      </c>
      <c r="E64" s="188">
        <v>1</v>
      </c>
      <c r="F64" s="249" t="s">
        <v>215</v>
      </c>
      <c r="H64" s="146"/>
      <c r="IH64"/>
      <c r="II64"/>
      <c r="IJ64"/>
      <c r="IK64"/>
      <c r="IL64"/>
      <c r="IM64"/>
      <c r="IN64"/>
      <c r="IO64"/>
      <c r="IP64"/>
      <c r="IQ64"/>
      <c r="IR64"/>
    </row>
    <row r="65" spans="3:252" ht="12.75" customHeight="1">
      <c r="C65" s="292"/>
      <c r="D65" s="174" t="s">
        <v>83</v>
      </c>
      <c r="E65" s="152">
        <v>2</v>
      </c>
      <c r="F65" s="249" t="s">
        <v>215</v>
      </c>
      <c r="H65" s="146"/>
      <c r="IH65"/>
      <c r="II65"/>
      <c r="IJ65"/>
      <c r="IK65"/>
      <c r="IL65"/>
      <c r="IM65"/>
      <c r="IN65"/>
      <c r="IO65"/>
      <c r="IP65"/>
      <c r="IQ65"/>
      <c r="IR65"/>
    </row>
    <row r="66" spans="3:252" ht="12.75" customHeight="1">
      <c r="C66" s="292"/>
      <c r="D66" s="174" t="s">
        <v>84</v>
      </c>
      <c r="E66" s="188">
        <v>1</v>
      </c>
      <c r="F66" s="249" t="s">
        <v>215</v>
      </c>
      <c r="H66" s="146"/>
      <c r="IH66"/>
      <c r="II66"/>
      <c r="IJ66"/>
      <c r="IK66"/>
      <c r="IL66"/>
      <c r="IM66"/>
      <c r="IN66"/>
      <c r="IO66"/>
      <c r="IP66"/>
      <c r="IQ66"/>
      <c r="IR66"/>
    </row>
    <row r="67" spans="3:252" ht="12.75" customHeight="1">
      <c r="C67" s="292"/>
      <c r="D67" s="174" t="s">
        <v>85</v>
      </c>
      <c r="E67" s="188">
        <v>0</v>
      </c>
      <c r="F67" s="249">
        <v>0</v>
      </c>
      <c r="H67" s="146"/>
      <c r="IH67"/>
      <c r="II67"/>
      <c r="IJ67"/>
      <c r="IK67"/>
      <c r="IL67"/>
      <c r="IM67"/>
      <c r="IN67"/>
      <c r="IO67"/>
      <c r="IP67"/>
      <c r="IQ67"/>
      <c r="IR67"/>
    </row>
    <row r="68" spans="3:252" ht="12.75" customHeight="1">
      <c r="C68" s="292"/>
      <c r="D68" s="174" t="s">
        <v>86</v>
      </c>
      <c r="E68" s="188">
        <v>2</v>
      </c>
      <c r="F68" s="249" t="s">
        <v>215</v>
      </c>
      <c r="H68" s="146"/>
      <c r="IH68"/>
      <c r="II68"/>
      <c r="IJ68"/>
      <c r="IK68"/>
      <c r="IL68"/>
      <c r="IM68"/>
      <c r="IN68"/>
      <c r="IO68"/>
      <c r="IP68"/>
      <c r="IQ68"/>
      <c r="IR68"/>
    </row>
    <row r="69" spans="3:252" ht="12.75" customHeight="1">
      <c r="C69" s="292"/>
      <c r="D69" s="174" t="s">
        <v>87</v>
      </c>
      <c r="E69" s="188">
        <v>1</v>
      </c>
      <c r="F69" s="249" t="s">
        <v>215</v>
      </c>
      <c r="H69" s="146"/>
      <c r="IH69"/>
      <c r="II69"/>
      <c r="IJ69"/>
      <c r="IK69"/>
      <c r="IL69"/>
      <c r="IM69"/>
      <c r="IN69"/>
      <c r="IO69"/>
      <c r="IP69"/>
      <c r="IQ69"/>
      <c r="IR69"/>
    </row>
    <row r="70" spans="3:252" ht="12.75" customHeight="1">
      <c r="C70" s="292"/>
      <c r="D70" s="174" t="s">
        <v>88</v>
      </c>
      <c r="E70" s="188">
        <v>0</v>
      </c>
      <c r="F70" s="249">
        <v>0</v>
      </c>
      <c r="H70" s="146"/>
      <c r="IH70"/>
      <c r="II70"/>
      <c r="IJ70"/>
      <c r="IK70"/>
      <c r="IL70"/>
      <c r="IM70"/>
      <c r="IN70"/>
      <c r="IO70"/>
      <c r="IP70"/>
      <c r="IQ70"/>
      <c r="IR70"/>
    </row>
    <row r="71" spans="3:252" ht="12.75" customHeight="1">
      <c r="C71" s="292"/>
      <c r="D71" s="174" t="s">
        <v>89</v>
      </c>
      <c r="E71" s="188">
        <v>0</v>
      </c>
      <c r="F71" s="249">
        <v>0</v>
      </c>
      <c r="H71" s="146"/>
      <c r="IH71"/>
      <c r="II71"/>
      <c r="IJ71"/>
      <c r="IK71"/>
      <c r="IL71"/>
      <c r="IM71"/>
      <c r="IN71"/>
      <c r="IO71"/>
      <c r="IP71"/>
      <c r="IQ71"/>
      <c r="IR71"/>
    </row>
    <row r="72" spans="3:252" ht="12.75" customHeight="1">
      <c r="C72" s="292"/>
      <c r="D72" s="174" t="s">
        <v>90</v>
      </c>
      <c r="E72" s="188">
        <v>0</v>
      </c>
      <c r="F72" s="249">
        <v>0</v>
      </c>
      <c r="H72" s="146"/>
      <c r="IH72"/>
      <c r="II72"/>
      <c r="IJ72"/>
      <c r="IK72"/>
      <c r="IL72"/>
      <c r="IM72"/>
      <c r="IN72"/>
      <c r="IO72"/>
      <c r="IP72"/>
      <c r="IQ72"/>
      <c r="IR72"/>
    </row>
    <row r="73" spans="3:252" ht="12.75" customHeight="1">
      <c r="C73" s="292"/>
      <c r="D73" s="174" t="s">
        <v>91</v>
      </c>
      <c r="E73" s="188">
        <v>0</v>
      </c>
      <c r="F73" s="249">
        <v>0</v>
      </c>
      <c r="H73" s="146"/>
      <c r="IH73"/>
      <c r="II73"/>
      <c r="IJ73"/>
      <c r="IK73"/>
      <c r="IL73"/>
      <c r="IM73"/>
      <c r="IN73"/>
      <c r="IO73"/>
      <c r="IP73"/>
      <c r="IQ73"/>
      <c r="IR73"/>
    </row>
    <row r="74" spans="3:252" ht="12.75" customHeight="1">
      <c r="C74" s="292"/>
      <c r="D74" s="174" t="s">
        <v>92</v>
      </c>
      <c r="E74" s="188">
        <v>0</v>
      </c>
      <c r="F74" s="249">
        <v>0</v>
      </c>
      <c r="H74" s="146"/>
      <c r="IH74"/>
      <c r="II74"/>
      <c r="IJ74"/>
      <c r="IK74"/>
      <c r="IL74"/>
      <c r="IM74"/>
      <c r="IN74"/>
      <c r="IO74"/>
      <c r="IP74"/>
      <c r="IQ74"/>
      <c r="IR74"/>
    </row>
    <row r="75" spans="3:252" ht="12.75" customHeight="1">
      <c r="C75" s="292"/>
      <c r="D75" s="174" t="s">
        <v>93</v>
      </c>
      <c r="E75" s="188">
        <v>6</v>
      </c>
      <c r="F75" s="249">
        <v>0.3904417</v>
      </c>
      <c r="H75" s="146"/>
      <c r="IH75"/>
      <c r="II75"/>
      <c r="IJ75"/>
      <c r="IK75"/>
      <c r="IL75"/>
      <c r="IM75"/>
      <c r="IN75"/>
      <c r="IO75"/>
      <c r="IP75"/>
      <c r="IQ75"/>
      <c r="IR75"/>
    </row>
    <row r="76" spans="3:252" ht="12.75" customHeight="1">
      <c r="C76" s="289" t="s">
        <v>156</v>
      </c>
      <c r="D76" s="289"/>
      <c r="E76" s="136">
        <v>19</v>
      </c>
      <c r="F76" s="262">
        <v>0.98436537000000002</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4"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818B-B73A-4683-B306-E2BAD04FC16E}">
  <dimension ref="A1:IR85"/>
  <sheetViews>
    <sheetView showGridLines="0" topLeftCell="A42" workbookViewId="0">
      <selection activeCell="F51" activeCellId="1" sqref="F37 F5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206</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0</v>
      </c>
      <c r="F14" s="248">
        <v>0</v>
      </c>
      <c r="H14" s="146"/>
      <c r="IO14"/>
      <c r="IP14"/>
      <c r="IQ14"/>
      <c r="IR14"/>
    </row>
    <row r="15" spans="1:252" ht="12.75" customHeight="1">
      <c r="A15" s="108"/>
      <c r="C15" s="285"/>
      <c r="D15" s="174" t="s">
        <v>45</v>
      </c>
      <c r="E15" s="150">
        <v>5</v>
      </c>
      <c r="F15" s="248">
        <v>4.84</v>
      </c>
      <c r="H15" s="146"/>
      <c r="IO15"/>
      <c r="IP15"/>
      <c r="IQ15"/>
      <c r="IR15"/>
    </row>
    <row r="16" spans="1:252" ht="12.75" customHeight="1">
      <c r="C16" s="285"/>
      <c r="D16" s="174" t="s">
        <v>46</v>
      </c>
      <c r="E16" s="150">
        <v>3</v>
      </c>
      <c r="F16" s="248">
        <v>0.03</v>
      </c>
      <c r="H16" s="146"/>
      <c r="IO16"/>
      <c r="IP16"/>
      <c r="IQ16"/>
      <c r="IR16"/>
    </row>
    <row r="17" spans="3:252" ht="12.75" customHeight="1">
      <c r="C17" s="285"/>
      <c r="D17" s="174" t="s">
        <v>47</v>
      </c>
      <c r="E17" s="150">
        <v>0</v>
      </c>
      <c r="F17" s="248">
        <v>0</v>
      </c>
      <c r="H17" s="146"/>
      <c r="IO17"/>
      <c r="IP17"/>
      <c r="IQ17"/>
      <c r="IR17"/>
    </row>
    <row r="18" spans="3:252" ht="12.75" customHeight="1">
      <c r="C18" s="285"/>
      <c r="D18" s="174" t="s">
        <v>48</v>
      </c>
      <c r="E18" s="150">
        <v>1</v>
      </c>
      <c r="F18" s="248" t="s">
        <v>215</v>
      </c>
      <c r="H18" s="146"/>
      <c r="IO18"/>
      <c r="IP18"/>
      <c r="IQ18"/>
      <c r="IR18"/>
    </row>
    <row r="19" spans="3:252" ht="12.75" customHeight="1">
      <c r="C19" s="285"/>
      <c r="D19" s="174" t="s">
        <v>49</v>
      </c>
      <c r="E19" s="150">
        <v>0</v>
      </c>
      <c r="F19" s="248">
        <v>0</v>
      </c>
      <c r="H19" s="146"/>
      <c r="IO19"/>
      <c r="IP19"/>
      <c r="IQ19"/>
      <c r="IR19"/>
    </row>
    <row r="20" spans="3:252" ht="12.75" customHeight="1">
      <c r="C20" s="285"/>
      <c r="D20" s="174" t="s">
        <v>50</v>
      </c>
      <c r="E20" s="150">
        <v>0</v>
      </c>
      <c r="F20" s="248">
        <v>0</v>
      </c>
      <c r="H20" s="146"/>
      <c r="IO20"/>
      <c r="IP20"/>
      <c r="IQ20"/>
      <c r="IR20"/>
    </row>
    <row r="21" spans="3:252" ht="12.75" customHeight="1">
      <c r="C21" s="285"/>
      <c r="D21" s="174" t="s">
        <v>51</v>
      </c>
      <c r="E21" s="150">
        <v>1</v>
      </c>
      <c r="F21" s="248" t="s">
        <v>215</v>
      </c>
      <c r="H21" s="146"/>
      <c r="IO21"/>
      <c r="IP21"/>
      <c r="IQ21"/>
      <c r="IR21"/>
    </row>
    <row r="22" spans="3:252" ht="12.75" customHeight="1">
      <c r="C22" s="285"/>
      <c r="D22" s="174" t="s">
        <v>186</v>
      </c>
      <c r="E22" s="150">
        <v>0</v>
      </c>
      <c r="F22" s="248">
        <v>0</v>
      </c>
      <c r="H22" s="146"/>
      <c r="IO22"/>
      <c r="IP22"/>
      <c r="IQ22"/>
      <c r="IR22"/>
    </row>
    <row r="23" spans="3:252" ht="12.75" customHeight="1">
      <c r="C23" s="285"/>
      <c r="D23" s="174" t="s">
        <v>187</v>
      </c>
      <c r="E23" s="150">
        <v>0</v>
      </c>
      <c r="F23" s="248">
        <v>0</v>
      </c>
      <c r="H23" s="146"/>
      <c r="IO23"/>
      <c r="IP23"/>
      <c r="IQ23"/>
      <c r="IR23"/>
    </row>
    <row r="24" spans="3:252" ht="12.75" customHeight="1">
      <c r="C24" s="285"/>
      <c r="D24" s="174" t="s">
        <v>52</v>
      </c>
      <c r="E24" s="150">
        <v>0</v>
      </c>
      <c r="F24" s="248">
        <v>0</v>
      </c>
      <c r="H24" s="146"/>
      <c r="IO24"/>
      <c r="IP24"/>
      <c r="IQ24"/>
      <c r="IR24"/>
    </row>
    <row r="25" spans="3:252" ht="12.75" customHeight="1">
      <c r="C25" s="285"/>
      <c r="D25" s="174" t="s">
        <v>188</v>
      </c>
      <c r="E25" s="150">
        <v>1</v>
      </c>
      <c r="F25" s="248" t="s">
        <v>215</v>
      </c>
      <c r="H25" s="146"/>
      <c r="IO25"/>
      <c r="IP25"/>
      <c r="IQ25"/>
      <c r="IR25"/>
    </row>
    <row r="26" spans="3:252" ht="12.75" customHeight="1">
      <c r="C26" s="285"/>
      <c r="D26" s="174" t="s">
        <v>53</v>
      </c>
      <c r="E26" s="150">
        <v>0</v>
      </c>
      <c r="F26" s="248">
        <v>0</v>
      </c>
      <c r="H26" s="146"/>
      <c r="IO26"/>
      <c r="IP26"/>
      <c r="IQ26"/>
      <c r="IR26"/>
    </row>
    <row r="27" spans="3:252" ht="12.75" customHeight="1">
      <c r="C27" s="285"/>
      <c r="D27" s="174" t="s">
        <v>174</v>
      </c>
      <c r="E27" s="150">
        <v>1</v>
      </c>
      <c r="F27" s="248" t="s">
        <v>215</v>
      </c>
      <c r="H27" s="146"/>
      <c r="IO27"/>
      <c r="IP27"/>
      <c r="IQ27"/>
      <c r="IR27"/>
    </row>
    <row r="28" spans="3:252" ht="12.75" customHeight="1">
      <c r="C28" s="285"/>
      <c r="D28" s="174" t="s">
        <v>54</v>
      </c>
      <c r="E28" s="150">
        <v>0</v>
      </c>
      <c r="F28" s="248">
        <v>0</v>
      </c>
      <c r="H28" s="146"/>
      <c r="IO28"/>
      <c r="IP28"/>
      <c r="IQ28"/>
      <c r="IR28"/>
    </row>
    <row r="29" spans="3:252" ht="12.75" customHeight="1">
      <c r="C29" s="285"/>
      <c r="D29" s="174" t="s">
        <v>55</v>
      </c>
      <c r="E29" s="150">
        <v>0</v>
      </c>
      <c r="F29" s="248">
        <v>0</v>
      </c>
      <c r="H29" s="146"/>
      <c r="IO29"/>
      <c r="IP29"/>
      <c r="IQ29"/>
      <c r="IR29"/>
    </row>
    <row r="30" spans="3:252" ht="12.75" customHeight="1">
      <c r="C30" s="285"/>
      <c r="D30" s="174" t="s">
        <v>175</v>
      </c>
      <c r="E30" s="150">
        <v>0</v>
      </c>
      <c r="F30" s="248">
        <v>0</v>
      </c>
      <c r="H30" s="146"/>
      <c r="IO30"/>
      <c r="IP30"/>
      <c r="IQ30"/>
      <c r="IR30"/>
    </row>
    <row r="31" spans="3:252" ht="12.75" customHeight="1">
      <c r="C31" s="285"/>
      <c r="D31" s="174" t="s">
        <v>56</v>
      </c>
      <c r="E31" s="150">
        <v>0</v>
      </c>
      <c r="F31" s="248">
        <v>0</v>
      </c>
      <c r="H31" s="146"/>
      <c r="IO31"/>
      <c r="IP31"/>
      <c r="IQ31"/>
      <c r="IR31"/>
    </row>
    <row r="32" spans="3:252" ht="12.75" customHeight="1">
      <c r="C32" s="285"/>
      <c r="D32" s="174" t="s">
        <v>57</v>
      </c>
      <c r="E32" s="150">
        <v>0</v>
      </c>
      <c r="F32" s="248">
        <v>0</v>
      </c>
      <c r="H32" s="146"/>
      <c r="IO32"/>
      <c r="IP32"/>
      <c r="IQ32"/>
      <c r="IR32"/>
    </row>
    <row r="33" spans="3:252" ht="12.75" customHeight="1">
      <c r="C33" s="285"/>
      <c r="D33" s="174" t="s">
        <v>58</v>
      </c>
      <c r="E33" s="150">
        <v>0</v>
      </c>
      <c r="F33" s="248">
        <v>0</v>
      </c>
      <c r="H33" s="146"/>
      <c r="IO33"/>
      <c r="IP33"/>
      <c r="IQ33"/>
      <c r="IR33"/>
    </row>
    <row r="34" spans="3:252" ht="12.75" customHeight="1">
      <c r="C34" s="285"/>
      <c r="D34" s="174" t="s">
        <v>59</v>
      </c>
      <c r="E34" s="150">
        <v>1</v>
      </c>
      <c r="F34" s="248" t="s">
        <v>215</v>
      </c>
      <c r="H34" s="146"/>
      <c r="IO34"/>
      <c r="IP34"/>
      <c r="IQ34"/>
      <c r="IR34"/>
    </row>
    <row r="35" spans="3:252" ht="12.75" customHeight="1">
      <c r="C35" s="285"/>
      <c r="D35" s="174" t="s">
        <v>60</v>
      </c>
      <c r="E35" s="150">
        <v>0</v>
      </c>
      <c r="F35" s="248">
        <v>0</v>
      </c>
      <c r="H35" s="146"/>
      <c r="IO35"/>
      <c r="IP35"/>
      <c r="IQ35"/>
      <c r="IR35"/>
    </row>
    <row r="36" spans="3:252" ht="12.75" customHeight="1">
      <c r="C36" s="285"/>
      <c r="D36" s="174" t="s">
        <v>61</v>
      </c>
      <c r="E36" s="150">
        <v>1</v>
      </c>
      <c r="F36" s="248" t="s">
        <v>215</v>
      </c>
      <c r="H36" s="146"/>
      <c r="IO36"/>
      <c r="IP36"/>
      <c r="IQ36"/>
      <c r="IR36"/>
    </row>
    <row r="37" spans="3:252" ht="12.75" customHeight="1">
      <c r="C37" s="272" t="s">
        <v>152</v>
      </c>
      <c r="D37" s="287"/>
      <c r="E37" s="136">
        <v>14</v>
      </c>
      <c r="F37" s="262">
        <v>6.2004000000000001</v>
      </c>
      <c r="H37" s="146"/>
      <c r="IO37"/>
      <c r="IP37"/>
      <c r="IQ37"/>
      <c r="IR37"/>
    </row>
    <row r="38" spans="3:252" ht="12.75" customHeight="1">
      <c r="C38" s="284" t="s">
        <v>39</v>
      </c>
      <c r="D38" s="174" t="s">
        <v>189</v>
      </c>
      <c r="E38" s="151">
        <v>0</v>
      </c>
      <c r="F38" s="248">
        <v>0</v>
      </c>
      <c r="H38" s="146"/>
      <c r="IO38"/>
      <c r="IP38"/>
      <c r="IQ38"/>
      <c r="IR38"/>
    </row>
    <row r="39" spans="3:252" ht="12.75" customHeight="1">
      <c r="C39" s="285"/>
      <c r="D39" s="174" t="s">
        <v>63</v>
      </c>
      <c r="E39" s="151">
        <v>0</v>
      </c>
      <c r="F39" s="248">
        <v>0</v>
      </c>
      <c r="H39" s="146"/>
      <c r="IO39"/>
      <c r="IP39"/>
      <c r="IQ39"/>
      <c r="IR39"/>
    </row>
    <row r="40" spans="3:252" ht="12" customHeight="1">
      <c r="C40" s="286"/>
      <c r="D40" s="174" t="s">
        <v>64</v>
      </c>
      <c r="E40" s="151">
        <v>0</v>
      </c>
      <c r="F40" s="248">
        <v>0</v>
      </c>
      <c r="H40" s="146"/>
      <c r="IH40"/>
      <c r="II40"/>
      <c r="IJ40"/>
      <c r="IK40"/>
      <c r="IL40"/>
      <c r="IM40"/>
      <c r="IN40"/>
      <c r="IO40"/>
      <c r="IP40"/>
      <c r="IQ40"/>
      <c r="IR40"/>
    </row>
    <row r="41" spans="3:252" ht="12" customHeight="1">
      <c r="C41" s="272" t="s">
        <v>153</v>
      </c>
      <c r="D41" s="287"/>
      <c r="E41" s="264">
        <v>0</v>
      </c>
      <c r="F41" s="266">
        <v>0</v>
      </c>
      <c r="H41" s="146"/>
      <c r="IH41"/>
      <c r="II41"/>
      <c r="IJ41"/>
      <c r="IK41"/>
      <c r="IL41"/>
      <c r="IM41"/>
      <c r="IN41"/>
      <c r="IO41"/>
      <c r="IP41"/>
      <c r="IQ41"/>
      <c r="IR41"/>
    </row>
    <row r="42" spans="3:252" ht="12.75" customHeight="1">
      <c r="C42" s="291" t="s">
        <v>40</v>
      </c>
      <c r="D42" s="174" t="s">
        <v>66</v>
      </c>
      <c r="E42" s="152">
        <v>0</v>
      </c>
      <c r="F42" s="248">
        <v>0</v>
      </c>
      <c r="H42" s="146"/>
      <c r="IH42"/>
      <c r="II42"/>
      <c r="IJ42"/>
      <c r="IK42"/>
      <c r="IL42"/>
      <c r="IM42"/>
      <c r="IN42"/>
      <c r="IO42"/>
      <c r="IP42"/>
      <c r="IQ42"/>
      <c r="IR42"/>
    </row>
    <row r="43" spans="3:252" ht="12" customHeight="1">
      <c r="C43" s="291"/>
      <c r="D43" s="174" t="s">
        <v>192</v>
      </c>
      <c r="E43" s="152">
        <v>0</v>
      </c>
      <c r="F43" s="248">
        <v>0.19024901</v>
      </c>
      <c r="H43" s="146"/>
      <c r="IH43"/>
      <c r="II43"/>
      <c r="IJ43"/>
      <c r="IK43"/>
      <c r="IL43"/>
      <c r="IM43"/>
      <c r="IN43"/>
      <c r="IO43"/>
      <c r="IP43"/>
      <c r="IQ43"/>
      <c r="IR43"/>
    </row>
    <row r="44" spans="3:252" ht="12" customHeight="1">
      <c r="C44" s="291"/>
      <c r="D44" s="174" t="s">
        <v>190</v>
      </c>
      <c r="E44" s="152">
        <v>2</v>
      </c>
      <c r="F44" s="248" t="s">
        <v>215</v>
      </c>
      <c r="H44" s="146"/>
      <c r="IH44"/>
      <c r="II44"/>
      <c r="IJ44"/>
      <c r="IK44"/>
      <c r="IL44"/>
      <c r="IM44"/>
      <c r="IN44"/>
      <c r="IO44"/>
      <c r="IP44"/>
      <c r="IQ44"/>
      <c r="IR44"/>
    </row>
    <row r="45" spans="3:252" ht="12.75" customHeight="1">
      <c r="C45" s="291"/>
      <c r="D45" s="174" t="s">
        <v>193</v>
      </c>
      <c r="E45" s="186">
        <v>0</v>
      </c>
      <c r="F45" s="248">
        <v>4.5405000000000001E-2</v>
      </c>
      <c r="H45" s="146"/>
      <c r="IH45"/>
      <c r="II45"/>
      <c r="IJ45"/>
      <c r="IK45"/>
      <c r="IL45"/>
      <c r="IM45"/>
      <c r="IN45"/>
      <c r="IO45"/>
      <c r="IP45"/>
      <c r="IQ45"/>
      <c r="IR45"/>
    </row>
    <row r="46" spans="3:252" ht="12.75" customHeight="1">
      <c r="C46" s="291"/>
      <c r="D46" s="174" t="s">
        <v>191</v>
      </c>
      <c r="E46" s="186">
        <v>0</v>
      </c>
      <c r="F46" s="248">
        <v>0</v>
      </c>
      <c r="H46" s="146"/>
      <c r="IH46"/>
      <c r="II46"/>
      <c r="IJ46"/>
      <c r="IK46"/>
      <c r="IL46"/>
      <c r="IM46"/>
      <c r="IN46"/>
      <c r="IO46"/>
      <c r="IP46"/>
      <c r="IQ46"/>
      <c r="IR46"/>
    </row>
    <row r="47" spans="3:252" ht="12.75" customHeight="1">
      <c r="C47" s="291"/>
      <c r="D47" s="174" t="s">
        <v>176</v>
      </c>
      <c r="E47" s="186">
        <v>1</v>
      </c>
      <c r="F47" s="248" t="s">
        <v>215</v>
      </c>
      <c r="H47" s="146"/>
      <c r="IH47"/>
      <c r="II47"/>
      <c r="IJ47"/>
      <c r="IK47"/>
      <c r="IL47"/>
      <c r="IM47"/>
      <c r="IN47"/>
      <c r="IO47"/>
      <c r="IP47"/>
      <c r="IQ47"/>
      <c r="IR47"/>
    </row>
    <row r="48" spans="3:252" ht="12.75" customHeight="1">
      <c r="C48" s="291"/>
      <c r="D48" s="174" t="s">
        <v>67</v>
      </c>
      <c r="E48" s="152">
        <v>6</v>
      </c>
      <c r="F48" s="248">
        <v>2.8199999999999997E-6</v>
      </c>
      <c r="H48" s="146"/>
      <c r="IH48"/>
      <c r="II48"/>
      <c r="IJ48"/>
      <c r="IK48"/>
      <c r="IL48"/>
      <c r="IM48"/>
      <c r="IN48"/>
      <c r="IO48"/>
      <c r="IP48"/>
      <c r="IQ48"/>
      <c r="IR48"/>
    </row>
    <row r="49" spans="3:252" ht="12.75" customHeight="1">
      <c r="C49" s="291"/>
      <c r="D49" s="174" t="s">
        <v>68</v>
      </c>
      <c r="E49" s="152">
        <v>1</v>
      </c>
      <c r="F49" s="248" t="s">
        <v>215</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10</v>
      </c>
      <c r="F51" s="266">
        <v>0.82491976999999994</v>
      </c>
      <c r="H51" s="146"/>
      <c r="IH51"/>
      <c r="II51"/>
      <c r="IJ51"/>
      <c r="IK51"/>
      <c r="IL51"/>
      <c r="IM51"/>
      <c r="IN51"/>
      <c r="IO51"/>
      <c r="IP51"/>
      <c r="IQ51"/>
      <c r="IR51"/>
    </row>
    <row r="52" spans="3:252" ht="12" customHeight="1">
      <c r="C52" s="292" t="s">
        <v>41</v>
      </c>
      <c r="D52" s="174" t="s">
        <v>70</v>
      </c>
      <c r="E52" s="187">
        <v>0</v>
      </c>
      <c r="F52" s="251">
        <v>0</v>
      </c>
      <c r="H52" s="146"/>
      <c r="IH52"/>
      <c r="II52"/>
      <c r="IJ52"/>
      <c r="IK52"/>
      <c r="IL52"/>
      <c r="IM52"/>
      <c r="IN52"/>
      <c r="IO52"/>
      <c r="IP52"/>
      <c r="IQ52"/>
      <c r="IR52"/>
    </row>
    <row r="53" spans="3:252" ht="12.75" customHeight="1">
      <c r="C53" s="292"/>
      <c r="D53" s="174" t="s">
        <v>71</v>
      </c>
      <c r="E53" s="188">
        <v>0</v>
      </c>
      <c r="F53" s="249">
        <v>0</v>
      </c>
      <c r="H53" s="146"/>
      <c r="IH53"/>
      <c r="II53"/>
      <c r="IJ53"/>
      <c r="IK53"/>
      <c r="IL53"/>
      <c r="IM53"/>
      <c r="IN53"/>
      <c r="IO53"/>
      <c r="IP53"/>
      <c r="IQ53"/>
      <c r="IR53"/>
    </row>
    <row r="54" spans="3:252" ht="12.75" customHeight="1">
      <c r="C54" s="292"/>
      <c r="D54" s="174" t="s">
        <v>72</v>
      </c>
      <c r="E54" s="188">
        <v>0</v>
      </c>
      <c r="F54" s="249">
        <v>0</v>
      </c>
      <c r="H54" s="146"/>
      <c r="IH54"/>
      <c r="II54"/>
      <c r="IJ54"/>
      <c r="IK54"/>
      <c r="IL54"/>
      <c r="IM54"/>
      <c r="IN54"/>
      <c r="IO54"/>
      <c r="IP54"/>
      <c r="IQ54"/>
      <c r="IR54"/>
    </row>
    <row r="55" spans="3:252" ht="12.75" customHeight="1">
      <c r="C55" s="292"/>
      <c r="D55" s="174" t="s">
        <v>73</v>
      </c>
      <c r="E55" s="188">
        <v>1</v>
      </c>
      <c r="F55" s="249" t="s">
        <v>215</v>
      </c>
      <c r="H55" s="146"/>
      <c r="IH55"/>
      <c r="II55"/>
      <c r="IJ55"/>
      <c r="IK55"/>
      <c r="IL55"/>
      <c r="IM55"/>
      <c r="IN55"/>
      <c r="IO55"/>
      <c r="IP55"/>
      <c r="IQ55"/>
      <c r="IR55"/>
    </row>
    <row r="56" spans="3:252" ht="12.75" customHeight="1">
      <c r="C56" s="292"/>
      <c r="D56" s="174" t="s">
        <v>74</v>
      </c>
      <c r="E56" s="188">
        <v>0</v>
      </c>
      <c r="F56" s="249">
        <v>0</v>
      </c>
      <c r="H56" s="146"/>
      <c r="IH56"/>
      <c r="II56"/>
      <c r="IJ56"/>
      <c r="IK56"/>
      <c r="IL56"/>
      <c r="IM56"/>
      <c r="IN56"/>
      <c r="IO56"/>
      <c r="IP56"/>
      <c r="IQ56"/>
      <c r="IR56"/>
    </row>
    <row r="57" spans="3:252" ht="12.75" customHeight="1">
      <c r="C57" s="292"/>
      <c r="D57" s="174" t="s">
        <v>75</v>
      </c>
      <c r="E57" s="188">
        <v>0</v>
      </c>
      <c r="F57" s="249">
        <v>0</v>
      </c>
      <c r="H57" s="146"/>
      <c r="IH57"/>
      <c r="II57"/>
      <c r="IJ57"/>
      <c r="IK57"/>
      <c r="IL57"/>
      <c r="IM57"/>
      <c r="IN57"/>
      <c r="IO57"/>
      <c r="IP57"/>
      <c r="IQ57"/>
      <c r="IR57"/>
    </row>
    <row r="58" spans="3:252" ht="12.75" customHeight="1">
      <c r="C58" s="292"/>
      <c r="D58" s="174" t="s">
        <v>76</v>
      </c>
      <c r="E58" s="188">
        <v>0</v>
      </c>
      <c r="F58" s="248">
        <v>0</v>
      </c>
      <c r="H58" s="146"/>
      <c r="IH58"/>
      <c r="II58"/>
      <c r="IJ58"/>
      <c r="IK58"/>
      <c r="IL58"/>
      <c r="IM58"/>
      <c r="IN58"/>
      <c r="IO58"/>
      <c r="IP58"/>
      <c r="IQ58"/>
      <c r="IR58"/>
    </row>
    <row r="59" spans="3:252" ht="12.75" customHeight="1">
      <c r="C59" s="293" t="s">
        <v>155</v>
      </c>
      <c r="D59" s="293"/>
      <c r="E59" s="264">
        <v>1</v>
      </c>
      <c r="F59" s="266" t="s">
        <v>215</v>
      </c>
      <c r="H59" s="146"/>
      <c r="IH59"/>
      <c r="II59"/>
      <c r="IJ59"/>
      <c r="IK59"/>
      <c r="IL59"/>
      <c r="IM59"/>
      <c r="IN59"/>
      <c r="IO59"/>
      <c r="IP59"/>
      <c r="IQ59"/>
      <c r="IR59"/>
    </row>
    <row r="60" spans="3:252" ht="12.75" customHeight="1">
      <c r="C60" s="292" t="s">
        <v>42</v>
      </c>
      <c r="D60" s="173" t="s">
        <v>78</v>
      </c>
      <c r="E60" s="187">
        <v>0</v>
      </c>
      <c r="F60" s="251">
        <v>0</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0</v>
      </c>
      <c r="H62" s="146"/>
      <c r="IH62"/>
      <c r="II62"/>
      <c r="IJ62"/>
      <c r="IK62"/>
      <c r="IL62"/>
      <c r="IM62"/>
      <c r="IN62"/>
      <c r="IO62"/>
      <c r="IP62"/>
      <c r="IQ62"/>
      <c r="IR62"/>
    </row>
    <row r="63" spans="3:252" ht="12.75" customHeight="1">
      <c r="C63" s="292"/>
      <c r="D63" s="174" t="s">
        <v>81</v>
      </c>
      <c r="E63" s="188">
        <v>0</v>
      </c>
      <c r="F63" s="248">
        <v>0</v>
      </c>
      <c r="H63" s="146"/>
      <c r="IH63"/>
      <c r="II63"/>
      <c r="IJ63"/>
      <c r="IK63"/>
      <c r="IL63"/>
      <c r="IM63"/>
      <c r="IN63"/>
      <c r="IO63"/>
      <c r="IP63"/>
      <c r="IQ63"/>
      <c r="IR63"/>
    </row>
    <row r="64" spans="3:252" ht="12.75" customHeight="1">
      <c r="C64" s="292"/>
      <c r="D64" s="174" t="s">
        <v>82</v>
      </c>
      <c r="E64" s="188">
        <v>0</v>
      </c>
      <c r="F64" s="249">
        <v>0</v>
      </c>
      <c r="H64" s="146"/>
      <c r="IH64"/>
      <c r="II64"/>
      <c r="IJ64"/>
      <c r="IK64"/>
      <c r="IL64"/>
      <c r="IM64"/>
      <c r="IN64"/>
      <c r="IO64"/>
      <c r="IP64"/>
      <c r="IQ64"/>
      <c r="IR64"/>
    </row>
    <row r="65" spans="3:252" ht="12.75" customHeight="1">
      <c r="C65" s="292"/>
      <c r="D65" s="174" t="s">
        <v>83</v>
      </c>
      <c r="E65" s="152">
        <v>0</v>
      </c>
      <c r="F65" s="249">
        <v>0</v>
      </c>
      <c r="H65" s="146"/>
      <c r="IH65"/>
      <c r="II65"/>
      <c r="IJ65"/>
      <c r="IK65"/>
      <c r="IL65"/>
      <c r="IM65"/>
      <c r="IN65"/>
      <c r="IO65"/>
      <c r="IP65"/>
      <c r="IQ65"/>
      <c r="IR65"/>
    </row>
    <row r="66" spans="3:252" ht="12.75" customHeight="1">
      <c r="C66" s="292"/>
      <c r="D66" s="174" t="s">
        <v>84</v>
      </c>
      <c r="E66" s="188">
        <v>0</v>
      </c>
      <c r="F66" s="249">
        <v>0</v>
      </c>
      <c r="H66" s="146"/>
      <c r="IH66"/>
      <c r="II66"/>
      <c r="IJ66"/>
      <c r="IK66"/>
      <c r="IL66"/>
      <c r="IM66"/>
      <c r="IN66"/>
      <c r="IO66"/>
      <c r="IP66"/>
      <c r="IQ66"/>
      <c r="IR66"/>
    </row>
    <row r="67" spans="3:252" ht="12.75" customHeight="1">
      <c r="C67" s="292"/>
      <c r="D67" s="174" t="s">
        <v>85</v>
      </c>
      <c r="E67" s="188">
        <v>0</v>
      </c>
      <c r="F67" s="249">
        <v>0</v>
      </c>
      <c r="H67" s="146"/>
      <c r="IH67"/>
      <c r="II67"/>
      <c r="IJ67"/>
      <c r="IK67"/>
      <c r="IL67"/>
      <c r="IM67"/>
      <c r="IN67"/>
      <c r="IO67"/>
      <c r="IP67"/>
      <c r="IQ67"/>
      <c r="IR67"/>
    </row>
    <row r="68" spans="3:252" ht="12.75" customHeight="1">
      <c r="C68" s="292"/>
      <c r="D68" s="174" t="s">
        <v>86</v>
      </c>
      <c r="E68" s="188">
        <v>0</v>
      </c>
      <c r="F68" s="249">
        <v>0</v>
      </c>
      <c r="H68" s="146"/>
      <c r="IH68"/>
      <c r="II68"/>
      <c r="IJ68"/>
      <c r="IK68"/>
      <c r="IL68"/>
      <c r="IM68"/>
      <c r="IN68"/>
      <c r="IO68"/>
      <c r="IP68"/>
      <c r="IQ68"/>
      <c r="IR68"/>
    </row>
    <row r="69" spans="3:252" ht="12.75" customHeight="1">
      <c r="C69" s="292"/>
      <c r="D69" s="174" t="s">
        <v>87</v>
      </c>
      <c r="E69" s="188">
        <v>0</v>
      </c>
      <c r="F69" s="249">
        <v>0</v>
      </c>
      <c r="H69" s="146"/>
      <c r="IH69"/>
      <c r="II69"/>
      <c r="IJ69"/>
      <c r="IK69"/>
      <c r="IL69"/>
      <c r="IM69"/>
      <c r="IN69"/>
      <c r="IO69"/>
      <c r="IP69"/>
      <c r="IQ69"/>
      <c r="IR69"/>
    </row>
    <row r="70" spans="3:252" ht="12.75" customHeight="1">
      <c r="C70" s="292"/>
      <c r="D70" s="174" t="s">
        <v>88</v>
      </c>
      <c r="E70" s="188">
        <v>0</v>
      </c>
      <c r="F70" s="249">
        <v>0</v>
      </c>
      <c r="H70" s="146"/>
      <c r="IH70"/>
      <c r="II70"/>
      <c r="IJ70"/>
      <c r="IK70"/>
      <c r="IL70"/>
      <c r="IM70"/>
      <c r="IN70"/>
      <c r="IO70"/>
      <c r="IP70"/>
      <c r="IQ70"/>
      <c r="IR70"/>
    </row>
    <row r="71" spans="3:252" ht="12.75" customHeight="1">
      <c r="C71" s="292"/>
      <c r="D71" s="174" t="s">
        <v>89</v>
      </c>
      <c r="E71" s="188">
        <v>0</v>
      </c>
      <c r="F71" s="249">
        <v>0</v>
      </c>
      <c r="H71" s="146"/>
      <c r="IH71"/>
      <c r="II71"/>
      <c r="IJ71"/>
      <c r="IK71"/>
      <c r="IL71"/>
      <c r="IM71"/>
      <c r="IN71"/>
      <c r="IO71"/>
      <c r="IP71"/>
      <c r="IQ71"/>
      <c r="IR71"/>
    </row>
    <row r="72" spans="3:252" ht="12.75" customHeight="1">
      <c r="C72" s="292"/>
      <c r="D72" s="174" t="s">
        <v>90</v>
      </c>
      <c r="E72" s="188">
        <v>0</v>
      </c>
      <c r="F72" s="249">
        <v>0</v>
      </c>
      <c r="H72" s="146"/>
      <c r="IH72"/>
      <c r="II72"/>
      <c r="IJ72"/>
      <c r="IK72"/>
      <c r="IL72"/>
      <c r="IM72"/>
      <c r="IN72"/>
      <c r="IO72"/>
      <c r="IP72"/>
      <c r="IQ72"/>
      <c r="IR72"/>
    </row>
    <row r="73" spans="3:252" ht="12.75" customHeight="1">
      <c r="C73" s="292"/>
      <c r="D73" s="174" t="s">
        <v>91</v>
      </c>
      <c r="E73" s="188">
        <v>0</v>
      </c>
      <c r="F73" s="249">
        <v>0</v>
      </c>
      <c r="H73" s="146"/>
      <c r="IH73"/>
      <c r="II73"/>
      <c r="IJ73"/>
      <c r="IK73"/>
      <c r="IL73"/>
      <c r="IM73"/>
      <c r="IN73"/>
      <c r="IO73"/>
      <c r="IP73"/>
      <c r="IQ73"/>
      <c r="IR73"/>
    </row>
    <row r="74" spans="3:252" ht="12.75" customHeight="1">
      <c r="C74" s="292"/>
      <c r="D74" s="174" t="s">
        <v>92</v>
      </c>
      <c r="E74" s="188">
        <v>0</v>
      </c>
      <c r="F74" s="249">
        <v>0</v>
      </c>
      <c r="H74" s="146"/>
      <c r="IH74"/>
      <c r="II74"/>
      <c r="IJ74"/>
      <c r="IK74"/>
      <c r="IL74"/>
      <c r="IM74"/>
      <c r="IN74"/>
      <c r="IO74"/>
      <c r="IP74"/>
      <c r="IQ74"/>
      <c r="IR74"/>
    </row>
    <row r="75" spans="3:252" ht="12.75" customHeight="1">
      <c r="C75" s="292"/>
      <c r="D75" s="174" t="s">
        <v>93</v>
      </c>
      <c r="E75" s="188">
        <v>0</v>
      </c>
      <c r="F75" s="249">
        <v>0</v>
      </c>
      <c r="H75" s="146"/>
      <c r="IH75"/>
      <c r="II75"/>
      <c r="IJ75"/>
      <c r="IK75"/>
      <c r="IL75"/>
      <c r="IM75"/>
      <c r="IN75"/>
      <c r="IO75"/>
      <c r="IP75"/>
      <c r="IQ75"/>
      <c r="IR75"/>
    </row>
    <row r="76" spans="3:252" ht="12.75" customHeight="1">
      <c r="C76" s="289" t="s">
        <v>156</v>
      </c>
      <c r="D76" s="289"/>
      <c r="E76" s="136">
        <v>0</v>
      </c>
      <c r="F76" s="262">
        <v>0</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3"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DD34-C275-4DDD-943E-131522951EF2}">
  <dimension ref="A1:IR85"/>
  <sheetViews>
    <sheetView showGridLines="0" topLeftCell="A46" workbookViewId="0">
      <selection activeCell="F76" activeCellId="1" sqref="F37 F76"/>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207</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0</v>
      </c>
      <c r="F14" s="248">
        <v>0</v>
      </c>
      <c r="H14" s="146"/>
      <c r="IO14"/>
      <c r="IP14"/>
      <c r="IQ14"/>
      <c r="IR14"/>
    </row>
    <row r="15" spans="1:252" ht="12.75" customHeight="1">
      <c r="A15" s="108"/>
      <c r="C15" s="285"/>
      <c r="D15" s="174" t="s">
        <v>45</v>
      </c>
      <c r="E15" s="150">
        <v>4</v>
      </c>
      <c r="F15" s="248">
        <v>1.8327799999999998E-2</v>
      </c>
      <c r="H15" s="146"/>
      <c r="IO15"/>
      <c r="IP15"/>
      <c r="IQ15"/>
      <c r="IR15"/>
    </row>
    <row r="16" spans="1:252" ht="12.75" customHeight="1">
      <c r="C16" s="285"/>
      <c r="D16" s="174" t="s">
        <v>46</v>
      </c>
      <c r="E16" s="150">
        <v>7</v>
      </c>
      <c r="F16" s="248">
        <v>0.37721440000000001</v>
      </c>
      <c r="H16" s="146"/>
      <c r="IO16"/>
      <c r="IP16"/>
      <c r="IQ16"/>
      <c r="IR16"/>
    </row>
    <row r="17" spans="3:252" ht="12.75" customHeight="1">
      <c r="C17" s="285"/>
      <c r="D17" s="174" t="s">
        <v>47</v>
      </c>
      <c r="E17" s="150">
        <v>0</v>
      </c>
      <c r="F17" s="248">
        <v>0</v>
      </c>
      <c r="H17" s="146"/>
      <c r="IO17"/>
      <c r="IP17"/>
      <c r="IQ17"/>
      <c r="IR17"/>
    </row>
    <row r="18" spans="3:252" ht="12.75" customHeight="1">
      <c r="C18" s="285"/>
      <c r="D18" s="174" t="s">
        <v>48</v>
      </c>
      <c r="E18" s="150">
        <v>0</v>
      </c>
      <c r="F18" s="248">
        <v>0</v>
      </c>
      <c r="H18" s="146"/>
      <c r="IO18"/>
      <c r="IP18"/>
      <c r="IQ18"/>
      <c r="IR18"/>
    </row>
    <row r="19" spans="3:252" ht="12.75" customHeight="1">
      <c r="C19" s="285"/>
      <c r="D19" s="174" t="s">
        <v>49</v>
      </c>
      <c r="E19" s="150">
        <v>3</v>
      </c>
      <c r="F19" s="248">
        <v>0.1115048</v>
      </c>
      <c r="H19" s="146"/>
      <c r="IO19"/>
      <c r="IP19"/>
      <c r="IQ19"/>
      <c r="IR19"/>
    </row>
    <row r="20" spans="3:252" ht="12.75" customHeight="1">
      <c r="C20" s="285"/>
      <c r="D20" s="174" t="s">
        <v>50</v>
      </c>
      <c r="E20" s="150">
        <v>22</v>
      </c>
      <c r="F20" s="248">
        <v>1.96</v>
      </c>
      <c r="H20" s="146"/>
      <c r="IO20"/>
      <c r="IP20"/>
      <c r="IQ20"/>
      <c r="IR20"/>
    </row>
    <row r="21" spans="3:252" ht="12.75" customHeight="1">
      <c r="C21" s="285"/>
      <c r="D21" s="174" t="s">
        <v>51</v>
      </c>
      <c r="E21" s="150">
        <v>0</v>
      </c>
      <c r="F21" s="248">
        <v>0</v>
      </c>
      <c r="H21" s="146"/>
      <c r="IO21"/>
      <c r="IP21"/>
      <c r="IQ21"/>
      <c r="IR21"/>
    </row>
    <row r="22" spans="3:252" ht="12.75" customHeight="1">
      <c r="C22" s="285"/>
      <c r="D22" s="174" t="s">
        <v>186</v>
      </c>
      <c r="E22" s="150">
        <v>0</v>
      </c>
      <c r="F22" s="248">
        <v>0</v>
      </c>
      <c r="H22" s="146"/>
      <c r="IO22"/>
      <c r="IP22"/>
      <c r="IQ22"/>
      <c r="IR22"/>
    </row>
    <row r="23" spans="3:252" ht="12.75" customHeight="1">
      <c r="C23" s="285"/>
      <c r="D23" s="174" t="s">
        <v>187</v>
      </c>
      <c r="E23" s="150">
        <v>0</v>
      </c>
      <c r="F23" s="248">
        <v>0</v>
      </c>
      <c r="H23" s="146"/>
      <c r="IO23"/>
      <c r="IP23"/>
      <c r="IQ23"/>
      <c r="IR23"/>
    </row>
    <row r="24" spans="3:252" ht="12.75" customHeight="1">
      <c r="C24" s="285"/>
      <c r="D24" s="174" t="s">
        <v>52</v>
      </c>
      <c r="E24" s="150">
        <v>0</v>
      </c>
      <c r="F24" s="248">
        <v>0</v>
      </c>
      <c r="H24" s="146"/>
      <c r="IO24"/>
      <c r="IP24"/>
      <c r="IQ24"/>
      <c r="IR24"/>
    </row>
    <row r="25" spans="3:252" ht="12.75" customHeight="1">
      <c r="C25" s="285"/>
      <c r="D25" s="174" t="s">
        <v>188</v>
      </c>
      <c r="E25" s="150">
        <v>0</v>
      </c>
      <c r="F25" s="248">
        <v>0</v>
      </c>
      <c r="H25" s="146"/>
      <c r="IO25"/>
      <c r="IP25"/>
      <c r="IQ25"/>
      <c r="IR25"/>
    </row>
    <row r="26" spans="3:252" ht="12.75" customHeight="1">
      <c r="C26" s="285"/>
      <c r="D26" s="174" t="s">
        <v>53</v>
      </c>
      <c r="E26" s="150">
        <v>2</v>
      </c>
      <c r="F26" s="248" t="s">
        <v>215</v>
      </c>
      <c r="H26" s="146"/>
      <c r="IO26"/>
      <c r="IP26"/>
      <c r="IQ26"/>
      <c r="IR26"/>
    </row>
    <row r="27" spans="3:252" ht="12.75" customHeight="1">
      <c r="C27" s="285"/>
      <c r="D27" s="174" t="s">
        <v>174</v>
      </c>
      <c r="E27" s="150">
        <v>0</v>
      </c>
      <c r="F27" s="248">
        <v>0</v>
      </c>
      <c r="H27" s="146"/>
      <c r="IO27"/>
      <c r="IP27"/>
      <c r="IQ27"/>
      <c r="IR27"/>
    </row>
    <row r="28" spans="3:252" ht="12.75" customHeight="1">
      <c r="C28" s="285"/>
      <c r="D28" s="174" t="s">
        <v>54</v>
      </c>
      <c r="E28" s="150">
        <v>2</v>
      </c>
      <c r="F28" s="248" t="s">
        <v>215</v>
      </c>
      <c r="H28" s="146"/>
      <c r="IO28"/>
      <c r="IP28"/>
      <c r="IQ28"/>
      <c r="IR28"/>
    </row>
    <row r="29" spans="3:252" ht="12.75" customHeight="1">
      <c r="C29" s="285"/>
      <c r="D29" s="174" t="s">
        <v>55</v>
      </c>
      <c r="E29" s="150">
        <v>0</v>
      </c>
      <c r="F29" s="248">
        <v>0</v>
      </c>
      <c r="H29" s="146"/>
      <c r="IO29"/>
      <c r="IP29"/>
      <c r="IQ29"/>
      <c r="IR29"/>
    </row>
    <row r="30" spans="3:252" ht="12.75" customHeight="1">
      <c r="C30" s="285"/>
      <c r="D30" s="174" t="s">
        <v>175</v>
      </c>
      <c r="E30" s="150">
        <v>0</v>
      </c>
      <c r="F30" s="248">
        <v>0</v>
      </c>
      <c r="H30" s="146"/>
      <c r="IO30"/>
      <c r="IP30"/>
      <c r="IQ30"/>
      <c r="IR30"/>
    </row>
    <row r="31" spans="3:252" ht="12.75" customHeight="1">
      <c r="C31" s="285"/>
      <c r="D31" s="174" t="s">
        <v>56</v>
      </c>
      <c r="E31" s="150">
        <v>0</v>
      </c>
      <c r="F31" s="248">
        <v>0</v>
      </c>
      <c r="H31" s="146"/>
      <c r="IO31"/>
      <c r="IP31"/>
      <c r="IQ31"/>
      <c r="IR31"/>
    </row>
    <row r="32" spans="3:252" ht="12.75" customHeight="1">
      <c r="C32" s="285"/>
      <c r="D32" s="174" t="s">
        <v>57</v>
      </c>
      <c r="E32" s="150">
        <v>0</v>
      </c>
      <c r="F32" s="248">
        <v>0</v>
      </c>
      <c r="H32" s="146"/>
      <c r="IO32"/>
      <c r="IP32"/>
      <c r="IQ32"/>
      <c r="IR32"/>
    </row>
    <row r="33" spans="3:252" ht="12.75" customHeight="1">
      <c r="C33" s="285"/>
      <c r="D33" s="174" t="s">
        <v>58</v>
      </c>
      <c r="E33" s="150">
        <v>1</v>
      </c>
      <c r="F33" s="248" t="s">
        <v>215</v>
      </c>
      <c r="H33" s="146"/>
      <c r="IO33"/>
      <c r="IP33"/>
      <c r="IQ33"/>
      <c r="IR33"/>
    </row>
    <row r="34" spans="3:252" ht="12.75" customHeight="1">
      <c r="C34" s="285"/>
      <c r="D34" s="174" t="s">
        <v>59</v>
      </c>
      <c r="E34" s="150">
        <v>0</v>
      </c>
      <c r="F34" s="248">
        <v>0</v>
      </c>
      <c r="H34" s="146"/>
      <c r="IO34"/>
      <c r="IP34"/>
      <c r="IQ34"/>
      <c r="IR34"/>
    </row>
    <row r="35" spans="3:252" ht="12.75" customHeight="1">
      <c r="C35" s="285"/>
      <c r="D35" s="174" t="s">
        <v>60</v>
      </c>
      <c r="E35" s="150">
        <v>0</v>
      </c>
      <c r="F35" s="248">
        <v>0</v>
      </c>
      <c r="H35" s="146"/>
      <c r="IO35"/>
      <c r="IP35"/>
      <c r="IQ35"/>
      <c r="IR35"/>
    </row>
    <row r="36" spans="3:252" ht="12.75" customHeight="1">
      <c r="C36" s="285"/>
      <c r="D36" s="174" t="s">
        <v>61</v>
      </c>
      <c r="E36" s="150">
        <v>0</v>
      </c>
      <c r="F36" s="248">
        <v>0</v>
      </c>
      <c r="H36" s="146"/>
      <c r="IO36"/>
      <c r="IP36"/>
      <c r="IQ36"/>
      <c r="IR36"/>
    </row>
    <row r="37" spans="3:252" ht="12.75" customHeight="1">
      <c r="C37" s="272" t="s">
        <v>152</v>
      </c>
      <c r="D37" s="287"/>
      <c r="E37" s="136">
        <v>41</v>
      </c>
      <c r="F37" s="262">
        <v>2.5118176000000001</v>
      </c>
      <c r="H37" s="146"/>
      <c r="IO37"/>
      <c r="IP37"/>
      <c r="IQ37"/>
      <c r="IR37"/>
    </row>
    <row r="38" spans="3:252" ht="12.75" customHeight="1">
      <c r="C38" s="284" t="s">
        <v>39</v>
      </c>
      <c r="D38" s="174" t="s">
        <v>189</v>
      </c>
      <c r="E38" s="151">
        <v>0</v>
      </c>
      <c r="F38" s="248">
        <v>0</v>
      </c>
      <c r="H38" s="146"/>
      <c r="IO38"/>
      <c r="IP38"/>
      <c r="IQ38"/>
      <c r="IR38"/>
    </row>
    <row r="39" spans="3:252" ht="12.75" customHeight="1">
      <c r="C39" s="285"/>
      <c r="D39" s="174" t="s">
        <v>63</v>
      </c>
      <c r="E39" s="151">
        <v>0</v>
      </c>
      <c r="F39" s="248">
        <v>0</v>
      </c>
      <c r="H39" s="146"/>
      <c r="IO39"/>
      <c r="IP39"/>
      <c r="IQ39"/>
      <c r="IR39"/>
    </row>
    <row r="40" spans="3:252" ht="12" customHeight="1">
      <c r="C40" s="286"/>
      <c r="D40" s="174" t="s">
        <v>64</v>
      </c>
      <c r="E40" s="151">
        <v>0</v>
      </c>
      <c r="F40" s="248">
        <v>0</v>
      </c>
      <c r="H40" s="146"/>
      <c r="IH40"/>
      <c r="II40"/>
      <c r="IJ40"/>
      <c r="IK40"/>
      <c r="IL40"/>
      <c r="IM40"/>
      <c r="IN40"/>
      <c r="IO40"/>
      <c r="IP40"/>
      <c r="IQ40"/>
      <c r="IR40"/>
    </row>
    <row r="41" spans="3:252" ht="12" customHeight="1">
      <c r="C41" s="272" t="s">
        <v>153</v>
      </c>
      <c r="D41" s="287"/>
      <c r="E41" s="264">
        <v>0</v>
      </c>
      <c r="F41" s="266">
        <v>0</v>
      </c>
      <c r="H41" s="146"/>
      <c r="IH41"/>
      <c r="II41"/>
      <c r="IJ41"/>
      <c r="IK41"/>
      <c r="IL41"/>
      <c r="IM41"/>
      <c r="IN41"/>
      <c r="IO41"/>
      <c r="IP41"/>
      <c r="IQ41"/>
      <c r="IR41"/>
    </row>
    <row r="42" spans="3:252" ht="12.75" customHeight="1">
      <c r="C42" s="291" t="s">
        <v>40</v>
      </c>
      <c r="D42" s="174" t="s">
        <v>66</v>
      </c>
      <c r="E42" s="152">
        <v>0</v>
      </c>
      <c r="F42" s="248">
        <v>0</v>
      </c>
      <c r="H42" s="146"/>
      <c r="IH42"/>
      <c r="II42"/>
      <c r="IJ42"/>
      <c r="IK42"/>
      <c r="IL42"/>
      <c r="IM42"/>
      <c r="IN42"/>
      <c r="IO42"/>
      <c r="IP42"/>
      <c r="IQ42"/>
      <c r="IR42"/>
    </row>
    <row r="43" spans="3:252" ht="12" customHeight="1">
      <c r="C43" s="291"/>
      <c r="D43" s="174" t="s">
        <v>192</v>
      </c>
      <c r="E43" s="152">
        <v>0</v>
      </c>
      <c r="F43" s="248">
        <v>0</v>
      </c>
      <c r="H43" s="146"/>
      <c r="IH43"/>
      <c r="II43"/>
      <c r="IJ43"/>
      <c r="IK43"/>
      <c r="IL43"/>
      <c r="IM43"/>
      <c r="IN43"/>
      <c r="IO43"/>
      <c r="IP43"/>
      <c r="IQ43"/>
      <c r="IR43"/>
    </row>
    <row r="44" spans="3:252" ht="12" customHeight="1">
      <c r="C44" s="291"/>
      <c r="D44" s="174" t="s">
        <v>190</v>
      </c>
      <c r="E44" s="152">
        <v>0</v>
      </c>
      <c r="F44" s="248">
        <v>0</v>
      </c>
      <c r="H44" s="146"/>
      <c r="IH44"/>
      <c r="II44"/>
      <c r="IJ44"/>
      <c r="IK44"/>
      <c r="IL44"/>
      <c r="IM44"/>
      <c r="IN44"/>
      <c r="IO44"/>
      <c r="IP44"/>
      <c r="IQ44"/>
      <c r="IR44"/>
    </row>
    <row r="45" spans="3:252" ht="12.75" customHeight="1">
      <c r="C45" s="291"/>
      <c r="D45" s="174" t="s">
        <v>193</v>
      </c>
      <c r="E45" s="186">
        <v>0</v>
      </c>
      <c r="F45" s="248">
        <v>0</v>
      </c>
      <c r="H45" s="146"/>
      <c r="IH45"/>
      <c r="II45"/>
      <c r="IJ45"/>
      <c r="IK45"/>
      <c r="IL45"/>
      <c r="IM45"/>
      <c r="IN45"/>
      <c r="IO45"/>
      <c r="IP45"/>
      <c r="IQ45"/>
      <c r="IR45"/>
    </row>
    <row r="46" spans="3:252" ht="12.75" customHeight="1">
      <c r="C46" s="291"/>
      <c r="D46" s="174" t="s">
        <v>191</v>
      </c>
      <c r="E46" s="186">
        <v>0</v>
      </c>
      <c r="F46" s="248">
        <v>0</v>
      </c>
      <c r="H46" s="146"/>
      <c r="IH46"/>
      <c r="II46"/>
      <c r="IJ46"/>
      <c r="IK46"/>
      <c r="IL46"/>
      <c r="IM46"/>
      <c r="IN46"/>
      <c r="IO46"/>
      <c r="IP46"/>
      <c r="IQ46"/>
      <c r="IR46"/>
    </row>
    <row r="47" spans="3:252" ht="12.75" customHeight="1">
      <c r="C47" s="291"/>
      <c r="D47" s="174" t="s">
        <v>176</v>
      </c>
      <c r="E47" s="186">
        <v>0</v>
      </c>
      <c r="F47" s="248">
        <v>0</v>
      </c>
      <c r="H47" s="146"/>
      <c r="IH47"/>
      <c r="II47"/>
      <c r="IJ47"/>
      <c r="IK47"/>
      <c r="IL47"/>
      <c r="IM47"/>
      <c r="IN47"/>
      <c r="IO47"/>
      <c r="IP47"/>
      <c r="IQ47"/>
      <c r="IR47"/>
    </row>
    <row r="48" spans="3:252" ht="12.75" customHeight="1">
      <c r="C48" s="291"/>
      <c r="D48" s="174" t="s">
        <v>67</v>
      </c>
      <c r="E48" s="152">
        <v>0</v>
      </c>
      <c r="F48" s="248">
        <v>0</v>
      </c>
      <c r="H48" s="146"/>
      <c r="IH48"/>
      <c r="II48"/>
      <c r="IJ48"/>
      <c r="IK48"/>
      <c r="IL48"/>
      <c r="IM48"/>
      <c r="IN48"/>
      <c r="IO48"/>
      <c r="IP48"/>
      <c r="IQ48"/>
      <c r="IR48"/>
    </row>
    <row r="49" spans="3:252" ht="12.75" customHeight="1">
      <c r="C49" s="291"/>
      <c r="D49" s="174" t="s">
        <v>68</v>
      </c>
      <c r="E49" s="152">
        <v>0</v>
      </c>
      <c r="F49" s="248">
        <v>0</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0</v>
      </c>
      <c r="F51" s="266">
        <v>0</v>
      </c>
      <c r="H51" s="146"/>
      <c r="IH51"/>
      <c r="II51"/>
      <c r="IJ51"/>
      <c r="IK51"/>
      <c r="IL51"/>
      <c r="IM51"/>
      <c r="IN51"/>
      <c r="IO51"/>
      <c r="IP51"/>
      <c r="IQ51"/>
      <c r="IR51"/>
    </row>
    <row r="52" spans="3:252" ht="12" customHeight="1">
      <c r="C52" s="292" t="s">
        <v>41</v>
      </c>
      <c r="D52" s="174" t="s">
        <v>70</v>
      </c>
      <c r="E52" s="187">
        <v>0</v>
      </c>
      <c r="F52" s="251">
        <v>0</v>
      </c>
      <c r="H52" s="146"/>
      <c r="IH52"/>
      <c r="II52"/>
      <c r="IJ52"/>
      <c r="IK52"/>
      <c r="IL52"/>
      <c r="IM52"/>
      <c r="IN52"/>
      <c r="IO52"/>
      <c r="IP52"/>
      <c r="IQ52"/>
      <c r="IR52"/>
    </row>
    <row r="53" spans="3:252" ht="12.75" customHeight="1">
      <c r="C53" s="292"/>
      <c r="D53" s="174" t="s">
        <v>71</v>
      </c>
      <c r="E53" s="188">
        <v>3</v>
      </c>
      <c r="F53" s="249">
        <v>0</v>
      </c>
      <c r="H53" s="146"/>
      <c r="IH53"/>
      <c r="II53"/>
      <c r="IJ53"/>
      <c r="IK53"/>
      <c r="IL53"/>
      <c r="IM53"/>
      <c r="IN53"/>
      <c r="IO53"/>
      <c r="IP53"/>
      <c r="IQ53"/>
      <c r="IR53"/>
    </row>
    <row r="54" spans="3:252" ht="12.75" customHeight="1">
      <c r="C54" s="292"/>
      <c r="D54" s="174" t="s">
        <v>72</v>
      </c>
      <c r="E54" s="188">
        <v>1</v>
      </c>
      <c r="F54" s="249" t="s">
        <v>215</v>
      </c>
      <c r="H54" s="146"/>
      <c r="IH54"/>
      <c r="II54"/>
      <c r="IJ54"/>
      <c r="IK54"/>
      <c r="IL54"/>
      <c r="IM54"/>
      <c r="IN54"/>
      <c r="IO54"/>
      <c r="IP54"/>
      <c r="IQ54"/>
      <c r="IR54"/>
    </row>
    <row r="55" spans="3:252" ht="12.75" customHeight="1">
      <c r="C55" s="292"/>
      <c r="D55" s="174" t="s">
        <v>73</v>
      </c>
      <c r="E55" s="188">
        <v>0</v>
      </c>
      <c r="F55" s="249">
        <v>0</v>
      </c>
      <c r="H55" s="146"/>
      <c r="IH55"/>
      <c r="II55"/>
      <c r="IJ55"/>
      <c r="IK55"/>
      <c r="IL55"/>
      <c r="IM55"/>
      <c r="IN55"/>
      <c r="IO55"/>
      <c r="IP55"/>
      <c r="IQ55"/>
      <c r="IR55"/>
    </row>
    <row r="56" spans="3:252" ht="12.75" customHeight="1">
      <c r="C56" s="292"/>
      <c r="D56" s="174" t="s">
        <v>74</v>
      </c>
      <c r="E56" s="188">
        <v>0</v>
      </c>
      <c r="F56" s="249">
        <v>0</v>
      </c>
      <c r="H56" s="146"/>
      <c r="IH56"/>
      <c r="II56"/>
      <c r="IJ56"/>
      <c r="IK56"/>
      <c r="IL56"/>
      <c r="IM56"/>
      <c r="IN56"/>
      <c r="IO56"/>
      <c r="IP56"/>
      <c r="IQ56"/>
      <c r="IR56"/>
    </row>
    <row r="57" spans="3:252" ht="12.75" customHeight="1">
      <c r="C57" s="292"/>
      <c r="D57" s="174" t="s">
        <v>75</v>
      </c>
      <c r="E57" s="188">
        <v>0</v>
      </c>
      <c r="F57" s="249">
        <v>0</v>
      </c>
      <c r="H57" s="146"/>
      <c r="IH57"/>
      <c r="II57"/>
      <c r="IJ57"/>
      <c r="IK57"/>
      <c r="IL57"/>
      <c r="IM57"/>
      <c r="IN57"/>
      <c r="IO57"/>
      <c r="IP57"/>
      <c r="IQ57"/>
      <c r="IR57"/>
    </row>
    <row r="58" spans="3:252" ht="12.75" customHeight="1">
      <c r="C58" s="292"/>
      <c r="D58" s="174" t="s">
        <v>76</v>
      </c>
      <c r="E58" s="188">
        <v>0</v>
      </c>
      <c r="F58" s="248">
        <v>0</v>
      </c>
      <c r="H58" s="146"/>
      <c r="IH58"/>
      <c r="II58"/>
      <c r="IJ58"/>
      <c r="IK58"/>
      <c r="IL58"/>
      <c r="IM58"/>
      <c r="IN58"/>
      <c r="IO58"/>
      <c r="IP58"/>
      <c r="IQ58"/>
      <c r="IR58"/>
    </row>
    <row r="59" spans="3:252" ht="12.75" customHeight="1">
      <c r="C59" s="293" t="s">
        <v>155</v>
      </c>
      <c r="D59" s="293"/>
      <c r="E59" s="264">
        <v>4</v>
      </c>
      <c r="F59" s="266">
        <v>5.4126999999999995E-4</v>
      </c>
      <c r="H59" s="146"/>
      <c r="IH59"/>
      <c r="II59"/>
      <c r="IJ59"/>
      <c r="IK59"/>
      <c r="IL59"/>
      <c r="IM59"/>
      <c r="IN59"/>
      <c r="IO59"/>
      <c r="IP59"/>
      <c r="IQ59"/>
      <c r="IR59"/>
    </row>
    <row r="60" spans="3:252" ht="12.75" customHeight="1">
      <c r="C60" s="292" t="s">
        <v>42</v>
      </c>
      <c r="D60" s="173" t="s">
        <v>78</v>
      </c>
      <c r="E60" s="187">
        <v>20</v>
      </c>
      <c r="F60" s="251">
        <v>0.78640047999999996</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0</v>
      </c>
      <c r="H62" s="146"/>
      <c r="IH62"/>
      <c r="II62"/>
      <c r="IJ62"/>
      <c r="IK62"/>
      <c r="IL62"/>
      <c r="IM62"/>
      <c r="IN62"/>
      <c r="IO62"/>
      <c r="IP62"/>
      <c r="IQ62"/>
      <c r="IR62"/>
    </row>
    <row r="63" spans="3:252" ht="12.75" customHeight="1">
      <c r="C63" s="292"/>
      <c r="D63" s="174" t="s">
        <v>81</v>
      </c>
      <c r="E63" s="188">
        <v>0</v>
      </c>
      <c r="F63" s="248">
        <v>0</v>
      </c>
      <c r="H63" s="146"/>
      <c r="IH63"/>
      <c r="II63"/>
      <c r="IJ63"/>
      <c r="IK63"/>
      <c r="IL63"/>
      <c r="IM63"/>
      <c r="IN63"/>
      <c r="IO63"/>
      <c r="IP63"/>
      <c r="IQ63"/>
      <c r="IR63"/>
    </row>
    <row r="64" spans="3:252" ht="12.75" customHeight="1">
      <c r="C64" s="292"/>
      <c r="D64" s="174" t="s">
        <v>82</v>
      </c>
      <c r="E64" s="188">
        <v>0</v>
      </c>
      <c r="F64" s="249">
        <v>0</v>
      </c>
      <c r="H64" s="146"/>
      <c r="IH64"/>
      <c r="II64"/>
      <c r="IJ64"/>
      <c r="IK64"/>
      <c r="IL64"/>
      <c r="IM64"/>
      <c r="IN64"/>
      <c r="IO64"/>
      <c r="IP64"/>
      <c r="IQ64"/>
      <c r="IR64"/>
    </row>
    <row r="65" spans="3:252" ht="12.75" customHeight="1">
      <c r="C65" s="292"/>
      <c r="D65" s="174" t="s">
        <v>83</v>
      </c>
      <c r="E65" s="152">
        <v>0</v>
      </c>
      <c r="F65" s="249">
        <v>0</v>
      </c>
      <c r="H65" s="146"/>
      <c r="IH65"/>
      <c r="II65"/>
      <c r="IJ65"/>
      <c r="IK65"/>
      <c r="IL65"/>
      <c r="IM65"/>
      <c r="IN65"/>
      <c r="IO65"/>
      <c r="IP65"/>
      <c r="IQ65"/>
      <c r="IR65"/>
    </row>
    <row r="66" spans="3:252" ht="12.75" customHeight="1">
      <c r="C66" s="292"/>
      <c r="D66" s="174" t="s">
        <v>84</v>
      </c>
      <c r="E66" s="188">
        <v>0</v>
      </c>
      <c r="F66" s="249">
        <v>0</v>
      </c>
      <c r="H66" s="146"/>
      <c r="IH66"/>
      <c r="II66"/>
      <c r="IJ66"/>
      <c r="IK66"/>
      <c r="IL66"/>
      <c r="IM66"/>
      <c r="IN66"/>
      <c r="IO66"/>
      <c r="IP66"/>
      <c r="IQ66"/>
      <c r="IR66"/>
    </row>
    <row r="67" spans="3:252" ht="12.75" customHeight="1">
      <c r="C67" s="292"/>
      <c r="D67" s="174" t="s">
        <v>85</v>
      </c>
      <c r="E67" s="188">
        <v>0</v>
      </c>
      <c r="F67" s="249">
        <v>0</v>
      </c>
      <c r="H67" s="146"/>
      <c r="IH67"/>
      <c r="II67"/>
      <c r="IJ67"/>
      <c r="IK67"/>
      <c r="IL67"/>
      <c r="IM67"/>
      <c r="IN67"/>
      <c r="IO67"/>
      <c r="IP67"/>
      <c r="IQ67"/>
      <c r="IR67"/>
    </row>
    <row r="68" spans="3:252" ht="12.75" customHeight="1">
      <c r="C68" s="292"/>
      <c r="D68" s="174" t="s">
        <v>86</v>
      </c>
      <c r="E68" s="188">
        <v>0</v>
      </c>
      <c r="F68" s="249">
        <v>0</v>
      </c>
      <c r="H68" s="146"/>
      <c r="IH68"/>
      <c r="II68"/>
      <c r="IJ68"/>
      <c r="IK68"/>
      <c r="IL68"/>
      <c r="IM68"/>
      <c r="IN68"/>
      <c r="IO68"/>
      <c r="IP68"/>
      <c r="IQ68"/>
      <c r="IR68"/>
    </row>
    <row r="69" spans="3:252" ht="12.75" customHeight="1">
      <c r="C69" s="292"/>
      <c r="D69" s="174" t="s">
        <v>87</v>
      </c>
      <c r="E69" s="188">
        <v>0</v>
      </c>
      <c r="F69" s="249">
        <v>0</v>
      </c>
      <c r="H69" s="146"/>
      <c r="IH69"/>
      <c r="II69"/>
      <c r="IJ69"/>
      <c r="IK69"/>
      <c r="IL69"/>
      <c r="IM69"/>
      <c r="IN69"/>
      <c r="IO69"/>
      <c r="IP69"/>
      <c r="IQ69"/>
      <c r="IR69"/>
    </row>
    <row r="70" spans="3:252" ht="12.75" customHeight="1">
      <c r="C70" s="292"/>
      <c r="D70" s="174" t="s">
        <v>88</v>
      </c>
      <c r="E70" s="188">
        <v>0</v>
      </c>
      <c r="F70" s="249">
        <v>0</v>
      </c>
      <c r="H70" s="146"/>
      <c r="IH70"/>
      <c r="II70"/>
      <c r="IJ70"/>
      <c r="IK70"/>
      <c r="IL70"/>
      <c r="IM70"/>
      <c r="IN70"/>
      <c r="IO70"/>
      <c r="IP70"/>
      <c r="IQ70"/>
      <c r="IR70"/>
    </row>
    <row r="71" spans="3:252" ht="12.75" customHeight="1">
      <c r="C71" s="292"/>
      <c r="D71" s="174" t="s">
        <v>89</v>
      </c>
      <c r="E71" s="188">
        <v>0</v>
      </c>
      <c r="F71" s="249">
        <v>0</v>
      </c>
      <c r="H71" s="146"/>
      <c r="IH71"/>
      <c r="II71"/>
      <c r="IJ71"/>
      <c r="IK71"/>
      <c r="IL71"/>
      <c r="IM71"/>
      <c r="IN71"/>
      <c r="IO71"/>
      <c r="IP71"/>
      <c r="IQ71"/>
      <c r="IR71"/>
    </row>
    <row r="72" spans="3:252" ht="12.75" customHeight="1">
      <c r="C72" s="292"/>
      <c r="D72" s="174" t="s">
        <v>90</v>
      </c>
      <c r="E72" s="188">
        <v>1</v>
      </c>
      <c r="F72" s="249" t="s">
        <v>215</v>
      </c>
      <c r="H72" s="146"/>
      <c r="IH72"/>
      <c r="II72"/>
      <c r="IJ72"/>
      <c r="IK72"/>
      <c r="IL72"/>
      <c r="IM72"/>
      <c r="IN72"/>
      <c r="IO72"/>
      <c r="IP72"/>
      <c r="IQ72"/>
      <c r="IR72"/>
    </row>
    <row r="73" spans="3:252" ht="12.75" customHeight="1">
      <c r="C73" s="292"/>
      <c r="D73" s="174" t="s">
        <v>91</v>
      </c>
      <c r="E73" s="188">
        <v>0</v>
      </c>
      <c r="F73" s="249">
        <v>0</v>
      </c>
      <c r="H73" s="146"/>
      <c r="IH73"/>
      <c r="II73"/>
      <c r="IJ73"/>
      <c r="IK73"/>
      <c r="IL73"/>
      <c r="IM73"/>
      <c r="IN73"/>
      <c r="IO73"/>
      <c r="IP73"/>
      <c r="IQ73"/>
      <c r="IR73"/>
    </row>
    <row r="74" spans="3:252" ht="12.75" customHeight="1">
      <c r="C74" s="292"/>
      <c r="D74" s="174" t="s">
        <v>92</v>
      </c>
      <c r="E74" s="188">
        <v>0</v>
      </c>
      <c r="F74" s="249">
        <v>0</v>
      </c>
      <c r="H74" s="146"/>
      <c r="IH74"/>
      <c r="II74"/>
      <c r="IJ74"/>
      <c r="IK74"/>
      <c r="IL74"/>
      <c r="IM74"/>
      <c r="IN74"/>
      <c r="IO74"/>
      <c r="IP74"/>
      <c r="IQ74"/>
      <c r="IR74"/>
    </row>
    <row r="75" spans="3:252" ht="12.75" customHeight="1">
      <c r="C75" s="292"/>
      <c r="D75" s="174" t="s">
        <v>93</v>
      </c>
      <c r="E75" s="188">
        <v>4</v>
      </c>
      <c r="F75" s="249">
        <v>0.26291329999999996</v>
      </c>
      <c r="H75" s="146"/>
      <c r="IH75"/>
      <c r="II75"/>
      <c r="IJ75"/>
      <c r="IK75"/>
      <c r="IL75"/>
      <c r="IM75"/>
      <c r="IN75"/>
      <c r="IO75"/>
      <c r="IP75"/>
      <c r="IQ75"/>
      <c r="IR75"/>
    </row>
    <row r="76" spans="3:252" ht="12.75" customHeight="1">
      <c r="C76" s="289" t="s">
        <v>156</v>
      </c>
      <c r="D76" s="289"/>
      <c r="E76" s="136">
        <v>25</v>
      </c>
      <c r="F76" s="262">
        <v>1.0494433799999998</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2"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B68B-6647-4F29-8B43-2808AE03104C}">
  <dimension ref="A1:IR85"/>
  <sheetViews>
    <sheetView showGridLines="0" topLeftCell="A46" workbookViewId="0">
      <selection activeCell="F76" activeCellId="2" sqref="F37 F59 F76"/>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208</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0</v>
      </c>
      <c r="F14" s="248">
        <v>0</v>
      </c>
      <c r="H14" s="146"/>
      <c r="IO14"/>
      <c r="IP14"/>
      <c r="IQ14"/>
      <c r="IR14"/>
    </row>
    <row r="15" spans="1:252" ht="12.75" customHeight="1">
      <c r="A15" s="108"/>
      <c r="C15" s="285"/>
      <c r="D15" s="174" t="s">
        <v>45</v>
      </c>
      <c r="E15" s="150">
        <v>4</v>
      </c>
      <c r="F15" s="248">
        <v>0.14885000000000001</v>
      </c>
      <c r="H15" s="146"/>
      <c r="IO15"/>
      <c r="IP15"/>
      <c r="IQ15"/>
      <c r="IR15"/>
    </row>
    <row r="16" spans="1:252" ht="12.75" customHeight="1">
      <c r="C16" s="285"/>
      <c r="D16" s="174" t="s">
        <v>46</v>
      </c>
      <c r="E16" s="150">
        <v>2</v>
      </c>
      <c r="F16" s="248" t="s">
        <v>215</v>
      </c>
      <c r="H16" s="146"/>
      <c r="IO16"/>
      <c r="IP16"/>
      <c r="IQ16"/>
      <c r="IR16"/>
    </row>
    <row r="17" spans="3:252" ht="12.75" customHeight="1">
      <c r="C17" s="285"/>
      <c r="D17" s="174" t="s">
        <v>47</v>
      </c>
      <c r="E17" s="150">
        <v>1</v>
      </c>
      <c r="F17" s="248" t="s">
        <v>215</v>
      </c>
      <c r="H17" s="146"/>
      <c r="IO17"/>
      <c r="IP17"/>
      <c r="IQ17"/>
      <c r="IR17"/>
    </row>
    <row r="18" spans="3:252" ht="12.75" customHeight="1">
      <c r="C18" s="285"/>
      <c r="D18" s="174" t="s">
        <v>48</v>
      </c>
      <c r="E18" s="150">
        <v>0</v>
      </c>
      <c r="F18" s="248">
        <v>0</v>
      </c>
      <c r="H18" s="146"/>
      <c r="IO18"/>
      <c r="IP18"/>
      <c r="IQ18"/>
      <c r="IR18"/>
    </row>
    <row r="19" spans="3:252" ht="12.75" customHeight="1">
      <c r="C19" s="285"/>
      <c r="D19" s="174" t="s">
        <v>49</v>
      </c>
      <c r="E19" s="150">
        <v>0</v>
      </c>
      <c r="F19" s="248">
        <v>0</v>
      </c>
      <c r="H19" s="146"/>
      <c r="IO19"/>
      <c r="IP19"/>
      <c r="IQ19"/>
      <c r="IR19"/>
    </row>
    <row r="20" spans="3:252" ht="12.75" customHeight="1">
      <c r="C20" s="285"/>
      <c r="D20" s="174" t="s">
        <v>50</v>
      </c>
      <c r="E20" s="150">
        <v>19</v>
      </c>
      <c r="F20" s="248">
        <v>3.4481736000000001</v>
      </c>
      <c r="H20" s="146"/>
      <c r="IO20"/>
      <c r="IP20"/>
      <c r="IQ20"/>
      <c r="IR20"/>
    </row>
    <row r="21" spans="3:252" ht="12.75" customHeight="1">
      <c r="C21" s="285"/>
      <c r="D21" s="174" t="s">
        <v>51</v>
      </c>
      <c r="E21" s="150">
        <v>2</v>
      </c>
      <c r="F21" s="248" t="s">
        <v>215</v>
      </c>
      <c r="H21" s="146"/>
      <c r="IO21"/>
      <c r="IP21"/>
      <c r="IQ21"/>
      <c r="IR21"/>
    </row>
    <row r="22" spans="3:252" ht="12.75" customHeight="1">
      <c r="C22" s="285"/>
      <c r="D22" s="174" t="s">
        <v>186</v>
      </c>
      <c r="E22" s="150">
        <v>1</v>
      </c>
      <c r="F22" s="248" t="s">
        <v>215</v>
      </c>
      <c r="H22" s="146"/>
      <c r="IO22"/>
      <c r="IP22"/>
      <c r="IQ22"/>
      <c r="IR22"/>
    </row>
    <row r="23" spans="3:252" ht="12.75" customHeight="1">
      <c r="C23" s="285"/>
      <c r="D23" s="174" t="s">
        <v>187</v>
      </c>
      <c r="E23" s="150">
        <v>0</v>
      </c>
      <c r="F23" s="248">
        <v>0</v>
      </c>
      <c r="H23" s="146"/>
      <c r="IO23"/>
      <c r="IP23"/>
      <c r="IQ23"/>
      <c r="IR23"/>
    </row>
    <row r="24" spans="3:252" ht="12.75" customHeight="1">
      <c r="C24" s="285"/>
      <c r="D24" s="174" t="s">
        <v>52</v>
      </c>
      <c r="E24" s="150">
        <v>3</v>
      </c>
      <c r="F24" s="248">
        <v>1.1970912</v>
      </c>
      <c r="H24" s="146"/>
      <c r="IO24"/>
      <c r="IP24"/>
      <c r="IQ24"/>
      <c r="IR24"/>
    </row>
    <row r="25" spans="3:252" ht="12.75" customHeight="1">
      <c r="C25" s="285"/>
      <c r="D25" s="174" t="s">
        <v>188</v>
      </c>
      <c r="E25" s="150">
        <v>0</v>
      </c>
      <c r="F25" s="248">
        <v>0</v>
      </c>
      <c r="H25" s="146"/>
      <c r="IO25"/>
      <c r="IP25"/>
      <c r="IQ25"/>
      <c r="IR25"/>
    </row>
    <row r="26" spans="3:252" ht="12.75" customHeight="1">
      <c r="C26" s="285"/>
      <c r="D26" s="174" t="s">
        <v>53</v>
      </c>
      <c r="E26" s="150">
        <v>0</v>
      </c>
      <c r="F26" s="248">
        <v>0</v>
      </c>
      <c r="H26" s="146"/>
      <c r="IO26"/>
      <c r="IP26"/>
      <c r="IQ26"/>
      <c r="IR26"/>
    </row>
    <row r="27" spans="3:252" ht="12.75" customHeight="1">
      <c r="C27" s="285"/>
      <c r="D27" s="174" t="s">
        <v>174</v>
      </c>
      <c r="E27" s="150">
        <v>0</v>
      </c>
      <c r="F27" s="248">
        <v>0</v>
      </c>
      <c r="H27" s="146"/>
      <c r="IO27"/>
      <c r="IP27"/>
      <c r="IQ27"/>
      <c r="IR27"/>
    </row>
    <row r="28" spans="3:252" ht="12.75" customHeight="1">
      <c r="C28" s="285"/>
      <c r="D28" s="174" t="s">
        <v>54</v>
      </c>
      <c r="E28" s="150">
        <v>0</v>
      </c>
      <c r="F28" s="248">
        <v>0</v>
      </c>
      <c r="H28" s="146"/>
      <c r="IO28"/>
      <c r="IP28"/>
      <c r="IQ28"/>
      <c r="IR28"/>
    </row>
    <row r="29" spans="3:252" ht="12.75" customHeight="1">
      <c r="C29" s="285"/>
      <c r="D29" s="174" t="s">
        <v>55</v>
      </c>
      <c r="E29" s="150">
        <v>0</v>
      </c>
      <c r="F29" s="248">
        <v>0</v>
      </c>
      <c r="H29" s="146"/>
      <c r="IO29"/>
      <c r="IP29"/>
      <c r="IQ29"/>
      <c r="IR29"/>
    </row>
    <row r="30" spans="3:252" ht="12.75" customHeight="1">
      <c r="C30" s="285"/>
      <c r="D30" s="174" t="s">
        <v>175</v>
      </c>
      <c r="E30" s="150">
        <v>0</v>
      </c>
      <c r="F30" s="248">
        <v>0</v>
      </c>
      <c r="H30" s="146"/>
      <c r="IO30"/>
      <c r="IP30"/>
      <c r="IQ30"/>
      <c r="IR30"/>
    </row>
    <row r="31" spans="3:252" ht="12.75" customHeight="1">
      <c r="C31" s="285"/>
      <c r="D31" s="174" t="s">
        <v>56</v>
      </c>
      <c r="E31" s="150">
        <v>0</v>
      </c>
      <c r="F31" s="248">
        <v>0</v>
      </c>
      <c r="H31" s="146"/>
      <c r="IO31"/>
      <c r="IP31"/>
      <c r="IQ31"/>
      <c r="IR31"/>
    </row>
    <row r="32" spans="3:252" ht="12.75" customHeight="1">
      <c r="C32" s="285"/>
      <c r="D32" s="174" t="s">
        <v>57</v>
      </c>
      <c r="E32" s="150">
        <v>0</v>
      </c>
      <c r="F32" s="248">
        <v>0</v>
      </c>
      <c r="H32" s="146"/>
      <c r="IO32"/>
      <c r="IP32"/>
      <c r="IQ32"/>
      <c r="IR32"/>
    </row>
    <row r="33" spans="3:252" ht="12.75" customHeight="1">
      <c r="C33" s="285"/>
      <c r="D33" s="174" t="s">
        <v>58</v>
      </c>
      <c r="E33" s="150">
        <v>2</v>
      </c>
      <c r="F33" s="248" t="s">
        <v>215</v>
      </c>
      <c r="H33" s="146"/>
      <c r="IO33"/>
      <c r="IP33"/>
      <c r="IQ33"/>
      <c r="IR33"/>
    </row>
    <row r="34" spans="3:252" ht="12.75" customHeight="1">
      <c r="C34" s="285"/>
      <c r="D34" s="174" t="s">
        <v>59</v>
      </c>
      <c r="E34" s="150">
        <v>0</v>
      </c>
      <c r="F34" s="248">
        <v>0</v>
      </c>
      <c r="H34" s="146"/>
      <c r="IO34"/>
      <c r="IP34"/>
      <c r="IQ34"/>
      <c r="IR34"/>
    </row>
    <row r="35" spans="3:252" ht="12.75" customHeight="1">
      <c r="C35" s="285"/>
      <c r="D35" s="174" t="s">
        <v>60</v>
      </c>
      <c r="E35" s="150">
        <v>0</v>
      </c>
      <c r="F35" s="248">
        <v>0</v>
      </c>
      <c r="H35" s="146"/>
      <c r="IO35"/>
      <c r="IP35"/>
      <c r="IQ35"/>
      <c r="IR35"/>
    </row>
    <row r="36" spans="3:252" ht="12.75" customHeight="1">
      <c r="C36" s="285"/>
      <c r="D36" s="174" t="s">
        <v>61</v>
      </c>
      <c r="E36" s="150">
        <v>0</v>
      </c>
      <c r="F36" s="248">
        <v>0</v>
      </c>
      <c r="H36" s="146"/>
      <c r="IO36"/>
      <c r="IP36"/>
      <c r="IQ36"/>
      <c r="IR36"/>
    </row>
    <row r="37" spans="3:252" ht="12.75" customHeight="1">
      <c r="C37" s="272" t="s">
        <v>152</v>
      </c>
      <c r="D37" s="287"/>
      <c r="E37" s="136">
        <v>34</v>
      </c>
      <c r="F37" s="262">
        <v>6.2169851999999999</v>
      </c>
      <c r="H37" s="146"/>
      <c r="IO37"/>
      <c r="IP37"/>
      <c r="IQ37"/>
      <c r="IR37"/>
    </row>
    <row r="38" spans="3:252" ht="12.75" customHeight="1">
      <c r="C38" s="284" t="s">
        <v>39</v>
      </c>
      <c r="D38" s="174" t="s">
        <v>189</v>
      </c>
      <c r="E38" s="151">
        <v>0</v>
      </c>
      <c r="F38" s="248">
        <v>0</v>
      </c>
      <c r="H38" s="146"/>
      <c r="IO38"/>
      <c r="IP38"/>
      <c r="IQ38"/>
      <c r="IR38"/>
    </row>
    <row r="39" spans="3:252" ht="12.75" customHeight="1">
      <c r="C39" s="285"/>
      <c r="D39" s="174" t="s">
        <v>63</v>
      </c>
      <c r="E39" s="151">
        <v>0</v>
      </c>
      <c r="F39" s="248">
        <v>0</v>
      </c>
      <c r="H39" s="146"/>
      <c r="IO39"/>
      <c r="IP39"/>
      <c r="IQ39"/>
      <c r="IR39"/>
    </row>
    <row r="40" spans="3:252" ht="12" customHeight="1">
      <c r="C40" s="286"/>
      <c r="D40" s="174" t="s">
        <v>64</v>
      </c>
      <c r="E40" s="151">
        <v>0</v>
      </c>
      <c r="F40" s="248">
        <v>0</v>
      </c>
      <c r="H40" s="146"/>
      <c r="IH40"/>
      <c r="II40"/>
      <c r="IJ40"/>
      <c r="IK40"/>
      <c r="IL40"/>
      <c r="IM40"/>
      <c r="IN40"/>
      <c r="IO40"/>
      <c r="IP40"/>
      <c r="IQ40"/>
      <c r="IR40"/>
    </row>
    <row r="41" spans="3:252" ht="12" customHeight="1">
      <c r="C41" s="272" t="s">
        <v>153</v>
      </c>
      <c r="D41" s="287"/>
      <c r="E41" s="264">
        <v>0</v>
      </c>
      <c r="F41" s="266">
        <v>0</v>
      </c>
      <c r="H41" s="146"/>
      <c r="IH41"/>
      <c r="II41"/>
      <c r="IJ41"/>
      <c r="IK41"/>
      <c r="IL41"/>
      <c r="IM41"/>
      <c r="IN41"/>
      <c r="IO41"/>
      <c r="IP41"/>
      <c r="IQ41"/>
      <c r="IR41"/>
    </row>
    <row r="42" spans="3:252" ht="12.75" customHeight="1">
      <c r="C42" s="291" t="s">
        <v>40</v>
      </c>
      <c r="D42" s="174" t="s">
        <v>66</v>
      </c>
      <c r="E42" s="152">
        <v>0</v>
      </c>
      <c r="F42" s="248">
        <v>0</v>
      </c>
      <c r="H42" s="146"/>
      <c r="IH42"/>
      <c r="II42"/>
      <c r="IJ42"/>
      <c r="IK42"/>
      <c r="IL42"/>
      <c r="IM42"/>
      <c r="IN42"/>
      <c r="IO42"/>
      <c r="IP42"/>
      <c r="IQ42"/>
      <c r="IR42"/>
    </row>
    <row r="43" spans="3:252" ht="12" customHeight="1">
      <c r="C43" s="291"/>
      <c r="D43" s="174" t="s">
        <v>192</v>
      </c>
      <c r="E43" s="152">
        <v>0</v>
      </c>
      <c r="F43" s="248">
        <v>0</v>
      </c>
      <c r="H43" s="146"/>
      <c r="IH43"/>
      <c r="II43"/>
      <c r="IJ43"/>
      <c r="IK43"/>
      <c r="IL43"/>
      <c r="IM43"/>
      <c r="IN43"/>
      <c r="IO43"/>
      <c r="IP43"/>
      <c r="IQ43"/>
      <c r="IR43"/>
    </row>
    <row r="44" spans="3:252" ht="12" customHeight="1">
      <c r="C44" s="291"/>
      <c r="D44" s="174" t="s">
        <v>190</v>
      </c>
      <c r="E44" s="152">
        <v>0</v>
      </c>
      <c r="F44" s="248">
        <v>0</v>
      </c>
      <c r="H44" s="146"/>
      <c r="IH44"/>
      <c r="II44"/>
      <c r="IJ44"/>
      <c r="IK44"/>
      <c r="IL44"/>
      <c r="IM44"/>
      <c r="IN44"/>
      <c r="IO44"/>
      <c r="IP44"/>
      <c r="IQ44"/>
      <c r="IR44"/>
    </row>
    <row r="45" spans="3:252" ht="12.75" customHeight="1">
      <c r="C45" s="291"/>
      <c r="D45" s="174" t="s">
        <v>193</v>
      </c>
      <c r="E45" s="186">
        <v>0</v>
      </c>
      <c r="F45" s="248">
        <v>0</v>
      </c>
      <c r="H45" s="146"/>
      <c r="IH45"/>
      <c r="II45"/>
      <c r="IJ45"/>
      <c r="IK45"/>
      <c r="IL45"/>
      <c r="IM45"/>
      <c r="IN45"/>
      <c r="IO45"/>
      <c r="IP45"/>
      <c r="IQ45"/>
      <c r="IR45"/>
    </row>
    <row r="46" spans="3:252" ht="12.75" customHeight="1">
      <c r="C46" s="291"/>
      <c r="D46" s="174" t="s">
        <v>191</v>
      </c>
      <c r="E46" s="186">
        <v>0</v>
      </c>
      <c r="F46" s="248">
        <v>0</v>
      </c>
      <c r="H46" s="146"/>
      <c r="IH46"/>
      <c r="II46"/>
      <c r="IJ46"/>
      <c r="IK46"/>
      <c r="IL46"/>
      <c r="IM46"/>
      <c r="IN46"/>
      <c r="IO46"/>
      <c r="IP46"/>
      <c r="IQ46"/>
      <c r="IR46"/>
    </row>
    <row r="47" spans="3:252" ht="12.75" customHeight="1">
      <c r="C47" s="291"/>
      <c r="D47" s="174" t="s">
        <v>176</v>
      </c>
      <c r="E47" s="186">
        <v>0</v>
      </c>
      <c r="F47" s="248">
        <v>0</v>
      </c>
      <c r="H47" s="146"/>
      <c r="IH47"/>
      <c r="II47"/>
      <c r="IJ47"/>
      <c r="IK47"/>
      <c r="IL47"/>
      <c r="IM47"/>
      <c r="IN47"/>
      <c r="IO47"/>
      <c r="IP47"/>
      <c r="IQ47"/>
      <c r="IR47"/>
    </row>
    <row r="48" spans="3:252" ht="12.75" customHeight="1">
      <c r="C48" s="291"/>
      <c r="D48" s="174" t="s">
        <v>67</v>
      </c>
      <c r="E48" s="152">
        <v>0</v>
      </c>
      <c r="F48" s="248">
        <v>0</v>
      </c>
      <c r="H48" s="146"/>
      <c r="IH48"/>
      <c r="II48"/>
      <c r="IJ48"/>
      <c r="IK48"/>
      <c r="IL48"/>
      <c r="IM48"/>
      <c r="IN48"/>
      <c r="IO48"/>
      <c r="IP48"/>
      <c r="IQ48"/>
      <c r="IR48"/>
    </row>
    <row r="49" spans="3:252" ht="12.75" customHeight="1">
      <c r="C49" s="291"/>
      <c r="D49" s="174" t="s">
        <v>68</v>
      </c>
      <c r="E49" s="152">
        <v>0</v>
      </c>
      <c r="F49" s="248">
        <v>0</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0</v>
      </c>
      <c r="F51" s="266">
        <v>0</v>
      </c>
      <c r="H51" s="146"/>
      <c r="IH51"/>
      <c r="II51"/>
      <c r="IJ51"/>
      <c r="IK51"/>
      <c r="IL51"/>
      <c r="IM51"/>
      <c r="IN51"/>
      <c r="IO51"/>
      <c r="IP51"/>
      <c r="IQ51"/>
      <c r="IR51"/>
    </row>
    <row r="52" spans="3:252" ht="12" customHeight="1">
      <c r="C52" s="292" t="s">
        <v>41</v>
      </c>
      <c r="D52" s="174" t="s">
        <v>70</v>
      </c>
      <c r="E52" s="187">
        <v>3</v>
      </c>
      <c r="F52" s="251">
        <v>0.11633599999999999</v>
      </c>
      <c r="H52" s="146"/>
      <c r="IH52"/>
      <c r="II52"/>
      <c r="IJ52"/>
      <c r="IK52"/>
      <c r="IL52"/>
      <c r="IM52"/>
      <c r="IN52"/>
      <c r="IO52"/>
      <c r="IP52"/>
      <c r="IQ52"/>
      <c r="IR52"/>
    </row>
    <row r="53" spans="3:252" ht="12.75" customHeight="1">
      <c r="C53" s="292"/>
      <c r="D53" s="174" t="s">
        <v>71</v>
      </c>
      <c r="E53" s="188">
        <v>0</v>
      </c>
      <c r="F53" s="249">
        <v>4.9500000000000002E-2</v>
      </c>
      <c r="H53" s="146"/>
      <c r="IH53"/>
      <c r="II53"/>
      <c r="IJ53"/>
      <c r="IK53"/>
      <c r="IL53"/>
      <c r="IM53"/>
      <c r="IN53"/>
      <c r="IO53"/>
      <c r="IP53"/>
      <c r="IQ53"/>
      <c r="IR53"/>
    </row>
    <row r="54" spans="3:252" ht="12.75" customHeight="1">
      <c r="C54" s="292"/>
      <c r="D54" s="174" t="s">
        <v>72</v>
      </c>
      <c r="E54" s="188">
        <v>0</v>
      </c>
      <c r="F54" s="249">
        <v>0</v>
      </c>
      <c r="H54" s="146"/>
      <c r="IH54"/>
      <c r="II54"/>
      <c r="IJ54"/>
      <c r="IK54"/>
      <c r="IL54"/>
      <c r="IM54"/>
      <c r="IN54"/>
      <c r="IO54"/>
      <c r="IP54"/>
      <c r="IQ54"/>
      <c r="IR54"/>
    </row>
    <row r="55" spans="3:252" ht="12.75" customHeight="1">
      <c r="C55" s="292"/>
      <c r="D55" s="174" t="s">
        <v>73</v>
      </c>
      <c r="E55" s="188">
        <v>0</v>
      </c>
      <c r="F55" s="249">
        <v>0</v>
      </c>
      <c r="H55" s="146"/>
      <c r="IH55"/>
      <c r="II55"/>
      <c r="IJ55"/>
      <c r="IK55"/>
      <c r="IL55"/>
      <c r="IM55"/>
      <c r="IN55"/>
      <c r="IO55"/>
      <c r="IP55"/>
      <c r="IQ55"/>
      <c r="IR55"/>
    </row>
    <row r="56" spans="3:252" ht="12.75" customHeight="1">
      <c r="C56" s="292"/>
      <c r="D56" s="174" t="s">
        <v>74</v>
      </c>
      <c r="E56" s="188">
        <v>0</v>
      </c>
      <c r="F56" s="249">
        <v>0</v>
      </c>
      <c r="H56" s="146"/>
      <c r="IH56"/>
      <c r="II56"/>
      <c r="IJ56"/>
      <c r="IK56"/>
      <c r="IL56"/>
      <c r="IM56"/>
      <c r="IN56"/>
      <c r="IO56"/>
      <c r="IP56"/>
      <c r="IQ56"/>
      <c r="IR56"/>
    </row>
    <row r="57" spans="3:252" ht="12.75" customHeight="1">
      <c r="C57" s="292"/>
      <c r="D57" s="174" t="s">
        <v>75</v>
      </c>
      <c r="E57" s="188">
        <v>0</v>
      </c>
      <c r="F57" s="249">
        <v>0</v>
      </c>
      <c r="H57" s="146"/>
      <c r="IH57"/>
      <c r="II57"/>
      <c r="IJ57"/>
      <c r="IK57"/>
      <c r="IL57"/>
      <c r="IM57"/>
      <c r="IN57"/>
      <c r="IO57"/>
      <c r="IP57"/>
      <c r="IQ57"/>
      <c r="IR57"/>
    </row>
    <row r="58" spans="3:252" ht="12.75" customHeight="1">
      <c r="C58" s="292"/>
      <c r="D58" s="174" t="s">
        <v>76</v>
      </c>
      <c r="E58" s="188">
        <v>0</v>
      </c>
      <c r="F58" s="248">
        <v>0</v>
      </c>
      <c r="H58" s="146"/>
      <c r="IH58"/>
      <c r="II58"/>
      <c r="IJ58"/>
      <c r="IK58"/>
      <c r="IL58"/>
      <c r="IM58"/>
      <c r="IN58"/>
      <c r="IO58"/>
      <c r="IP58"/>
      <c r="IQ58"/>
      <c r="IR58"/>
    </row>
    <row r="59" spans="3:252" ht="12.75" customHeight="1">
      <c r="C59" s="293" t="s">
        <v>155</v>
      </c>
      <c r="D59" s="293"/>
      <c r="E59" s="264">
        <v>3</v>
      </c>
      <c r="F59" s="266">
        <v>0.16583599999999998</v>
      </c>
      <c r="H59" s="146"/>
      <c r="IH59"/>
      <c r="II59"/>
      <c r="IJ59"/>
      <c r="IK59"/>
      <c r="IL59"/>
      <c r="IM59"/>
      <c r="IN59"/>
      <c r="IO59"/>
      <c r="IP59"/>
      <c r="IQ59"/>
      <c r="IR59"/>
    </row>
    <row r="60" spans="3:252" ht="12.75" customHeight="1">
      <c r="C60" s="292" t="s">
        <v>42</v>
      </c>
      <c r="D60" s="173" t="s">
        <v>78</v>
      </c>
      <c r="E60" s="187">
        <v>1</v>
      </c>
      <c r="F60" s="251" t="s">
        <v>215</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0</v>
      </c>
      <c r="H62" s="146"/>
      <c r="IH62"/>
      <c r="II62"/>
      <c r="IJ62"/>
      <c r="IK62"/>
      <c r="IL62"/>
      <c r="IM62"/>
      <c r="IN62"/>
      <c r="IO62"/>
      <c r="IP62"/>
      <c r="IQ62"/>
      <c r="IR62"/>
    </row>
    <row r="63" spans="3:252" ht="12.75" customHeight="1">
      <c r="C63" s="292"/>
      <c r="D63" s="174" t="s">
        <v>81</v>
      </c>
      <c r="E63" s="188">
        <v>0</v>
      </c>
      <c r="F63" s="248">
        <v>0</v>
      </c>
      <c r="H63" s="146"/>
      <c r="IH63"/>
      <c r="II63"/>
      <c r="IJ63"/>
      <c r="IK63"/>
      <c r="IL63"/>
      <c r="IM63"/>
      <c r="IN63"/>
      <c r="IO63"/>
      <c r="IP63"/>
      <c r="IQ63"/>
      <c r="IR63"/>
    </row>
    <row r="64" spans="3:252" ht="12.75" customHeight="1">
      <c r="C64" s="292"/>
      <c r="D64" s="174" t="s">
        <v>82</v>
      </c>
      <c r="E64" s="188">
        <v>0</v>
      </c>
      <c r="F64" s="249">
        <v>0</v>
      </c>
      <c r="H64" s="146"/>
      <c r="IH64"/>
      <c r="II64"/>
      <c r="IJ64"/>
      <c r="IK64"/>
      <c r="IL64"/>
      <c r="IM64"/>
      <c r="IN64"/>
      <c r="IO64"/>
      <c r="IP64"/>
      <c r="IQ64"/>
      <c r="IR64"/>
    </row>
    <row r="65" spans="3:252" ht="12.75" customHeight="1">
      <c r="C65" s="292"/>
      <c r="D65" s="174" t="s">
        <v>83</v>
      </c>
      <c r="E65" s="152">
        <v>0</v>
      </c>
      <c r="F65" s="249">
        <v>0</v>
      </c>
      <c r="H65" s="146"/>
      <c r="IH65"/>
      <c r="II65"/>
      <c r="IJ65"/>
      <c r="IK65"/>
      <c r="IL65"/>
      <c r="IM65"/>
      <c r="IN65"/>
      <c r="IO65"/>
      <c r="IP65"/>
      <c r="IQ65"/>
      <c r="IR65"/>
    </row>
    <row r="66" spans="3:252" ht="12.75" customHeight="1">
      <c r="C66" s="292"/>
      <c r="D66" s="174" t="s">
        <v>84</v>
      </c>
      <c r="E66" s="188">
        <v>1</v>
      </c>
      <c r="F66" s="249" t="s">
        <v>215</v>
      </c>
      <c r="H66" s="146"/>
      <c r="IH66"/>
      <c r="II66"/>
      <c r="IJ66"/>
      <c r="IK66"/>
      <c r="IL66"/>
      <c r="IM66"/>
      <c r="IN66"/>
      <c r="IO66"/>
      <c r="IP66"/>
      <c r="IQ66"/>
      <c r="IR66"/>
    </row>
    <row r="67" spans="3:252" ht="12.75" customHeight="1">
      <c r="C67" s="292"/>
      <c r="D67" s="174" t="s">
        <v>85</v>
      </c>
      <c r="E67" s="188">
        <v>0</v>
      </c>
      <c r="F67" s="249">
        <v>0</v>
      </c>
      <c r="H67" s="146"/>
      <c r="IH67"/>
      <c r="II67"/>
      <c r="IJ67"/>
      <c r="IK67"/>
      <c r="IL67"/>
      <c r="IM67"/>
      <c r="IN67"/>
      <c r="IO67"/>
      <c r="IP67"/>
      <c r="IQ67"/>
      <c r="IR67"/>
    </row>
    <row r="68" spans="3:252" ht="12.75" customHeight="1">
      <c r="C68" s="292"/>
      <c r="D68" s="174" t="s">
        <v>86</v>
      </c>
      <c r="E68" s="188">
        <v>0</v>
      </c>
      <c r="F68" s="249">
        <v>0</v>
      </c>
      <c r="H68" s="146"/>
      <c r="IH68"/>
      <c r="II68"/>
      <c r="IJ68"/>
      <c r="IK68"/>
      <c r="IL68"/>
      <c r="IM68"/>
      <c r="IN68"/>
      <c r="IO68"/>
      <c r="IP68"/>
      <c r="IQ68"/>
      <c r="IR68"/>
    </row>
    <row r="69" spans="3:252" ht="12.75" customHeight="1">
      <c r="C69" s="292"/>
      <c r="D69" s="174" t="s">
        <v>87</v>
      </c>
      <c r="E69" s="188">
        <v>0</v>
      </c>
      <c r="F69" s="249">
        <v>0</v>
      </c>
      <c r="H69" s="146"/>
      <c r="IH69"/>
      <c r="II69"/>
      <c r="IJ69"/>
      <c r="IK69"/>
      <c r="IL69"/>
      <c r="IM69"/>
      <c r="IN69"/>
      <c r="IO69"/>
      <c r="IP69"/>
      <c r="IQ69"/>
      <c r="IR69"/>
    </row>
    <row r="70" spans="3:252" ht="12.75" customHeight="1">
      <c r="C70" s="292"/>
      <c r="D70" s="174" t="s">
        <v>88</v>
      </c>
      <c r="E70" s="188">
        <v>0</v>
      </c>
      <c r="F70" s="249">
        <v>0</v>
      </c>
      <c r="H70" s="146"/>
      <c r="IH70"/>
      <c r="II70"/>
      <c r="IJ70"/>
      <c r="IK70"/>
      <c r="IL70"/>
      <c r="IM70"/>
      <c r="IN70"/>
      <c r="IO70"/>
      <c r="IP70"/>
      <c r="IQ70"/>
      <c r="IR70"/>
    </row>
    <row r="71" spans="3:252" ht="12.75" customHeight="1">
      <c r="C71" s="292"/>
      <c r="D71" s="174" t="s">
        <v>89</v>
      </c>
      <c r="E71" s="188">
        <v>0</v>
      </c>
      <c r="F71" s="249">
        <v>0</v>
      </c>
      <c r="H71" s="146"/>
      <c r="IH71"/>
      <c r="II71"/>
      <c r="IJ71"/>
      <c r="IK71"/>
      <c r="IL71"/>
      <c r="IM71"/>
      <c r="IN71"/>
      <c r="IO71"/>
      <c r="IP71"/>
      <c r="IQ71"/>
      <c r="IR71"/>
    </row>
    <row r="72" spans="3:252" ht="12.75" customHeight="1">
      <c r="C72" s="292"/>
      <c r="D72" s="174" t="s">
        <v>90</v>
      </c>
      <c r="E72" s="188">
        <v>0</v>
      </c>
      <c r="F72" s="249">
        <v>0</v>
      </c>
      <c r="H72" s="146"/>
      <c r="IH72"/>
      <c r="II72"/>
      <c r="IJ72"/>
      <c r="IK72"/>
      <c r="IL72"/>
      <c r="IM72"/>
      <c r="IN72"/>
      <c r="IO72"/>
      <c r="IP72"/>
      <c r="IQ72"/>
      <c r="IR72"/>
    </row>
    <row r="73" spans="3:252" ht="12.75" customHeight="1">
      <c r="C73" s="292"/>
      <c r="D73" s="174" t="s">
        <v>91</v>
      </c>
      <c r="E73" s="188">
        <v>0</v>
      </c>
      <c r="F73" s="249">
        <v>0</v>
      </c>
      <c r="H73" s="146"/>
      <c r="IH73"/>
      <c r="II73"/>
      <c r="IJ73"/>
      <c r="IK73"/>
      <c r="IL73"/>
      <c r="IM73"/>
      <c r="IN73"/>
      <c r="IO73"/>
      <c r="IP73"/>
      <c r="IQ73"/>
      <c r="IR73"/>
    </row>
    <row r="74" spans="3:252" ht="12.75" customHeight="1">
      <c r="C74" s="292"/>
      <c r="D74" s="174" t="s">
        <v>92</v>
      </c>
      <c r="E74" s="188">
        <v>1</v>
      </c>
      <c r="F74" s="249" t="s">
        <v>215</v>
      </c>
      <c r="H74" s="146"/>
      <c r="IH74"/>
      <c r="II74"/>
      <c r="IJ74"/>
      <c r="IK74"/>
      <c r="IL74"/>
      <c r="IM74"/>
      <c r="IN74"/>
      <c r="IO74"/>
      <c r="IP74"/>
      <c r="IQ74"/>
      <c r="IR74"/>
    </row>
    <row r="75" spans="3:252" ht="12.75" customHeight="1">
      <c r="C75" s="292"/>
      <c r="D75" s="174" t="s">
        <v>93</v>
      </c>
      <c r="E75" s="188">
        <v>1</v>
      </c>
      <c r="F75" s="249" t="s">
        <v>215</v>
      </c>
      <c r="H75" s="146"/>
      <c r="IH75"/>
      <c r="II75"/>
      <c r="IJ75"/>
      <c r="IK75"/>
      <c r="IL75"/>
      <c r="IM75"/>
      <c r="IN75"/>
      <c r="IO75"/>
      <c r="IP75"/>
      <c r="IQ75"/>
      <c r="IR75"/>
    </row>
    <row r="76" spans="3:252" ht="12.75" customHeight="1">
      <c r="C76" s="289" t="s">
        <v>156</v>
      </c>
      <c r="D76" s="289"/>
      <c r="E76" s="136">
        <v>4</v>
      </c>
      <c r="F76" s="262">
        <v>0.4299598</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1"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2037-7EDF-4C6C-A62B-33B38153C7E7}">
  <dimension ref="A1:IR85"/>
  <sheetViews>
    <sheetView showGridLines="0" topLeftCell="A15" workbookViewId="0">
      <selection activeCell="G49" sqref="G49"/>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209</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0</v>
      </c>
      <c r="F14" s="248">
        <v>0</v>
      </c>
      <c r="H14" s="146"/>
      <c r="IO14"/>
      <c r="IP14"/>
      <c r="IQ14"/>
      <c r="IR14"/>
    </row>
    <row r="15" spans="1:252" ht="12.75" customHeight="1">
      <c r="A15" s="108"/>
      <c r="C15" s="285"/>
      <c r="D15" s="174" t="s">
        <v>45</v>
      </c>
      <c r="E15" s="150">
        <v>11</v>
      </c>
      <c r="F15" s="248">
        <v>3.14</v>
      </c>
      <c r="H15" s="146"/>
      <c r="IO15"/>
      <c r="IP15"/>
      <c r="IQ15"/>
      <c r="IR15"/>
    </row>
    <row r="16" spans="1:252" ht="12.75" customHeight="1">
      <c r="C16" s="285"/>
      <c r="D16" s="174" t="s">
        <v>46</v>
      </c>
      <c r="E16" s="150">
        <v>8</v>
      </c>
      <c r="F16" s="248">
        <v>1.1499999999999999</v>
      </c>
      <c r="H16" s="146"/>
      <c r="IO16"/>
      <c r="IP16"/>
      <c r="IQ16"/>
      <c r="IR16"/>
    </row>
    <row r="17" spans="3:252" ht="12.75" customHeight="1">
      <c r="C17" s="285"/>
      <c r="D17" s="174" t="s">
        <v>47</v>
      </c>
      <c r="E17" s="150">
        <v>0</v>
      </c>
      <c r="F17" s="248">
        <v>0</v>
      </c>
      <c r="H17" s="146"/>
      <c r="IO17"/>
      <c r="IP17"/>
      <c r="IQ17"/>
      <c r="IR17"/>
    </row>
    <row r="18" spans="3:252" ht="12.75" customHeight="1">
      <c r="C18" s="285"/>
      <c r="D18" s="174" t="s">
        <v>48</v>
      </c>
      <c r="E18" s="150">
        <v>0</v>
      </c>
      <c r="F18" s="248">
        <v>0</v>
      </c>
      <c r="H18" s="146"/>
      <c r="IO18"/>
      <c r="IP18"/>
      <c r="IQ18"/>
      <c r="IR18"/>
    </row>
    <row r="19" spans="3:252" ht="12.75" customHeight="1">
      <c r="C19" s="285"/>
      <c r="D19" s="174" t="s">
        <v>49</v>
      </c>
      <c r="E19" s="150">
        <v>1</v>
      </c>
      <c r="F19" s="248" t="s">
        <v>215</v>
      </c>
      <c r="H19" s="146"/>
      <c r="IO19"/>
      <c r="IP19"/>
      <c r="IQ19"/>
      <c r="IR19"/>
    </row>
    <row r="20" spans="3:252" ht="12.75" customHeight="1">
      <c r="C20" s="285"/>
      <c r="D20" s="174" t="s">
        <v>50</v>
      </c>
      <c r="E20" s="150">
        <v>3</v>
      </c>
      <c r="F20" s="248">
        <v>1.05</v>
      </c>
      <c r="H20" s="146"/>
      <c r="IO20"/>
      <c r="IP20"/>
      <c r="IQ20"/>
      <c r="IR20"/>
    </row>
    <row r="21" spans="3:252" ht="12.75" customHeight="1">
      <c r="C21" s="285"/>
      <c r="D21" s="174" t="s">
        <v>51</v>
      </c>
      <c r="E21" s="150">
        <v>0</v>
      </c>
      <c r="F21" s="248">
        <v>0</v>
      </c>
      <c r="H21" s="146"/>
      <c r="IO21"/>
      <c r="IP21"/>
      <c r="IQ21"/>
      <c r="IR21"/>
    </row>
    <row r="22" spans="3:252" ht="12.75" customHeight="1">
      <c r="C22" s="285"/>
      <c r="D22" s="174" t="s">
        <v>186</v>
      </c>
      <c r="E22" s="150">
        <v>1</v>
      </c>
      <c r="F22" s="248" t="s">
        <v>215</v>
      </c>
      <c r="H22" s="146"/>
      <c r="IO22"/>
      <c r="IP22"/>
      <c r="IQ22"/>
      <c r="IR22"/>
    </row>
    <row r="23" spans="3:252" ht="12.75" customHeight="1">
      <c r="C23" s="285"/>
      <c r="D23" s="174" t="s">
        <v>187</v>
      </c>
      <c r="E23" s="150">
        <v>0</v>
      </c>
      <c r="F23" s="248">
        <v>0</v>
      </c>
      <c r="H23" s="146"/>
      <c r="IO23"/>
      <c r="IP23"/>
      <c r="IQ23"/>
      <c r="IR23"/>
    </row>
    <row r="24" spans="3:252" ht="12.75" customHeight="1">
      <c r="C24" s="285"/>
      <c r="D24" s="174" t="s">
        <v>52</v>
      </c>
      <c r="E24" s="150">
        <v>0</v>
      </c>
      <c r="F24" s="248">
        <v>0</v>
      </c>
      <c r="H24" s="146"/>
      <c r="IO24"/>
      <c r="IP24"/>
      <c r="IQ24"/>
      <c r="IR24"/>
    </row>
    <row r="25" spans="3:252" ht="12.75" customHeight="1">
      <c r="C25" s="285"/>
      <c r="D25" s="174" t="s">
        <v>188</v>
      </c>
      <c r="E25" s="150">
        <v>0</v>
      </c>
      <c r="F25" s="248">
        <v>0</v>
      </c>
      <c r="H25" s="146"/>
      <c r="IO25"/>
      <c r="IP25"/>
      <c r="IQ25"/>
      <c r="IR25"/>
    </row>
    <row r="26" spans="3:252" ht="12.75" customHeight="1">
      <c r="C26" s="285"/>
      <c r="D26" s="174" t="s">
        <v>53</v>
      </c>
      <c r="E26" s="150">
        <v>0</v>
      </c>
      <c r="F26" s="248">
        <v>0</v>
      </c>
      <c r="H26" s="146"/>
      <c r="IO26"/>
      <c r="IP26"/>
      <c r="IQ26"/>
      <c r="IR26"/>
    </row>
    <row r="27" spans="3:252" ht="12.75" customHeight="1">
      <c r="C27" s="285"/>
      <c r="D27" s="174" t="s">
        <v>174</v>
      </c>
      <c r="E27" s="150">
        <v>0</v>
      </c>
      <c r="F27" s="248">
        <v>0</v>
      </c>
      <c r="H27" s="146"/>
      <c r="IO27"/>
      <c r="IP27"/>
      <c r="IQ27"/>
      <c r="IR27"/>
    </row>
    <row r="28" spans="3:252" ht="12.75" customHeight="1">
      <c r="C28" s="285"/>
      <c r="D28" s="174" t="s">
        <v>54</v>
      </c>
      <c r="E28" s="150">
        <v>2</v>
      </c>
      <c r="F28" s="248" t="s">
        <v>215</v>
      </c>
      <c r="H28" s="146"/>
      <c r="IO28"/>
      <c r="IP28"/>
      <c r="IQ28"/>
      <c r="IR28"/>
    </row>
    <row r="29" spans="3:252" ht="12.75" customHeight="1">
      <c r="C29" s="285"/>
      <c r="D29" s="174" t="s">
        <v>55</v>
      </c>
      <c r="E29" s="150">
        <v>1</v>
      </c>
      <c r="F29" s="248" t="s">
        <v>215</v>
      </c>
      <c r="H29" s="146"/>
      <c r="IO29"/>
      <c r="IP29"/>
      <c r="IQ29"/>
      <c r="IR29"/>
    </row>
    <row r="30" spans="3:252" ht="12.75" customHeight="1">
      <c r="C30" s="285"/>
      <c r="D30" s="174" t="s">
        <v>175</v>
      </c>
      <c r="E30" s="150">
        <v>1</v>
      </c>
      <c r="F30" s="248" t="s">
        <v>215</v>
      </c>
      <c r="H30" s="146"/>
      <c r="IO30"/>
      <c r="IP30"/>
      <c r="IQ30"/>
      <c r="IR30"/>
    </row>
    <row r="31" spans="3:252" ht="12.75" customHeight="1">
      <c r="C31" s="285"/>
      <c r="D31" s="174" t="s">
        <v>56</v>
      </c>
      <c r="E31" s="150">
        <v>1</v>
      </c>
      <c r="F31" s="248" t="s">
        <v>215</v>
      </c>
      <c r="H31" s="146"/>
      <c r="IO31"/>
      <c r="IP31"/>
      <c r="IQ31"/>
      <c r="IR31"/>
    </row>
    <row r="32" spans="3:252" ht="12.75" customHeight="1">
      <c r="C32" s="285"/>
      <c r="D32" s="174" t="s">
        <v>57</v>
      </c>
      <c r="E32" s="150">
        <v>0</v>
      </c>
      <c r="F32" s="248">
        <v>0</v>
      </c>
      <c r="H32" s="146"/>
      <c r="IO32"/>
      <c r="IP32"/>
      <c r="IQ32"/>
      <c r="IR32"/>
    </row>
    <row r="33" spans="3:252" ht="12.75" customHeight="1">
      <c r="C33" s="285"/>
      <c r="D33" s="174" t="s">
        <v>58</v>
      </c>
      <c r="E33" s="150">
        <v>1</v>
      </c>
      <c r="F33" s="248" t="s">
        <v>215</v>
      </c>
      <c r="H33" s="146"/>
      <c r="IO33"/>
      <c r="IP33"/>
      <c r="IQ33"/>
      <c r="IR33"/>
    </row>
    <row r="34" spans="3:252" ht="12.75" customHeight="1">
      <c r="C34" s="285"/>
      <c r="D34" s="174" t="s">
        <v>59</v>
      </c>
      <c r="E34" s="150">
        <v>0</v>
      </c>
      <c r="F34" s="248">
        <v>0</v>
      </c>
      <c r="H34" s="146"/>
      <c r="IO34"/>
      <c r="IP34"/>
      <c r="IQ34"/>
      <c r="IR34"/>
    </row>
    <row r="35" spans="3:252" ht="12.75" customHeight="1">
      <c r="C35" s="285"/>
      <c r="D35" s="174" t="s">
        <v>60</v>
      </c>
      <c r="E35" s="150">
        <v>0</v>
      </c>
      <c r="F35" s="248">
        <v>0</v>
      </c>
      <c r="H35" s="146"/>
      <c r="IO35"/>
      <c r="IP35"/>
      <c r="IQ35"/>
      <c r="IR35"/>
    </row>
    <row r="36" spans="3:252" ht="12.75" customHeight="1">
      <c r="C36" s="285"/>
      <c r="D36" s="174" t="s">
        <v>61</v>
      </c>
      <c r="E36" s="150">
        <v>0</v>
      </c>
      <c r="F36" s="248">
        <v>0</v>
      </c>
      <c r="H36" s="146"/>
      <c r="IO36"/>
      <c r="IP36"/>
      <c r="IQ36"/>
      <c r="IR36"/>
    </row>
    <row r="37" spans="3:252" ht="12.75" customHeight="1">
      <c r="C37" s="272" t="s">
        <v>152</v>
      </c>
      <c r="D37" s="287"/>
      <c r="E37" s="136">
        <v>30</v>
      </c>
      <c r="F37" s="262">
        <v>6.2024704999999987</v>
      </c>
      <c r="H37" s="146"/>
      <c r="IO37"/>
      <c r="IP37"/>
      <c r="IQ37"/>
      <c r="IR37"/>
    </row>
    <row r="38" spans="3:252" ht="12.75" customHeight="1">
      <c r="C38" s="284" t="s">
        <v>39</v>
      </c>
      <c r="D38" s="174" t="s">
        <v>189</v>
      </c>
      <c r="E38" s="151">
        <v>0</v>
      </c>
      <c r="F38" s="248">
        <v>0</v>
      </c>
      <c r="H38" s="146"/>
      <c r="IO38"/>
      <c r="IP38"/>
      <c r="IQ38"/>
      <c r="IR38"/>
    </row>
    <row r="39" spans="3:252" ht="12.75" customHeight="1">
      <c r="C39" s="285"/>
      <c r="D39" s="174" t="s">
        <v>63</v>
      </c>
      <c r="E39" s="151">
        <v>0</v>
      </c>
      <c r="F39" s="248">
        <v>0</v>
      </c>
      <c r="H39" s="146"/>
      <c r="IO39"/>
      <c r="IP39"/>
      <c r="IQ39"/>
      <c r="IR39"/>
    </row>
    <row r="40" spans="3:252" ht="12" customHeight="1">
      <c r="C40" s="286"/>
      <c r="D40" s="174" t="s">
        <v>64</v>
      </c>
      <c r="E40" s="151">
        <v>0</v>
      </c>
      <c r="F40" s="248">
        <v>0</v>
      </c>
      <c r="H40" s="146"/>
      <c r="IH40"/>
      <c r="II40"/>
      <c r="IJ40"/>
      <c r="IK40"/>
      <c r="IL40"/>
      <c r="IM40"/>
      <c r="IN40"/>
      <c r="IO40"/>
      <c r="IP40"/>
      <c r="IQ40"/>
      <c r="IR40"/>
    </row>
    <row r="41" spans="3:252" ht="12" customHeight="1">
      <c r="C41" s="272" t="s">
        <v>153</v>
      </c>
      <c r="D41" s="287"/>
      <c r="E41" s="264">
        <v>0</v>
      </c>
      <c r="F41" s="266">
        <v>0</v>
      </c>
      <c r="H41" s="146"/>
      <c r="IH41"/>
      <c r="II41"/>
      <c r="IJ41"/>
      <c r="IK41"/>
      <c r="IL41"/>
      <c r="IM41"/>
      <c r="IN41"/>
      <c r="IO41"/>
      <c r="IP41"/>
      <c r="IQ41"/>
      <c r="IR41"/>
    </row>
    <row r="42" spans="3:252" ht="12.75" customHeight="1">
      <c r="C42" s="291" t="s">
        <v>40</v>
      </c>
      <c r="D42" s="174" t="s">
        <v>66</v>
      </c>
      <c r="E42" s="152">
        <v>1</v>
      </c>
      <c r="F42" s="248" t="s">
        <v>215</v>
      </c>
      <c r="H42" s="146"/>
      <c r="IH42"/>
      <c r="II42"/>
      <c r="IJ42"/>
      <c r="IK42"/>
      <c r="IL42"/>
      <c r="IM42"/>
      <c r="IN42"/>
      <c r="IO42"/>
      <c r="IP42"/>
      <c r="IQ42"/>
      <c r="IR42"/>
    </row>
    <row r="43" spans="3:252" ht="12" customHeight="1">
      <c r="C43" s="291"/>
      <c r="D43" s="174" t="s">
        <v>192</v>
      </c>
      <c r="E43" s="152">
        <v>0</v>
      </c>
      <c r="F43" s="248">
        <v>0</v>
      </c>
      <c r="H43" s="146"/>
      <c r="IH43"/>
      <c r="II43"/>
      <c r="IJ43"/>
      <c r="IK43"/>
      <c r="IL43"/>
      <c r="IM43"/>
      <c r="IN43"/>
      <c r="IO43"/>
      <c r="IP43"/>
      <c r="IQ43"/>
      <c r="IR43"/>
    </row>
    <row r="44" spans="3:252" ht="12" customHeight="1">
      <c r="C44" s="291"/>
      <c r="D44" s="174" t="s">
        <v>190</v>
      </c>
      <c r="E44" s="152">
        <v>0</v>
      </c>
      <c r="F44" s="248">
        <v>0</v>
      </c>
      <c r="H44" s="146"/>
      <c r="IH44"/>
      <c r="II44"/>
      <c r="IJ44"/>
      <c r="IK44"/>
      <c r="IL44"/>
      <c r="IM44"/>
      <c r="IN44"/>
      <c r="IO44"/>
      <c r="IP44"/>
      <c r="IQ44"/>
      <c r="IR44"/>
    </row>
    <row r="45" spans="3:252" ht="12.75" customHeight="1">
      <c r="C45" s="291"/>
      <c r="D45" s="174" t="s">
        <v>193</v>
      </c>
      <c r="E45" s="186">
        <v>0</v>
      </c>
      <c r="F45" s="248">
        <v>0</v>
      </c>
      <c r="H45" s="146"/>
      <c r="IH45"/>
      <c r="II45"/>
      <c r="IJ45"/>
      <c r="IK45"/>
      <c r="IL45"/>
      <c r="IM45"/>
      <c r="IN45"/>
      <c r="IO45"/>
      <c r="IP45"/>
      <c r="IQ45"/>
      <c r="IR45"/>
    </row>
    <row r="46" spans="3:252" ht="12.75" customHeight="1">
      <c r="C46" s="291"/>
      <c r="D46" s="174" t="s">
        <v>191</v>
      </c>
      <c r="E46" s="186">
        <v>0</v>
      </c>
      <c r="F46" s="248">
        <v>0</v>
      </c>
      <c r="H46" s="146"/>
      <c r="IH46"/>
      <c r="II46"/>
      <c r="IJ46"/>
      <c r="IK46"/>
      <c r="IL46"/>
      <c r="IM46"/>
      <c r="IN46"/>
      <c r="IO46"/>
      <c r="IP46"/>
      <c r="IQ46"/>
      <c r="IR46"/>
    </row>
    <row r="47" spans="3:252" ht="12.75" customHeight="1">
      <c r="C47" s="291"/>
      <c r="D47" s="174" t="s">
        <v>176</v>
      </c>
      <c r="E47" s="186">
        <v>0</v>
      </c>
      <c r="F47" s="248">
        <v>0</v>
      </c>
      <c r="H47" s="146"/>
      <c r="IH47"/>
      <c r="II47"/>
      <c r="IJ47"/>
      <c r="IK47"/>
      <c r="IL47"/>
      <c r="IM47"/>
      <c r="IN47"/>
      <c r="IO47"/>
      <c r="IP47"/>
      <c r="IQ47"/>
      <c r="IR47"/>
    </row>
    <row r="48" spans="3:252" ht="12.75" customHeight="1">
      <c r="C48" s="291"/>
      <c r="D48" s="174" t="s">
        <v>67</v>
      </c>
      <c r="E48" s="152">
        <v>0</v>
      </c>
      <c r="F48" s="248">
        <v>0</v>
      </c>
      <c r="H48" s="146"/>
      <c r="IH48"/>
      <c r="II48"/>
      <c r="IJ48"/>
      <c r="IK48"/>
      <c r="IL48"/>
      <c r="IM48"/>
      <c r="IN48"/>
      <c r="IO48"/>
      <c r="IP48"/>
      <c r="IQ48"/>
      <c r="IR48"/>
    </row>
    <row r="49" spans="3:252" ht="12.75" customHeight="1">
      <c r="C49" s="291"/>
      <c r="D49" s="174" t="s">
        <v>68</v>
      </c>
      <c r="E49" s="152">
        <v>0</v>
      </c>
      <c r="F49" s="248">
        <v>0</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1</v>
      </c>
      <c r="F51" s="266" t="s">
        <v>215</v>
      </c>
      <c r="H51" s="146"/>
      <c r="IH51"/>
      <c r="II51"/>
      <c r="IJ51"/>
      <c r="IK51"/>
      <c r="IL51"/>
      <c r="IM51"/>
      <c r="IN51"/>
      <c r="IO51"/>
      <c r="IP51"/>
      <c r="IQ51"/>
      <c r="IR51"/>
    </row>
    <row r="52" spans="3:252" ht="12" customHeight="1">
      <c r="C52" s="292" t="s">
        <v>41</v>
      </c>
      <c r="D52" s="174" t="s">
        <v>70</v>
      </c>
      <c r="E52" s="187">
        <v>0</v>
      </c>
      <c r="F52" s="251">
        <v>0</v>
      </c>
      <c r="H52" s="146"/>
      <c r="IH52"/>
      <c r="II52"/>
      <c r="IJ52"/>
      <c r="IK52"/>
      <c r="IL52"/>
      <c r="IM52"/>
      <c r="IN52"/>
      <c r="IO52"/>
      <c r="IP52"/>
      <c r="IQ52"/>
      <c r="IR52"/>
    </row>
    <row r="53" spans="3:252" ht="12.75" customHeight="1">
      <c r="C53" s="292"/>
      <c r="D53" s="174" t="s">
        <v>71</v>
      </c>
      <c r="E53" s="188">
        <v>1</v>
      </c>
      <c r="F53" s="249" t="s">
        <v>215</v>
      </c>
      <c r="H53" s="146"/>
      <c r="IH53"/>
      <c r="II53"/>
      <c r="IJ53"/>
      <c r="IK53"/>
      <c r="IL53"/>
      <c r="IM53"/>
      <c r="IN53"/>
      <c r="IO53"/>
      <c r="IP53"/>
      <c r="IQ53"/>
      <c r="IR53"/>
    </row>
    <row r="54" spans="3:252" ht="12.75" customHeight="1">
      <c r="C54" s="292"/>
      <c r="D54" s="174" t="s">
        <v>72</v>
      </c>
      <c r="E54" s="188">
        <v>0</v>
      </c>
      <c r="F54" s="249">
        <v>0</v>
      </c>
      <c r="H54" s="146"/>
      <c r="IH54"/>
      <c r="II54"/>
      <c r="IJ54"/>
      <c r="IK54"/>
      <c r="IL54"/>
      <c r="IM54"/>
      <c r="IN54"/>
      <c r="IO54"/>
      <c r="IP54"/>
      <c r="IQ54"/>
      <c r="IR54"/>
    </row>
    <row r="55" spans="3:252" ht="12.75" customHeight="1">
      <c r="C55" s="292"/>
      <c r="D55" s="174" t="s">
        <v>73</v>
      </c>
      <c r="E55" s="188">
        <v>0</v>
      </c>
      <c r="F55" s="249">
        <v>0</v>
      </c>
      <c r="H55" s="146"/>
      <c r="IH55"/>
      <c r="II55"/>
      <c r="IJ55"/>
      <c r="IK55"/>
      <c r="IL55"/>
      <c r="IM55"/>
      <c r="IN55"/>
      <c r="IO55"/>
      <c r="IP55"/>
      <c r="IQ55"/>
      <c r="IR55"/>
    </row>
    <row r="56" spans="3:252" ht="12.75" customHeight="1">
      <c r="C56" s="292"/>
      <c r="D56" s="174" t="s">
        <v>74</v>
      </c>
      <c r="E56" s="188">
        <v>0</v>
      </c>
      <c r="F56" s="249">
        <v>0</v>
      </c>
      <c r="H56" s="146"/>
      <c r="IH56"/>
      <c r="II56"/>
      <c r="IJ56"/>
      <c r="IK56"/>
      <c r="IL56"/>
      <c r="IM56"/>
      <c r="IN56"/>
      <c r="IO56"/>
      <c r="IP56"/>
      <c r="IQ56"/>
      <c r="IR56"/>
    </row>
    <row r="57" spans="3:252" ht="12.75" customHeight="1">
      <c r="C57" s="292"/>
      <c r="D57" s="174" t="s">
        <v>75</v>
      </c>
      <c r="E57" s="188">
        <v>0</v>
      </c>
      <c r="F57" s="249">
        <v>0</v>
      </c>
      <c r="H57" s="146"/>
      <c r="IH57"/>
      <c r="II57"/>
      <c r="IJ57"/>
      <c r="IK57"/>
      <c r="IL57"/>
      <c r="IM57"/>
      <c r="IN57"/>
      <c r="IO57"/>
      <c r="IP57"/>
      <c r="IQ57"/>
      <c r="IR57"/>
    </row>
    <row r="58" spans="3:252" ht="12.75" customHeight="1">
      <c r="C58" s="292"/>
      <c r="D58" s="174" t="s">
        <v>76</v>
      </c>
      <c r="E58" s="188">
        <v>0</v>
      </c>
      <c r="F58" s="248">
        <v>0</v>
      </c>
      <c r="H58" s="146"/>
      <c r="IH58"/>
      <c r="II58"/>
      <c r="IJ58"/>
      <c r="IK58"/>
      <c r="IL58"/>
      <c r="IM58"/>
      <c r="IN58"/>
      <c r="IO58"/>
      <c r="IP58"/>
      <c r="IQ58"/>
      <c r="IR58"/>
    </row>
    <row r="59" spans="3:252" ht="12.75" customHeight="1">
      <c r="C59" s="293" t="s">
        <v>155</v>
      </c>
      <c r="D59" s="293"/>
      <c r="E59" s="264">
        <v>1</v>
      </c>
      <c r="F59" s="266" t="s">
        <v>215</v>
      </c>
      <c r="H59" s="146"/>
      <c r="IH59"/>
      <c r="II59"/>
      <c r="IJ59"/>
      <c r="IK59"/>
      <c r="IL59"/>
      <c r="IM59"/>
      <c r="IN59"/>
      <c r="IO59"/>
      <c r="IP59"/>
      <c r="IQ59"/>
      <c r="IR59"/>
    </row>
    <row r="60" spans="3:252" ht="12.75" customHeight="1">
      <c r="C60" s="292" t="s">
        <v>42</v>
      </c>
      <c r="D60" s="173" t="s">
        <v>78</v>
      </c>
      <c r="E60" s="187">
        <v>2</v>
      </c>
      <c r="F60" s="251" t="s">
        <v>215</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0</v>
      </c>
      <c r="H62" s="146"/>
      <c r="IH62"/>
      <c r="II62"/>
      <c r="IJ62"/>
      <c r="IK62"/>
      <c r="IL62"/>
      <c r="IM62"/>
      <c r="IN62"/>
      <c r="IO62"/>
      <c r="IP62"/>
      <c r="IQ62"/>
      <c r="IR62"/>
    </row>
    <row r="63" spans="3:252" ht="12.75" customHeight="1">
      <c r="C63" s="292"/>
      <c r="D63" s="174" t="s">
        <v>81</v>
      </c>
      <c r="E63" s="188">
        <v>0</v>
      </c>
      <c r="F63" s="248">
        <v>0</v>
      </c>
      <c r="H63" s="146"/>
      <c r="IH63"/>
      <c r="II63"/>
      <c r="IJ63"/>
      <c r="IK63"/>
      <c r="IL63"/>
      <c r="IM63"/>
      <c r="IN63"/>
      <c r="IO63"/>
      <c r="IP63"/>
      <c r="IQ63"/>
      <c r="IR63"/>
    </row>
    <row r="64" spans="3:252" ht="12.75" customHeight="1">
      <c r="C64" s="292"/>
      <c r="D64" s="174" t="s">
        <v>82</v>
      </c>
      <c r="E64" s="188">
        <v>0</v>
      </c>
      <c r="F64" s="249">
        <v>0</v>
      </c>
      <c r="H64" s="146"/>
      <c r="IH64"/>
      <c r="II64"/>
      <c r="IJ64"/>
      <c r="IK64"/>
      <c r="IL64"/>
      <c r="IM64"/>
      <c r="IN64"/>
      <c r="IO64"/>
      <c r="IP64"/>
      <c r="IQ64"/>
      <c r="IR64"/>
    </row>
    <row r="65" spans="3:252" ht="12.75" customHeight="1">
      <c r="C65" s="292"/>
      <c r="D65" s="174" t="s">
        <v>83</v>
      </c>
      <c r="E65" s="152">
        <v>0</v>
      </c>
      <c r="F65" s="249">
        <v>0</v>
      </c>
      <c r="H65" s="146"/>
      <c r="IH65"/>
      <c r="II65"/>
      <c r="IJ65"/>
      <c r="IK65"/>
      <c r="IL65"/>
      <c r="IM65"/>
      <c r="IN65"/>
      <c r="IO65"/>
      <c r="IP65"/>
      <c r="IQ65"/>
      <c r="IR65"/>
    </row>
    <row r="66" spans="3:252" ht="12.75" customHeight="1">
      <c r="C66" s="292"/>
      <c r="D66" s="174" t="s">
        <v>84</v>
      </c>
      <c r="E66" s="188">
        <v>0</v>
      </c>
      <c r="F66" s="249">
        <v>0</v>
      </c>
      <c r="H66" s="146"/>
      <c r="IH66"/>
      <c r="II66"/>
      <c r="IJ66"/>
      <c r="IK66"/>
      <c r="IL66"/>
      <c r="IM66"/>
      <c r="IN66"/>
      <c r="IO66"/>
      <c r="IP66"/>
      <c r="IQ66"/>
      <c r="IR66"/>
    </row>
    <row r="67" spans="3:252" ht="12.75" customHeight="1">
      <c r="C67" s="292"/>
      <c r="D67" s="174" t="s">
        <v>85</v>
      </c>
      <c r="E67" s="188">
        <v>1</v>
      </c>
      <c r="F67" s="249" t="s">
        <v>215</v>
      </c>
      <c r="H67" s="146"/>
      <c r="IH67"/>
      <c r="II67"/>
      <c r="IJ67"/>
      <c r="IK67"/>
      <c r="IL67"/>
      <c r="IM67"/>
      <c r="IN67"/>
      <c r="IO67"/>
      <c r="IP67"/>
      <c r="IQ67"/>
      <c r="IR67"/>
    </row>
    <row r="68" spans="3:252" ht="12.75" customHeight="1">
      <c r="C68" s="292"/>
      <c r="D68" s="174" t="s">
        <v>86</v>
      </c>
      <c r="E68" s="188">
        <v>0</v>
      </c>
      <c r="F68" s="249">
        <v>0</v>
      </c>
      <c r="H68" s="146"/>
      <c r="IH68"/>
      <c r="II68"/>
      <c r="IJ68"/>
      <c r="IK68"/>
      <c r="IL68"/>
      <c r="IM68"/>
      <c r="IN68"/>
      <c r="IO68"/>
      <c r="IP68"/>
      <c r="IQ68"/>
      <c r="IR68"/>
    </row>
    <row r="69" spans="3:252" ht="12.75" customHeight="1">
      <c r="C69" s="292"/>
      <c r="D69" s="174" t="s">
        <v>87</v>
      </c>
      <c r="E69" s="188">
        <v>0</v>
      </c>
      <c r="F69" s="249">
        <v>0</v>
      </c>
      <c r="H69" s="146"/>
      <c r="IH69"/>
      <c r="II69"/>
      <c r="IJ69"/>
      <c r="IK69"/>
      <c r="IL69"/>
      <c r="IM69"/>
      <c r="IN69"/>
      <c r="IO69"/>
      <c r="IP69"/>
      <c r="IQ69"/>
      <c r="IR69"/>
    </row>
    <row r="70" spans="3:252" ht="12.75" customHeight="1">
      <c r="C70" s="292"/>
      <c r="D70" s="174" t="s">
        <v>88</v>
      </c>
      <c r="E70" s="188">
        <v>1</v>
      </c>
      <c r="F70" s="249" t="s">
        <v>215</v>
      </c>
      <c r="H70" s="146"/>
      <c r="IH70"/>
      <c r="II70"/>
      <c r="IJ70"/>
      <c r="IK70"/>
      <c r="IL70"/>
      <c r="IM70"/>
      <c r="IN70"/>
      <c r="IO70"/>
      <c r="IP70"/>
      <c r="IQ70"/>
      <c r="IR70"/>
    </row>
    <row r="71" spans="3:252" ht="12.75" customHeight="1">
      <c r="C71" s="292"/>
      <c r="D71" s="174" t="s">
        <v>89</v>
      </c>
      <c r="E71" s="188">
        <v>0</v>
      </c>
      <c r="F71" s="249">
        <v>0</v>
      </c>
      <c r="H71" s="146"/>
      <c r="IH71"/>
      <c r="II71"/>
      <c r="IJ71"/>
      <c r="IK71"/>
      <c r="IL71"/>
      <c r="IM71"/>
      <c r="IN71"/>
      <c r="IO71"/>
      <c r="IP71"/>
      <c r="IQ71"/>
      <c r="IR71"/>
    </row>
    <row r="72" spans="3:252" ht="12.75" customHeight="1">
      <c r="C72" s="292"/>
      <c r="D72" s="174" t="s">
        <v>90</v>
      </c>
      <c r="E72" s="188">
        <v>2</v>
      </c>
      <c r="F72" s="249" t="s">
        <v>215</v>
      </c>
      <c r="H72" s="146"/>
      <c r="IH72"/>
      <c r="II72"/>
      <c r="IJ72"/>
      <c r="IK72"/>
      <c r="IL72"/>
      <c r="IM72"/>
      <c r="IN72"/>
      <c r="IO72"/>
      <c r="IP72"/>
      <c r="IQ72"/>
      <c r="IR72"/>
    </row>
    <row r="73" spans="3:252" ht="12.75" customHeight="1">
      <c r="C73" s="292"/>
      <c r="D73" s="174" t="s">
        <v>91</v>
      </c>
      <c r="E73" s="188">
        <v>0</v>
      </c>
      <c r="F73" s="249">
        <v>0</v>
      </c>
      <c r="H73" s="146"/>
      <c r="IH73"/>
      <c r="II73"/>
      <c r="IJ73"/>
      <c r="IK73"/>
      <c r="IL73"/>
      <c r="IM73"/>
      <c r="IN73"/>
      <c r="IO73"/>
      <c r="IP73"/>
      <c r="IQ73"/>
      <c r="IR73"/>
    </row>
    <row r="74" spans="3:252" ht="12.75" customHeight="1">
      <c r="C74" s="292"/>
      <c r="D74" s="174" t="s">
        <v>92</v>
      </c>
      <c r="E74" s="188">
        <v>0</v>
      </c>
      <c r="F74" s="249">
        <v>0</v>
      </c>
      <c r="H74" s="146"/>
      <c r="IH74"/>
      <c r="II74"/>
      <c r="IJ74"/>
      <c r="IK74"/>
      <c r="IL74"/>
      <c r="IM74"/>
      <c r="IN74"/>
      <c r="IO74"/>
      <c r="IP74"/>
      <c r="IQ74"/>
      <c r="IR74"/>
    </row>
    <row r="75" spans="3:252" ht="12.75" customHeight="1">
      <c r="C75" s="292"/>
      <c r="D75" s="174" t="s">
        <v>93</v>
      </c>
      <c r="E75" s="188">
        <v>7</v>
      </c>
      <c r="F75" s="249">
        <v>0.18</v>
      </c>
      <c r="H75" s="146"/>
      <c r="IH75"/>
      <c r="II75"/>
      <c r="IJ75"/>
      <c r="IK75"/>
      <c r="IL75"/>
      <c r="IM75"/>
      <c r="IN75"/>
      <c r="IO75"/>
      <c r="IP75"/>
      <c r="IQ75"/>
      <c r="IR75"/>
    </row>
    <row r="76" spans="3:252" ht="12.75" customHeight="1">
      <c r="C76" s="289" t="s">
        <v>156</v>
      </c>
      <c r="D76" s="289"/>
      <c r="E76" s="136">
        <v>13</v>
      </c>
      <c r="F76" s="262">
        <v>0.40567578000000004</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0"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W351"/>
  <sheetViews>
    <sheetView showGridLines="0" topLeftCell="A139" zoomScaleNormal="100" workbookViewId="0">
      <selection activeCell="Q130" sqref="Q130"/>
    </sheetView>
  </sheetViews>
  <sheetFormatPr baseColWidth="10" defaultRowHeight="12.75" customHeight="1"/>
  <cols>
    <col min="1" max="1" width="7.5" style="5" customWidth="1"/>
    <col min="2" max="2" width="23.5" style="5" customWidth="1"/>
    <col min="3" max="15" width="8.375" style="5" customWidth="1"/>
    <col min="16" max="16" width="10.5" style="5" customWidth="1"/>
    <col min="17" max="17" width="11.375" style="5" customWidth="1"/>
    <col min="18" max="18" width="10.5" style="5" customWidth="1"/>
    <col min="19" max="19" width="11.25" style="5" customWidth="1"/>
    <col min="20" max="20" width="11.375" style="7" customWidth="1"/>
    <col min="21" max="21" width="16.25" style="7" customWidth="1"/>
    <col min="22" max="22" width="6.75" style="10" customWidth="1"/>
    <col min="23" max="40" width="10.5" style="10" customWidth="1"/>
    <col min="41" max="257" width="10.5" style="5" customWidth="1"/>
    <col min="258" max="1024" width="10.5" customWidth="1"/>
  </cols>
  <sheetData>
    <row r="1" spans="1:39" ht="15.75" customHeight="1">
      <c r="C1" s="273"/>
      <c r="D1" s="273"/>
      <c r="E1" s="273"/>
      <c r="F1" s="273"/>
      <c r="G1" s="273"/>
      <c r="H1" s="273"/>
      <c r="I1" s="273"/>
      <c r="J1" s="273"/>
    </row>
    <row r="2" spans="1:39" ht="15.75" customHeight="1">
      <c r="C2" s="273"/>
      <c r="D2" s="273"/>
      <c r="E2" s="273"/>
      <c r="F2" s="273"/>
      <c r="G2" s="273"/>
      <c r="H2" s="273"/>
      <c r="I2" s="273"/>
      <c r="J2" s="273"/>
    </row>
    <row r="3" spans="1:39" ht="15.75" customHeight="1">
      <c r="C3" s="273"/>
      <c r="D3" s="273"/>
      <c r="E3" s="273"/>
      <c r="F3" s="273"/>
      <c r="G3" s="273"/>
      <c r="H3" s="273"/>
      <c r="I3" s="273"/>
      <c r="J3" s="273"/>
    </row>
    <row r="4" spans="1:39" ht="15.75" customHeight="1">
      <c r="E4" s="2"/>
    </row>
    <row r="5" spans="1:39" ht="15.75" customHeight="1"/>
    <row r="6" spans="1:39" ht="15.75" customHeight="1"/>
    <row r="7" spans="1:39" ht="15.75" customHeight="1"/>
    <row r="8" spans="1:39" ht="15.75" customHeight="1"/>
    <row r="9" spans="1:39" ht="41.25" customHeight="1">
      <c r="B9" s="109" t="s">
        <v>210</v>
      </c>
      <c r="C9" s="46"/>
      <c r="D9" s="46"/>
      <c r="R9" s="8"/>
      <c r="S9" s="8"/>
      <c r="T9" s="47"/>
      <c r="U9" s="47"/>
      <c r="V9" s="48"/>
      <c r="W9" s="8"/>
      <c r="X9" s="8"/>
      <c r="Y9" s="8"/>
    </row>
    <row r="10" spans="1:39" ht="18.75" customHeight="1">
      <c r="R10" s="8"/>
      <c r="S10" s="8"/>
      <c r="T10" s="47"/>
      <c r="U10" s="47"/>
      <c r="V10" s="48"/>
      <c r="W10" s="8"/>
      <c r="X10" s="8"/>
      <c r="Y10" s="8"/>
    </row>
    <row r="11" spans="1:39" ht="15.75" customHeight="1">
      <c r="B11" s="269" t="s">
        <v>211</v>
      </c>
      <c r="C11" s="269"/>
      <c r="D11" s="269"/>
      <c r="E11" s="269"/>
      <c r="F11" s="269"/>
      <c r="G11" s="269"/>
      <c r="H11" s="269"/>
      <c r="I11" s="269"/>
      <c r="J11" s="269"/>
      <c r="K11" s="269"/>
      <c r="L11" s="269"/>
      <c r="M11" s="269"/>
      <c r="N11" s="269"/>
      <c r="O11" s="110"/>
      <c r="P11" s="110"/>
      <c r="Q11" s="6"/>
      <c r="R11" s="6"/>
      <c r="S11" s="8"/>
      <c r="T11" s="47"/>
      <c r="U11" s="47"/>
      <c r="V11" s="8"/>
      <c r="W11" s="8"/>
      <c r="X11" s="8"/>
      <c r="Y11" s="8"/>
    </row>
    <row r="12" spans="1:39" ht="15" customHeight="1">
      <c r="B12" s="110"/>
      <c r="C12" s="110"/>
      <c r="D12" s="110"/>
      <c r="E12" s="110"/>
      <c r="F12" s="110"/>
      <c r="G12" s="110"/>
      <c r="H12" s="110"/>
      <c r="I12" s="110"/>
      <c r="J12" s="110"/>
      <c r="K12" s="110"/>
      <c r="L12" s="110"/>
      <c r="M12" s="110"/>
      <c r="N12" s="110"/>
      <c r="O12" s="110"/>
      <c r="P12" s="110"/>
      <c r="Q12" s="6"/>
      <c r="R12" s="6"/>
      <c r="S12" s="8"/>
      <c r="T12" s="47"/>
      <c r="U12" s="47"/>
      <c r="V12" s="8"/>
      <c r="W12" s="8"/>
      <c r="X12" s="8"/>
      <c r="Y12" s="8"/>
    </row>
    <row r="13" spans="1:39" ht="15" customHeight="1">
      <c r="B13" s="13"/>
      <c r="C13" s="13"/>
      <c r="D13" s="13"/>
      <c r="E13" s="13"/>
      <c r="F13" s="13"/>
      <c r="G13" s="13"/>
      <c r="H13" s="13"/>
      <c r="I13" s="13"/>
      <c r="J13" s="13"/>
      <c r="K13" s="49"/>
      <c r="L13" s="13"/>
      <c r="M13" s="13"/>
      <c r="N13" s="13"/>
      <c r="O13" s="13"/>
      <c r="P13" s="13"/>
      <c r="Q13" s="13"/>
      <c r="R13" s="39"/>
      <c r="S13" s="8"/>
      <c r="T13" s="47"/>
      <c r="U13" s="47"/>
      <c r="V13" s="9"/>
      <c r="W13" s="9"/>
      <c r="X13" s="9"/>
      <c r="Y13" s="9"/>
      <c r="Z13" s="9"/>
      <c r="AA13" s="9"/>
    </row>
    <row r="14" spans="1:39" ht="12.75" customHeight="1">
      <c r="R14" s="8"/>
      <c r="S14" s="8"/>
      <c r="T14" s="47"/>
      <c r="U14" s="47"/>
      <c r="V14" s="35"/>
      <c r="W14" s="35"/>
      <c r="X14" s="35"/>
      <c r="Y14" s="35"/>
      <c r="Z14" s="35"/>
      <c r="AA14" s="35"/>
    </row>
    <row r="15" spans="1:39" s="40" customFormat="1" ht="23.85" customHeight="1">
      <c r="B15" s="296" t="s">
        <v>35</v>
      </c>
      <c r="C15" s="296" t="s">
        <v>157</v>
      </c>
      <c r="D15" s="296"/>
      <c r="E15" s="296"/>
      <c r="F15" s="296" t="s">
        <v>158</v>
      </c>
      <c r="G15" s="296"/>
      <c r="H15" s="296"/>
      <c r="I15" s="296" t="s">
        <v>159</v>
      </c>
      <c r="J15" s="296"/>
      <c r="K15" s="296"/>
      <c r="L15" s="296" t="s">
        <v>160</v>
      </c>
      <c r="M15" s="296"/>
      <c r="N15" s="296"/>
      <c r="O15" s="50"/>
      <c r="P15" s="51"/>
      <c r="Q15" s="52"/>
      <c r="R15" s="52"/>
      <c r="S15" s="53"/>
      <c r="T15" s="53"/>
      <c r="U15" s="54"/>
      <c r="V15" s="54"/>
      <c r="W15" s="55"/>
      <c r="X15" s="55"/>
      <c r="Y15" s="55"/>
      <c r="Z15" s="54"/>
      <c r="AA15" s="50"/>
      <c r="AB15" s="50"/>
      <c r="AC15" s="50"/>
      <c r="AD15" s="50"/>
      <c r="AE15" s="50"/>
      <c r="AF15" s="50"/>
      <c r="AG15" s="50"/>
      <c r="AH15" s="50"/>
      <c r="AI15" s="50"/>
      <c r="AJ15" s="50"/>
      <c r="AK15" s="50"/>
      <c r="AL15" s="50"/>
      <c r="AM15" s="50"/>
    </row>
    <row r="16" spans="1:39" s="40" customFormat="1" ht="12.75" customHeight="1">
      <c r="A16" s="108"/>
      <c r="B16" s="296"/>
      <c r="C16" s="214" t="s">
        <v>161</v>
      </c>
      <c r="D16" s="214" t="s">
        <v>162</v>
      </c>
      <c r="E16" s="214" t="s">
        <v>163</v>
      </c>
      <c r="F16" s="214" t="s">
        <v>161</v>
      </c>
      <c r="G16" s="214" t="s">
        <v>162</v>
      </c>
      <c r="H16" s="214" t="s">
        <v>163</v>
      </c>
      <c r="I16" s="214" t="s">
        <v>161</v>
      </c>
      <c r="J16" s="214" t="s">
        <v>162</v>
      </c>
      <c r="K16" s="214" t="s">
        <v>163</v>
      </c>
      <c r="L16" s="214" t="s">
        <v>161</v>
      </c>
      <c r="M16" s="214" t="s">
        <v>162</v>
      </c>
      <c r="N16" s="214" t="s">
        <v>163</v>
      </c>
      <c r="O16" s="50"/>
      <c r="P16" s="51"/>
      <c r="Q16" s="52"/>
      <c r="R16" s="52"/>
      <c r="S16" s="53"/>
      <c r="T16" s="53"/>
      <c r="U16" s="54"/>
      <c r="V16" s="54"/>
      <c r="W16" s="55"/>
      <c r="X16" s="55"/>
      <c r="Y16" s="55"/>
      <c r="Z16" s="54"/>
      <c r="AA16" s="50"/>
      <c r="AB16" s="50"/>
      <c r="AC16" s="50"/>
      <c r="AD16" s="50"/>
      <c r="AE16" s="50"/>
      <c r="AF16" s="50"/>
      <c r="AG16" s="50"/>
      <c r="AH16" s="50"/>
      <c r="AI16" s="50"/>
      <c r="AJ16" s="50"/>
      <c r="AK16" s="50"/>
      <c r="AL16" s="50"/>
      <c r="AM16" s="50"/>
    </row>
    <row r="17" spans="2:39" s="40" customFormat="1" ht="12.75" customHeight="1">
      <c r="B17" s="197" t="s">
        <v>38</v>
      </c>
      <c r="C17" s="142">
        <v>1556</v>
      </c>
      <c r="D17" s="142">
        <v>89</v>
      </c>
      <c r="E17" s="215">
        <f>SUM(C17:D17)</f>
        <v>1645</v>
      </c>
      <c r="F17" s="144">
        <v>8</v>
      </c>
      <c r="G17" s="144">
        <v>0</v>
      </c>
      <c r="H17" s="228">
        <v>8</v>
      </c>
      <c r="I17" s="144">
        <v>2</v>
      </c>
      <c r="J17" s="144">
        <v>1</v>
      </c>
      <c r="K17" s="228">
        <v>3</v>
      </c>
      <c r="L17" s="144">
        <v>0</v>
      </c>
      <c r="M17" s="144">
        <v>0</v>
      </c>
      <c r="N17" s="229">
        <v>0</v>
      </c>
      <c r="O17" s="50"/>
      <c r="P17" s="51"/>
      <c r="S17" s="51"/>
      <c r="T17" s="51"/>
      <c r="U17" s="54"/>
      <c r="V17" s="56"/>
      <c r="W17" s="57"/>
      <c r="X17" s="57"/>
      <c r="Y17" s="57"/>
      <c r="Z17" s="54"/>
      <c r="AA17" s="50"/>
      <c r="AB17" s="50"/>
      <c r="AC17" s="50"/>
      <c r="AD17" s="50"/>
      <c r="AE17" s="50"/>
      <c r="AF17" s="50"/>
      <c r="AG17" s="50"/>
      <c r="AH17" s="50"/>
      <c r="AI17" s="50"/>
      <c r="AJ17" s="50"/>
      <c r="AK17" s="50"/>
      <c r="AL17" s="50"/>
      <c r="AM17" s="50"/>
    </row>
    <row r="18" spans="2:39" s="40" customFormat="1" ht="12.75" customHeight="1">
      <c r="B18" s="197" t="s">
        <v>39</v>
      </c>
      <c r="C18" s="142">
        <v>5</v>
      </c>
      <c r="D18" s="142">
        <v>1</v>
      </c>
      <c r="E18" s="215">
        <f>SUM(C18:D18)</f>
        <v>6</v>
      </c>
      <c r="F18" s="144">
        <v>0</v>
      </c>
      <c r="G18" s="144">
        <v>0</v>
      </c>
      <c r="H18" s="228">
        <v>0</v>
      </c>
      <c r="I18" s="144">
        <v>0</v>
      </c>
      <c r="J18" s="144">
        <v>0</v>
      </c>
      <c r="K18" s="228">
        <v>0</v>
      </c>
      <c r="L18" s="144">
        <v>0</v>
      </c>
      <c r="M18" s="144">
        <v>0</v>
      </c>
      <c r="N18" s="229">
        <v>0</v>
      </c>
      <c r="O18" s="50"/>
      <c r="P18" s="51"/>
      <c r="S18" s="51"/>
      <c r="T18" s="51"/>
      <c r="U18" s="54"/>
      <c r="V18" s="56"/>
      <c r="W18" s="57"/>
      <c r="X18" s="57"/>
      <c r="Y18" s="57"/>
      <c r="Z18" s="54"/>
      <c r="AA18" s="50"/>
      <c r="AB18" s="50"/>
      <c r="AC18" s="50"/>
      <c r="AD18" s="50"/>
      <c r="AE18" s="50"/>
      <c r="AF18" s="50"/>
      <c r="AG18" s="50"/>
      <c r="AH18" s="50"/>
      <c r="AI18" s="50"/>
      <c r="AJ18" s="50"/>
      <c r="AK18" s="50"/>
      <c r="AL18" s="50"/>
      <c r="AM18" s="50"/>
    </row>
    <row r="19" spans="2:39" s="40" customFormat="1" ht="12.75" customHeight="1">
      <c r="B19" s="197" t="s">
        <v>40</v>
      </c>
      <c r="C19" s="142">
        <v>4365</v>
      </c>
      <c r="D19" s="142">
        <v>562</v>
      </c>
      <c r="E19" s="215">
        <f>SUM(C19:D19)</f>
        <v>4927</v>
      </c>
      <c r="F19" s="144">
        <v>43</v>
      </c>
      <c r="G19" s="144">
        <v>2</v>
      </c>
      <c r="H19" s="228">
        <v>45</v>
      </c>
      <c r="I19" s="144">
        <v>0</v>
      </c>
      <c r="J19" s="144">
        <v>0</v>
      </c>
      <c r="K19" s="228">
        <v>0</v>
      </c>
      <c r="L19" s="144">
        <v>1</v>
      </c>
      <c r="M19" s="144">
        <v>0</v>
      </c>
      <c r="N19" s="229">
        <v>1</v>
      </c>
      <c r="O19" s="50"/>
      <c r="P19" s="51"/>
      <c r="S19" s="51"/>
      <c r="T19" s="51"/>
      <c r="U19" s="54"/>
      <c r="V19" s="56"/>
      <c r="W19" s="57"/>
      <c r="X19" s="57"/>
      <c r="Y19" s="57"/>
      <c r="Z19" s="54"/>
      <c r="AA19" s="50"/>
      <c r="AB19" s="50"/>
      <c r="AC19" s="50"/>
      <c r="AD19" s="50"/>
      <c r="AE19" s="50"/>
      <c r="AF19" s="50"/>
      <c r="AG19" s="50"/>
      <c r="AH19" s="50"/>
      <c r="AI19" s="50"/>
      <c r="AJ19" s="50"/>
      <c r="AK19" s="50"/>
      <c r="AL19" s="50"/>
      <c r="AM19" s="50"/>
    </row>
    <row r="20" spans="2:39" s="40" customFormat="1" ht="12.75" customHeight="1">
      <c r="B20" s="197" t="s">
        <v>41</v>
      </c>
      <c r="C20" s="142">
        <v>115</v>
      </c>
      <c r="D20" s="142">
        <v>6</v>
      </c>
      <c r="E20" s="215">
        <f t="shared" ref="E20:E21" si="0">SUM(C20:D20)</f>
        <v>121</v>
      </c>
      <c r="F20" s="144">
        <v>2</v>
      </c>
      <c r="G20" s="144">
        <v>0</v>
      </c>
      <c r="H20" s="228">
        <v>2</v>
      </c>
      <c r="I20" s="144">
        <v>2</v>
      </c>
      <c r="J20" s="144">
        <v>0</v>
      </c>
      <c r="K20" s="228">
        <v>2</v>
      </c>
      <c r="L20" s="144">
        <v>2</v>
      </c>
      <c r="M20" s="144">
        <v>0</v>
      </c>
      <c r="N20" s="229">
        <v>2</v>
      </c>
      <c r="O20" s="50"/>
      <c r="P20" s="51"/>
      <c r="S20" s="51"/>
      <c r="T20" s="51"/>
      <c r="U20" s="54"/>
      <c r="V20" s="56"/>
      <c r="W20" s="57"/>
      <c r="X20" s="57"/>
      <c r="Y20" s="57"/>
      <c r="Z20" s="54"/>
      <c r="AA20" s="50"/>
      <c r="AB20" s="50"/>
      <c r="AC20" s="50"/>
      <c r="AD20" s="50"/>
      <c r="AE20" s="50"/>
      <c r="AF20" s="50"/>
      <c r="AG20" s="50"/>
      <c r="AH20" s="50"/>
      <c r="AI20" s="50"/>
      <c r="AJ20" s="50"/>
      <c r="AK20" s="50"/>
      <c r="AL20" s="50"/>
      <c r="AM20" s="50"/>
    </row>
    <row r="21" spans="2:39" s="40" customFormat="1" ht="12.75" customHeight="1">
      <c r="B21" s="197" t="s">
        <v>42</v>
      </c>
      <c r="C21" s="142">
        <v>987</v>
      </c>
      <c r="D21" s="142">
        <v>81</v>
      </c>
      <c r="E21" s="215">
        <f t="shared" si="0"/>
        <v>1068</v>
      </c>
      <c r="F21" s="144">
        <v>18</v>
      </c>
      <c r="G21" s="144">
        <v>0</v>
      </c>
      <c r="H21" s="228">
        <v>18</v>
      </c>
      <c r="I21" s="144">
        <v>1</v>
      </c>
      <c r="J21" s="144">
        <v>0</v>
      </c>
      <c r="K21" s="228">
        <v>1</v>
      </c>
      <c r="L21" s="144">
        <v>0</v>
      </c>
      <c r="M21" s="144">
        <v>0</v>
      </c>
      <c r="N21" s="229">
        <v>0</v>
      </c>
      <c r="O21" s="50"/>
      <c r="P21" s="51"/>
      <c r="S21" s="51"/>
      <c r="T21" s="51"/>
      <c r="U21" s="54"/>
      <c r="V21" s="56"/>
      <c r="W21" s="57"/>
      <c r="X21" s="57"/>
      <c r="Y21" s="57"/>
      <c r="Z21" s="54"/>
      <c r="AA21" s="50"/>
      <c r="AB21" s="50"/>
      <c r="AC21" s="50"/>
      <c r="AD21" s="50"/>
      <c r="AE21" s="50"/>
      <c r="AF21" s="50"/>
      <c r="AG21" s="50"/>
      <c r="AH21" s="50"/>
      <c r="AI21" s="50"/>
      <c r="AJ21" s="50"/>
      <c r="AK21" s="50"/>
      <c r="AL21" s="50"/>
      <c r="AM21" s="50"/>
    </row>
    <row r="22" spans="2:39" s="40" customFormat="1" ht="12.75" customHeight="1">
      <c r="B22" s="197" t="s">
        <v>43</v>
      </c>
      <c r="C22" s="142">
        <v>90</v>
      </c>
      <c r="D22" s="142">
        <v>22</v>
      </c>
      <c r="E22" s="215">
        <f>SUM(C22:D22)</f>
        <v>112</v>
      </c>
      <c r="F22" s="144">
        <v>0</v>
      </c>
      <c r="G22" s="144">
        <v>0</v>
      </c>
      <c r="H22" s="228">
        <v>0</v>
      </c>
      <c r="I22" s="144">
        <v>0</v>
      </c>
      <c r="J22" s="144">
        <v>0</v>
      </c>
      <c r="K22" s="228">
        <v>0</v>
      </c>
      <c r="L22" s="144">
        <v>0</v>
      </c>
      <c r="M22" s="144">
        <v>0</v>
      </c>
      <c r="N22" s="229">
        <v>0</v>
      </c>
      <c r="O22" s="50"/>
      <c r="P22" s="51"/>
      <c r="S22" s="51"/>
      <c r="T22" s="51"/>
      <c r="U22" s="54"/>
      <c r="V22" s="56"/>
      <c r="W22" s="57"/>
      <c r="X22" s="57"/>
      <c r="Y22" s="57"/>
      <c r="Z22" s="54"/>
      <c r="AA22" s="50"/>
      <c r="AB22" s="50"/>
      <c r="AC22" s="50"/>
      <c r="AD22" s="50"/>
      <c r="AE22" s="50"/>
      <c r="AF22" s="50"/>
      <c r="AG22" s="50"/>
      <c r="AH22" s="50"/>
      <c r="AI22" s="50"/>
      <c r="AJ22" s="50"/>
      <c r="AK22" s="50"/>
      <c r="AL22" s="50"/>
      <c r="AM22" s="50"/>
    </row>
    <row r="23" spans="2:39" s="40" customFormat="1" ht="12.75" customHeight="1">
      <c r="B23" s="199" t="s">
        <v>34</v>
      </c>
      <c r="C23" s="216">
        <f t="shared" ref="C23:N23" si="1">SUM(C17:C22)</f>
        <v>7118</v>
      </c>
      <c r="D23" s="138">
        <f t="shared" si="1"/>
        <v>761</v>
      </c>
      <c r="E23" s="217">
        <f>SUM(E17:E22)</f>
        <v>7879</v>
      </c>
      <c r="F23" s="221">
        <f t="shared" si="1"/>
        <v>71</v>
      </c>
      <c r="G23" s="190">
        <f t="shared" si="1"/>
        <v>2</v>
      </c>
      <c r="H23" s="218">
        <f t="shared" si="1"/>
        <v>73</v>
      </c>
      <c r="I23" s="221">
        <f t="shared" si="1"/>
        <v>5</v>
      </c>
      <c r="J23" s="190">
        <f t="shared" si="1"/>
        <v>1</v>
      </c>
      <c r="K23" s="218">
        <f t="shared" si="1"/>
        <v>6</v>
      </c>
      <c r="L23" s="221">
        <f t="shared" si="1"/>
        <v>3</v>
      </c>
      <c r="M23" s="190">
        <f t="shared" si="1"/>
        <v>0</v>
      </c>
      <c r="N23" s="218">
        <f t="shared" si="1"/>
        <v>3</v>
      </c>
      <c r="O23" s="50"/>
      <c r="P23" s="51"/>
      <c r="S23" s="51"/>
      <c r="T23" s="51"/>
      <c r="U23" s="54"/>
      <c r="V23" s="54"/>
      <c r="W23" s="57"/>
      <c r="X23" s="57"/>
      <c r="Y23" s="57"/>
      <c r="Z23" s="54"/>
      <c r="AA23" s="50"/>
      <c r="AB23" s="50"/>
      <c r="AC23" s="50"/>
      <c r="AD23" s="50"/>
      <c r="AE23" s="50"/>
      <c r="AF23" s="50"/>
      <c r="AG23" s="50"/>
      <c r="AH23" s="50"/>
      <c r="AI23" s="50"/>
      <c r="AJ23" s="50"/>
      <c r="AK23" s="50"/>
      <c r="AL23" s="50"/>
      <c r="AM23" s="50"/>
    </row>
    <row r="24" spans="2:39" ht="12.75" customHeight="1">
      <c r="G24" s="58"/>
      <c r="H24" s="58"/>
      <c r="I24" s="58"/>
      <c r="J24" s="58"/>
      <c r="K24" s="58"/>
      <c r="L24" s="58"/>
      <c r="M24" s="58"/>
      <c r="N24" s="58"/>
      <c r="P24" s="7"/>
      <c r="Q24" s="7"/>
      <c r="V24" s="35"/>
      <c r="W24" s="35"/>
      <c r="X24" s="35"/>
      <c r="Y24" s="35"/>
      <c r="Z24" s="35"/>
      <c r="AA24" s="35"/>
    </row>
    <row r="25" spans="2:39" ht="12.75" customHeight="1">
      <c r="E25" s="59"/>
      <c r="F25" s="59"/>
      <c r="G25" s="60"/>
      <c r="H25" s="60"/>
      <c r="I25" s="60"/>
      <c r="J25" s="60"/>
      <c r="K25" s="60"/>
      <c r="L25" s="60"/>
      <c r="M25" s="60"/>
      <c r="N25" s="60"/>
      <c r="O25" s="59"/>
      <c r="P25" s="7"/>
      <c r="Q25" s="7"/>
      <c r="V25" s="7"/>
      <c r="W25" s="7"/>
      <c r="X25" s="7"/>
      <c r="Y25" s="7"/>
      <c r="Z25" s="7"/>
      <c r="AA25" s="7"/>
    </row>
    <row r="26" spans="2:39" ht="12.75" customHeight="1">
      <c r="E26" s="8"/>
      <c r="F26" s="8"/>
      <c r="G26" s="61"/>
      <c r="H26" s="62"/>
      <c r="I26" s="62"/>
      <c r="J26" s="62"/>
      <c r="K26" s="62"/>
      <c r="L26" s="62"/>
      <c r="M26" s="62"/>
      <c r="N26" s="62"/>
      <c r="O26" s="59"/>
      <c r="P26" s="59"/>
    </row>
    <row r="27" spans="2:39" ht="12.75" customHeight="1">
      <c r="E27" s="63" t="s">
        <v>103</v>
      </c>
      <c r="F27" s="63"/>
      <c r="G27" s="64"/>
      <c r="H27" s="65"/>
      <c r="I27" s="65"/>
      <c r="J27" s="65"/>
      <c r="K27" s="65"/>
      <c r="L27" s="65"/>
      <c r="M27" s="65"/>
      <c r="N27" s="65"/>
      <c r="O27" s="59"/>
      <c r="P27" s="59"/>
    </row>
    <row r="28" spans="2:39" ht="12.75" customHeight="1">
      <c r="E28" s="27"/>
      <c r="F28" s="27"/>
      <c r="G28" s="27"/>
      <c r="H28" s="27"/>
      <c r="I28" s="27"/>
      <c r="J28" s="27"/>
      <c r="K28" s="27"/>
      <c r="L28" s="27"/>
      <c r="M28" s="27"/>
      <c r="N28" s="27"/>
      <c r="O28" s="59"/>
      <c r="P28" s="59"/>
    </row>
    <row r="29" spans="2:39" ht="12.75" customHeight="1">
      <c r="E29" s="59"/>
      <c r="F29" s="59"/>
      <c r="G29" s="59"/>
      <c r="H29" s="59"/>
      <c r="I29" s="59"/>
      <c r="J29" s="59"/>
      <c r="K29" s="59"/>
      <c r="L29" s="59"/>
      <c r="M29" s="59"/>
      <c r="N29" s="59"/>
      <c r="O29" s="59"/>
      <c r="P29" s="59"/>
    </row>
    <row r="30" spans="2:39" ht="12.75" customHeight="1">
      <c r="E30" s="34"/>
      <c r="F30" s="34"/>
      <c r="G30" s="34"/>
      <c r="H30" s="34"/>
      <c r="I30" s="34"/>
      <c r="J30" s="34"/>
      <c r="K30" s="34"/>
      <c r="L30" s="34"/>
      <c r="M30" s="34"/>
      <c r="N30" s="34"/>
      <c r="O30" s="34"/>
    </row>
    <row r="39" spans="2:18" ht="12.75" customHeight="1">
      <c r="B39" s="66"/>
      <c r="C39" s="66"/>
      <c r="D39" s="66"/>
      <c r="E39" s="67"/>
      <c r="F39" s="67"/>
      <c r="G39" s="67"/>
      <c r="H39" s="67"/>
      <c r="I39" s="67"/>
      <c r="J39" s="67"/>
      <c r="K39" s="67"/>
      <c r="L39" s="67"/>
      <c r="M39" s="67"/>
      <c r="N39" s="67"/>
      <c r="O39" s="67"/>
      <c r="P39" s="67"/>
      <c r="Q39" s="67"/>
      <c r="R39" s="68"/>
    </row>
    <row r="40" spans="2:18" ht="12.75" customHeight="1">
      <c r="B40" s="66"/>
      <c r="C40" s="66"/>
      <c r="D40" s="66"/>
      <c r="E40" s="67"/>
      <c r="F40" s="67"/>
      <c r="G40" s="67"/>
      <c r="H40" s="67"/>
      <c r="I40" s="67"/>
      <c r="J40" s="67"/>
      <c r="K40" s="67"/>
      <c r="L40" s="67"/>
      <c r="M40" s="67"/>
      <c r="N40" s="67"/>
      <c r="O40" s="67"/>
      <c r="P40" s="67"/>
      <c r="Q40" s="67"/>
      <c r="R40" s="68"/>
    </row>
    <row r="41" spans="2:18" ht="12.75" customHeight="1">
      <c r="B41" s="66"/>
      <c r="C41" s="66"/>
      <c r="D41" s="66"/>
      <c r="E41" s="67"/>
      <c r="F41" s="67"/>
      <c r="G41" s="67"/>
      <c r="H41" s="67"/>
      <c r="I41" s="67"/>
      <c r="J41" s="67"/>
      <c r="K41" s="67"/>
      <c r="L41" s="67"/>
      <c r="M41" s="67"/>
      <c r="N41" s="67"/>
      <c r="O41" s="67"/>
      <c r="P41" s="67"/>
      <c r="Q41" s="67"/>
      <c r="R41" s="68"/>
    </row>
    <row r="42" spans="2:18" ht="12.75" customHeight="1">
      <c r="B42" s="66"/>
      <c r="C42" s="66"/>
      <c r="D42" s="66"/>
      <c r="E42" s="67"/>
      <c r="F42" s="67"/>
      <c r="G42" s="67"/>
      <c r="H42" s="67"/>
      <c r="I42" s="67"/>
      <c r="J42" s="67"/>
      <c r="K42" s="67"/>
      <c r="L42" s="67"/>
      <c r="M42" s="67"/>
      <c r="N42" s="67"/>
      <c r="O42" s="67"/>
      <c r="P42" s="67"/>
      <c r="Q42" s="67"/>
      <c r="R42" s="68"/>
    </row>
    <row r="43" spans="2:18" ht="12.75" customHeight="1">
      <c r="B43" s="66"/>
      <c r="C43" s="66"/>
      <c r="D43" s="66"/>
      <c r="E43" s="67"/>
      <c r="F43" s="67"/>
      <c r="G43" s="67"/>
      <c r="H43" s="67"/>
      <c r="I43" s="67"/>
      <c r="J43" s="67"/>
      <c r="K43" s="67"/>
      <c r="L43" s="67"/>
      <c r="M43" s="67"/>
      <c r="N43" s="67"/>
      <c r="O43" s="67"/>
      <c r="P43" s="67"/>
      <c r="Q43" s="67"/>
      <c r="R43" s="68"/>
    </row>
    <row r="44" spans="2:18" ht="12.75" customHeight="1">
      <c r="B44" s="66"/>
      <c r="C44" s="66"/>
      <c r="D44" s="66"/>
      <c r="E44" s="67"/>
      <c r="F44" s="67"/>
      <c r="G44" s="67"/>
      <c r="H44" s="67"/>
      <c r="I44" s="67"/>
      <c r="J44" s="67"/>
      <c r="K44" s="67"/>
      <c r="L44" s="67"/>
      <c r="M44" s="67"/>
      <c r="N44" s="67"/>
      <c r="O44" s="67"/>
      <c r="P44" s="67"/>
      <c r="Q44" s="67"/>
      <c r="R44" s="68"/>
    </row>
    <row r="45" spans="2:18" ht="12.75" customHeight="1">
      <c r="B45" s="66"/>
      <c r="C45" s="66"/>
      <c r="D45" s="66"/>
      <c r="E45" s="67"/>
      <c r="F45" s="67"/>
      <c r="G45" s="67"/>
      <c r="H45" s="67"/>
      <c r="I45" s="67"/>
      <c r="J45" s="67"/>
      <c r="K45" s="67"/>
      <c r="L45" s="67"/>
      <c r="M45" s="67"/>
      <c r="N45" s="67"/>
      <c r="O45" s="67"/>
      <c r="P45" s="67"/>
      <c r="Q45" s="67"/>
      <c r="R45" s="68"/>
    </row>
    <row r="46" spans="2:18" ht="12.75" customHeight="1">
      <c r="B46" s="66"/>
      <c r="C46" s="66"/>
      <c r="D46" s="66"/>
      <c r="E46" s="67"/>
      <c r="F46" s="67"/>
      <c r="G46" s="67"/>
      <c r="H46" s="67"/>
      <c r="I46" s="67"/>
      <c r="J46" s="67"/>
      <c r="K46" s="67"/>
      <c r="L46" s="67"/>
      <c r="M46" s="67"/>
      <c r="N46" s="67"/>
      <c r="O46" s="67"/>
      <c r="P46" s="67"/>
      <c r="Q46" s="67"/>
      <c r="R46" s="68"/>
    </row>
    <row r="47" spans="2:18" ht="9.9499999999999993" customHeight="1">
      <c r="B47" s="66"/>
      <c r="C47" s="66"/>
      <c r="D47" s="66"/>
      <c r="E47" s="67"/>
      <c r="F47" s="67"/>
      <c r="G47" s="67"/>
      <c r="H47" s="67"/>
      <c r="I47" s="67"/>
      <c r="J47" s="67"/>
      <c r="K47" s="67"/>
      <c r="L47" s="67"/>
      <c r="M47" s="67"/>
      <c r="N47" s="67"/>
      <c r="O47" s="67"/>
      <c r="P47" s="67"/>
      <c r="Q47" s="67"/>
      <c r="R47" s="68"/>
    </row>
    <row r="48" spans="2:18" ht="9.9499999999999993" customHeight="1">
      <c r="B48" s="66"/>
      <c r="C48" s="66"/>
      <c r="D48" s="66"/>
      <c r="E48" s="67"/>
      <c r="F48" s="67"/>
      <c r="G48" s="67"/>
      <c r="H48" s="67"/>
      <c r="I48" s="67"/>
      <c r="J48" s="67"/>
      <c r="K48" s="67"/>
      <c r="L48" s="67"/>
      <c r="M48" s="67"/>
      <c r="N48" s="67"/>
      <c r="O48" s="67"/>
      <c r="P48" s="67"/>
      <c r="Q48" s="67"/>
      <c r="R48" s="68"/>
    </row>
    <row r="49" spans="2:40" ht="9.9499999999999993" customHeight="1">
      <c r="B49" s="66"/>
      <c r="C49" s="66"/>
      <c r="D49" s="66"/>
      <c r="E49" s="67"/>
      <c r="F49" s="67"/>
      <c r="G49" s="67"/>
      <c r="H49" s="67"/>
      <c r="I49" s="67"/>
      <c r="J49" s="67"/>
      <c r="K49" s="67"/>
      <c r="L49" s="67"/>
      <c r="M49" s="67"/>
      <c r="N49" s="67"/>
      <c r="O49" s="67"/>
      <c r="P49" s="67"/>
      <c r="Q49" s="67"/>
      <c r="R49" s="68"/>
    </row>
    <row r="50" spans="2:40" s="40" customFormat="1" ht="15.75" customHeight="1">
      <c r="B50" s="269" t="s">
        <v>212</v>
      </c>
      <c r="C50" s="269"/>
      <c r="D50" s="269"/>
      <c r="E50" s="269"/>
      <c r="F50" s="269"/>
      <c r="G50" s="269"/>
      <c r="H50" s="269"/>
      <c r="I50" s="269"/>
      <c r="J50" s="269"/>
      <c r="K50" s="269"/>
      <c r="L50" s="269"/>
      <c r="M50" s="269"/>
      <c r="N50" s="269"/>
      <c r="O50" s="6"/>
      <c r="P50" s="6"/>
      <c r="Q50" s="6"/>
      <c r="R50" s="6"/>
      <c r="T50" s="51"/>
      <c r="U50" s="51"/>
      <c r="V50" s="50"/>
      <c r="W50" s="50"/>
      <c r="X50" s="50"/>
      <c r="Y50" s="50"/>
      <c r="Z50" s="50"/>
      <c r="AA50" s="50"/>
      <c r="AB50" s="50"/>
      <c r="AC50" s="50"/>
      <c r="AD50" s="50"/>
      <c r="AE50" s="50"/>
      <c r="AF50" s="50"/>
      <c r="AG50" s="50"/>
      <c r="AH50" s="50"/>
      <c r="AI50" s="50"/>
      <c r="AJ50" s="50"/>
      <c r="AK50" s="50"/>
      <c r="AL50" s="50"/>
      <c r="AM50" s="50"/>
      <c r="AN50" s="50"/>
    </row>
    <row r="51" spans="2:40" s="40" customFormat="1" ht="12" customHeight="1">
      <c r="S51" s="69"/>
      <c r="T51" s="69"/>
      <c r="U51" s="69"/>
      <c r="V51" s="69"/>
      <c r="W51" s="69"/>
      <c r="X51" s="69"/>
      <c r="Y51" s="69"/>
      <c r="Z51" s="69"/>
      <c r="AA51" s="69"/>
      <c r="AB51" s="69"/>
      <c r="AC51" s="69"/>
      <c r="AD51" s="69"/>
      <c r="AE51" s="69"/>
      <c r="AF51" s="69"/>
      <c r="AG51" s="69"/>
      <c r="AH51" s="69"/>
      <c r="AI51" s="50"/>
      <c r="AJ51" s="50"/>
      <c r="AK51" s="50"/>
      <c r="AL51" s="50"/>
      <c r="AM51" s="50"/>
      <c r="AN51" s="50"/>
    </row>
    <row r="52" spans="2:40" ht="12.75" customHeight="1">
      <c r="P52" s="59"/>
      <c r="S52" s="58"/>
      <c r="T52" s="60"/>
      <c r="U52" s="60"/>
      <c r="V52" s="60"/>
      <c r="W52" s="60"/>
      <c r="X52" s="60"/>
      <c r="Y52" s="60"/>
      <c r="Z52" s="60"/>
      <c r="AA52" s="60"/>
      <c r="AB52" s="60"/>
      <c r="AC52" s="60"/>
      <c r="AD52" s="60"/>
      <c r="AE52" s="60"/>
      <c r="AF52" s="60"/>
      <c r="AG52" s="60"/>
      <c r="AH52" s="60"/>
    </row>
    <row r="53" spans="2:40" ht="15" customHeight="1">
      <c r="P53" s="59"/>
      <c r="S53" s="58"/>
      <c r="T53" s="60"/>
      <c r="U53" s="60"/>
      <c r="V53" s="60"/>
      <c r="W53" s="60"/>
      <c r="X53" s="60"/>
      <c r="Y53" s="60"/>
      <c r="Z53" s="61"/>
      <c r="AA53" s="62"/>
      <c r="AB53" s="62"/>
      <c r="AC53" s="62"/>
      <c r="AD53" s="60"/>
      <c r="AE53" s="60"/>
      <c r="AF53" s="60"/>
      <c r="AG53" s="60"/>
      <c r="AH53" s="60"/>
    </row>
    <row r="54" spans="2:40" ht="14.65" customHeight="1">
      <c r="B54" s="297" t="s">
        <v>25</v>
      </c>
      <c r="C54" s="297" t="s">
        <v>157</v>
      </c>
      <c r="D54" s="297"/>
      <c r="E54" s="297"/>
      <c r="F54" s="297" t="s">
        <v>158</v>
      </c>
      <c r="G54" s="297"/>
      <c r="H54" s="297"/>
      <c r="I54" s="297" t="s">
        <v>159</v>
      </c>
      <c r="J54" s="297"/>
      <c r="K54" s="297"/>
      <c r="L54" s="297" t="s">
        <v>160</v>
      </c>
      <c r="M54" s="297"/>
      <c r="N54" s="297"/>
      <c r="O54" s="59"/>
      <c r="R54" s="58"/>
      <c r="S54" s="60"/>
      <c r="T54" s="60"/>
      <c r="U54" s="60"/>
      <c r="V54" s="60"/>
      <c r="W54" s="60"/>
      <c r="X54" s="60"/>
      <c r="Y54" s="61"/>
      <c r="Z54" s="70"/>
      <c r="AA54" s="70"/>
      <c r="AB54" s="70"/>
      <c r="AC54" s="60"/>
      <c r="AD54" s="60"/>
      <c r="AE54" s="60"/>
      <c r="AF54" s="60"/>
      <c r="AG54" s="60"/>
      <c r="AN54" s="5"/>
    </row>
    <row r="55" spans="2:40" ht="12.75" customHeight="1">
      <c r="B55" s="297"/>
      <c r="C55" s="201" t="s">
        <v>161</v>
      </c>
      <c r="D55" s="201" t="s">
        <v>162</v>
      </c>
      <c r="E55" s="201" t="s">
        <v>163</v>
      </c>
      <c r="F55" s="201" t="s">
        <v>161</v>
      </c>
      <c r="G55" s="201" t="s">
        <v>162</v>
      </c>
      <c r="H55" s="201" t="s">
        <v>163</v>
      </c>
      <c r="I55" s="201" t="s">
        <v>161</v>
      </c>
      <c r="J55" s="201" t="s">
        <v>162</v>
      </c>
      <c r="K55" s="201" t="s">
        <v>163</v>
      </c>
      <c r="L55" s="201" t="s">
        <v>161</v>
      </c>
      <c r="M55" s="201" t="s">
        <v>162</v>
      </c>
      <c r="N55" s="201" t="s">
        <v>163</v>
      </c>
      <c r="O55" s="59"/>
      <c r="R55" s="58"/>
      <c r="S55" s="60"/>
      <c r="T55" s="60"/>
      <c r="U55" s="60"/>
      <c r="V55" s="60"/>
      <c r="W55" s="60"/>
      <c r="X55" s="60"/>
      <c r="Y55" s="61"/>
      <c r="Z55" s="70"/>
      <c r="AA55" s="70"/>
      <c r="AB55" s="70"/>
      <c r="AC55" s="60"/>
      <c r="AD55" s="60"/>
      <c r="AE55" s="60"/>
      <c r="AF55" s="60"/>
      <c r="AG55" s="60"/>
      <c r="AN55" s="5"/>
    </row>
    <row r="56" spans="2:40" ht="12.75" customHeight="1">
      <c r="B56" s="202" t="s">
        <v>26</v>
      </c>
      <c r="C56" s="203">
        <v>536</v>
      </c>
      <c r="D56" s="204">
        <v>23</v>
      </c>
      <c r="E56" s="205">
        <f>C56+D56</f>
        <v>559</v>
      </c>
      <c r="F56" s="230">
        <v>7</v>
      </c>
      <c r="G56" s="231">
        <v>0</v>
      </c>
      <c r="H56" s="232">
        <v>7</v>
      </c>
      <c r="I56" s="230">
        <v>0</v>
      </c>
      <c r="J56" s="231">
        <v>0</v>
      </c>
      <c r="K56" s="232">
        <v>0</v>
      </c>
      <c r="L56" s="230">
        <v>0</v>
      </c>
      <c r="M56" s="231">
        <v>0</v>
      </c>
      <c r="N56" s="232">
        <v>0</v>
      </c>
      <c r="O56" s="59"/>
      <c r="R56" s="58"/>
      <c r="S56" s="60"/>
      <c r="T56" s="60"/>
      <c r="U56" s="60"/>
      <c r="V56" s="60"/>
      <c r="W56" s="60"/>
      <c r="X56" s="60"/>
      <c r="Y56" s="61"/>
      <c r="Z56" s="70"/>
      <c r="AA56" s="70"/>
      <c r="AB56" s="70"/>
      <c r="AC56" s="60"/>
      <c r="AD56" s="60"/>
      <c r="AE56" s="60"/>
      <c r="AF56" s="60"/>
      <c r="AG56" s="60"/>
      <c r="AN56" s="5"/>
    </row>
    <row r="57" spans="2:40" ht="12.75" customHeight="1">
      <c r="B57" s="202" t="s">
        <v>27</v>
      </c>
      <c r="C57" s="206">
        <v>423</v>
      </c>
      <c r="D57" s="142">
        <v>47</v>
      </c>
      <c r="E57" s="207">
        <f t="shared" ref="E57:E64" si="2">C57+D57</f>
        <v>470</v>
      </c>
      <c r="F57" s="233">
        <v>1</v>
      </c>
      <c r="G57" s="144">
        <v>0</v>
      </c>
      <c r="H57" s="234">
        <v>1</v>
      </c>
      <c r="I57" s="233">
        <v>0</v>
      </c>
      <c r="J57" s="144">
        <v>0</v>
      </c>
      <c r="K57" s="234">
        <v>0</v>
      </c>
      <c r="L57" s="233">
        <v>0</v>
      </c>
      <c r="M57" s="144">
        <v>0</v>
      </c>
      <c r="N57" s="234">
        <v>0</v>
      </c>
      <c r="O57" s="59"/>
      <c r="R57" s="58"/>
      <c r="S57" s="60"/>
      <c r="T57" s="60"/>
      <c r="U57" s="60"/>
      <c r="V57" s="60"/>
      <c r="W57" s="60"/>
      <c r="X57" s="60"/>
      <c r="Y57" s="61"/>
      <c r="Z57" s="70"/>
      <c r="AA57" s="70"/>
      <c r="AB57" s="70"/>
      <c r="AC57" s="60"/>
      <c r="AD57" s="60"/>
      <c r="AE57" s="60"/>
      <c r="AF57" s="60"/>
      <c r="AG57" s="60"/>
      <c r="AN57" s="5"/>
    </row>
    <row r="58" spans="2:40" ht="12.75" customHeight="1">
      <c r="B58" s="202" t="s">
        <v>28</v>
      </c>
      <c r="C58" s="206">
        <v>245</v>
      </c>
      <c r="D58" s="142">
        <v>18</v>
      </c>
      <c r="E58" s="207">
        <f t="shared" si="2"/>
        <v>263</v>
      </c>
      <c r="F58" s="233">
        <v>2</v>
      </c>
      <c r="G58" s="144">
        <v>0</v>
      </c>
      <c r="H58" s="234">
        <v>2</v>
      </c>
      <c r="I58" s="233">
        <v>0</v>
      </c>
      <c r="J58" s="144">
        <v>0</v>
      </c>
      <c r="K58" s="234">
        <v>0</v>
      </c>
      <c r="L58" s="233">
        <v>0</v>
      </c>
      <c r="M58" s="144">
        <v>0</v>
      </c>
      <c r="N58" s="234">
        <v>0</v>
      </c>
      <c r="O58" s="59"/>
      <c r="R58" s="58"/>
      <c r="S58" s="60"/>
      <c r="T58" s="60"/>
      <c r="U58" s="60"/>
      <c r="V58" s="60"/>
      <c r="W58" s="60"/>
      <c r="X58" s="60"/>
      <c r="Y58" s="61"/>
      <c r="Z58" s="70"/>
      <c r="AA58" s="70"/>
      <c r="AB58" s="70"/>
      <c r="AC58" s="60"/>
      <c r="AD58" s="60"/>
      <c r="AE58" s="60"/>
      <c r="AF58" s="60"/>
      <c r="AG58" s="60"/>
      <c r="AN58" s="5"/>
    </row>
    <row r="59" spans="2:40" ht="12.75" customHeight="1">
      <c r="B59" s="202" t="s">
        <v>29</v>
      </c>
      <c r="C59" s="206">
        <v>568</v>
      </c>
      <c r="D59" s="142">
        <v>33</v>
      </c>
      <c r="E59" s="207">
        <f t="shared" si="2"/>
        <v>601</v>
      </c>
      <c r="F59" s="233">
        <v>10</v>
      </c>
      <c r="G59" s="144">
        <v>0</v>
      </c>
      <c r="H59" s="234">
        <v>10</v>
      </c>
      <c r="I59" s="233">
        <v>1</v>
      </c>
      <c r="J59" s="144">
        <v>1</v>
      </c>
      <c r="K59" s="234">
        <v>2</v>
      </c>
      <c r="L59" s="233">
        <v>0</v>
      </c>
      <c r="M59" s="144">
        <v>0</v>
      </c>
      <c r="N59" s="234">
        <v>0</v>
      </c>
      <c r="O59" s="59"/>
      <c r="R59" s="58"/>
      <c r="S59" s="60"/>
      <c r="T59" s="60"/>
      <c r="U59" s="60"/>
      <c r="V59" s="60"/>
      <c r="W59" s="60"/>
      <c r="X59" s="60"/>
      <c r="Y59" s="61"/>
      <c r="Z59" s="70"/>
      <c r="AA59" s="70"/>
      <c r="AB59" s="70"/>
      <c r="AC59" s="60"/>
      <c r="AD59" s="60"/>
      <c r="AE59" s="60"/>
      <c r="AF59" s="60"/>
      <c r="AG59" s="60"/>
      <c r="AN59" s="5"/>
    </row>
    <row r="60" spans="2:40" ht="12.75" customHeight="1">
      <c r="B60" s="202" t="s">
        <v>30</v>
      </c>
      <c r="C60" s="206">
        <v>3990</v>
      </c>
      <c r="D60" s="142">
        <v>461</v>
      </c>
      <c r="E60" s="207">
        <f t="shared" si="2"/>
        <v>4451</v>
      </c>
      <c r="F60" s="233">
        <v>13</v>
      </c>
      <c r="G60" s="144">
        <v>2</v>
      </c>
      <c r="H60" s="234">
        <v>15</v>
      </c>
      <c r="I60" s="233">
        <v>0</v>
      </c>
      <c r="J60" s="144">
        <v>0</v>
      </c>
      <c r="K60" s="234">
        <v>0</v>
      </c>
      <c r="L60" s="233">
        <v>1</v>
      </c>
      <c r="M60" s="144">
        <v>0</v>
      </c>
      <c r="N60" s="234">
        <v>1</v>
      </c>
      <c r="O60" s="59"/>
      <c r="R60" s="58"/>
      <c r="S60" s="60"/>
      <c r="T60" s="60"/>
      <c r="U60" s="60"/>
      <c r="V60" s="60"/>
      <c r="W60" s="60"/>
      <c r="X60" s="60"/>
      <c r="Y60" s="61"/>
      <c r="Z60" s="70"/>
      <c r="AA60" s="70"/>
      <c r="AB60" s="70"/>
      <c r="AC60" s="60"/>
      <c r="AD60" s="60"/>
      <c r="AE60" s="60"/>
      <c r="AF60" s="60"/>
      <c r="AG60" s="60"/>
      <c r="AN60" s="5"/>
    </row>
    <row r="61" spans="2:40" ht="12.75" customHeight="1">
      <c r="B61" s="202" t="s">
        <v>31</v>
      </c>
      <c r="C61" s="206">
        <v>323</v>
      </c>
      <c r="D61" s="142">
        <v>33</v>
      </c>
      <c r="E61" s="207">
        <f t="shared" si="2"/>
        <v>356</v>
      </c>
      <c r="F61" s="233">
        <v>1</v>
      </c>
      <c r="G61" s="144">
        <v>0</v>
      </c>
      <c r="H61" s="234">
        <v>1</v>
      </c>
      <c r="I61" s="233">
        <v>3</v>
      </c>
      <c r="J61" s="144">
        <v>0</v>
      </c>
      <c r="K61" s="234">
        <v>3</v>
      </c>
      <c r="L61" s="233">
        <v>1</v>
      </c>
      <c r="M61" s="144">
        <v>0</v>
      </c>
      <c r="N61" s="234">
        <v>1</v>
      </c>
      <c r="O61" s="59"/>
      <c r="R61" s="58"/>
      <c r="S61" s="60"/>
      <c r="T61" s="60"/>
      <c r="U61" s="60"/>
      <c r="V61" s="60"/>
      <c r="W61" s="60"/>
      <c r="X61" s="60"/>
      <c r="Y61" s="61"/>
      <c r="Z61" s="70"/>
      <c r="AA61" s="70"/>
      <c r="AB61" s="70"/>
      <c r="AC61" s="60"/>
      <c r="AD61" s="60"/>
      <c r="AE61" s="60"/>
      <c r="AF61" s="60"/>
      <c r="AG61" s="60"/>
      <c r="AN61" s="5"/>
    </row>
    <row r="62" spans="2:40" ht="12.75" customHeight="1">
      <c r="B62" s="202" t="s">
        <v>32</v>
      </c>
      <c r="C62" s="206">
        <v>363</v>
      </c>
      <c r="D62" s="142">
        <v>12</v>
      </c>
      <c r="E62" s="207">
        <f t="shared" si="2"/>
        <v>375</v>
      </c>
      <c r="F62" s="233">
        <v>2</v>
      </c>
      <c r="G62" s="144">
        <v>0</v>
      </c>
      <c r="H62" s="234">
        <v>2</v>
      </c>
      <c r="I62" s="233">
        <v>1</v>
      </c>
      <c r="J62" s="144">
        <v>0</v>
      </c>
      <c r="K62" s="234">
        <v>1</v>
      </c>
      <c r="L62" s="233">
        <v>0</v>
      </c>
      <c r="M62" s="144">
        <v>0</v>
      </c>
      <c r="N62" s="234">
        <v>0</v>
      </c>
      <c r="O62" s="59"/>
      <c r="R62" s="58"/>
      <c r="S62" s="60"/>
      <c r="T62" s="60"/>
      <c r="U62" s="60"/>
      <c r="V62" s="60"/>
      <c r="W62" s="60"/>
      <c r="X62" s="60"/>
      <c r="Y62" s="61"/>
      <c r="Z62" s="70"/>
      <c r="AA62" s="70"/>
      <c r="AB62" s="70"/>
      <c r="AC62" s="60"/>
      <c r="AD62" s="60"/>
      <c r="AE62" s="60"/>
      <c r="AF62" s="60"/>
      <c r="AG62" s="60"/>
      <c r="AN62" s="5"/>
    </row>
    <row r="63" spans="2:40" ht="12.75" customHeight="1">
      <c r="B63" s="202" t="s">
        <v>33</v>
      </c>
      <c r="C63" s="208">
        <v>670</v>
      </c>
      <c r="D63" s="209">
        <v>134</v>
      </c>
      <c r="E63" s="210">
        <f t="shared" si="2"/>
        <v>804</v>
      </c>
      <c r="F63" s="235">
        <v>35</v>
      </c>
      <c r="G63" s="236">
        <v>0</v>
      </c>
      <c r="H63" s="237">
        <v>35</v>
      </c>
      <c r="I63" s="235">
        <v>0</v>
      </c>
      <c r="J63" s="236">
        <v>0</v>
      </c>
      <c r="K63" s="237">
        <v>0</v>
      </c>
      <c r="L63" s="235">
        <v>1</v>
      </c>
      <c r="M63" s="236">
        <v>0</v>
      </c>
      <c r="N63" s="237">
        <v>1</v>
      </c>
      <c r="O63" s="59"/>
      <c r="R63" s="58"/>
      <c r="S63" s="60"/>
      <c r="T63" s="60"/>
      <c r="U63" s="60"/>
      <c r="V63" s="60"/>
      <c r="W63" s="60"/>
      <c r="X63" s="60"/>
      <c r="Y63" s="60"/>
      <c r="Z63" s="60"/>
      <c r="AA63" s="60"/>
      <c r="AB63" s="60"/>
      <c r="AC63" s="60"/>
      <c r="AD63" s="60"/>
      <c r="AE63" s="60"/>
      <c r="AF63" s="60"/>
      <c r="AG63" s="60"/>
      <c r="AN63" s="5"/>
    </row>
    <row r="64" spans="2:40" ht="12.75" customHeight="1">
      <c r="B64" s="200" t="s">
        <v>34</v>
      </c>
      <c r="C64" s="211">
        <f t="shared" ref="C64:N64" si="3">SUM(C56:C63)</f>
        <v>7118</v>
      </c>
      <c r="D64" s="212">
        <f t="shared" si="3"/>
        <v>761</v>
      </c>
      <c r="E64" s="213">
        <f t="shared" si="2"/>
        <v>7879</v>
      </c>
      <c r="F64" s="238">
        <f t="shared" si="3"/>
        <v>71</v>
      </c>
      <c r="G64" s="239">
        <f t="shared" si="3"/>
        <v>2</v>
      </c>
      <c r="H64" s="240">
        <f t="shared" si="3"/>
        <v>73</v>
      </c>
      <c r="I64" s="238">
        <f t="shared" si="3"/>
        <v>5</v>
      </c>
      <c r="J64" s="239">
        <f t="shared" si="3"/>
        <v>1</v>
      </c>
      <c r="K64" s="240">
        <f t="shared" si="3"/>
        <v>6</v>
      </c>
      <c r="L64" s="238">
        <f t="shared" si="3"/>
        <v>3</v>
      </c>
      <c r="M64" s="239">
        <f t="shared" si="3"/>
        <v>0</v>
      </c>
      <c r="N64" s="240">
        <f t="shared" si="3"/>
        <v>3</v>
      </c>
      <c r="O64" s="59"/>
      <c r="R64" s="58"/>
      <c r="S64" s="60"/>
      <c r="T64" s="60"/>
      <c r="U64" s="60"/>
      <c r="V64" s="60"/>
      <c r="W64" s="60"/>
      <c r="X64" s="60"/>
      <c r="Y64" s="60"/>
      <c r="Z64" s="60"/>
      <c r="AA64" s="60"/>
      <c r="AB64" s="60"/>
      <c r="AC64" s="60"/>
      <c r="AD64" s="60"/>
      <c r="AE64" s="60"/>
      <c r="AF64" s="60"/>
      <c r="AG64" s="60"/>
      <c r="AN64" s="5"/>
    </row>
    <row r="65" spans="2:34" ht="12.75" customHeight="1">
      <c r="B65" s="59"/>
      <c r="C65" s="59"/>
      <c r="D65" s="59"/>
      <c r="E65" s="19"/>
      <c r="F65" s="19"/>
      <c r="G65" s="19"/>
      <c r="H65" s="71"/>
      <c r="I65" s="71"/>
      <c r="J65" s="71"/>
      <c r="K65" s="71"/>
      <c r="L65" s="71"/>
      <c r="M65" s="71"/>
      <c r="N65" s="71"/>
      <c r="O65" s="59"/>
      <c r="P65" s="59"/>
      <c r="S65" s="58"/>
      <c r="T65" s="60"/>
      <c r="U65" s="60"/>
      <c r="V65" s="60"/>
      <c r="W65" s="60"/>
      <c r="X65" s="60"/>
      <c r="Y65" s="60"/>
      <c r="Z65" s="60"/>
      <c r="AA65" s="60"/>
      <c r="AB65" s="60"/>
      <c r="AC65" s="60"/>
      <c r="AD65" s="60"/>
      <c r="AE65" s="60"/>
      <c r="AF65" s="60"/>
      <c r="AG65" s="60"/>
      <c r="AH65" s="60"/>
    </row>
    <row r="66" spans="2:34" ht="12.75" customHeight="1">
      <c r="B66" s="59"/>
      <c r="C66" s="59"/>
      <c r="D66" s="59"/>
      <c r="H66" s="71"/>
      <c r="I66" s="71"/>
      <c r="J66" s="71"/>
      <c r="K66" s="71"/>
      <c r="L66" s="71"/>
      <c r="M66" s="71"/>
      <c r="N66" s="71"/>
      <c r="O66" s="59"/>
      <c r="P66" s="59"/>
      <c r="S66" s="58"/>
      <c r="T66" s="60"/>
      <c r="U66" s="60"/>
      <c r="V66" s="60"/>
      <c r="W66" s="60"/>
      <c r="X66" s="60"/>
      <c r="Y66" s="60"/>
      <c r="Z66" s="60"/>
      <c r="AA66" s="60"/>
      <c r="AB66" s="60"/>
      <c r="AC66" s="60"/>
      <c r="AD66" s="60"/>
      <c r="AE66" s="60"/>
      <c r="AF66" s="60"/>
      <c r="AG66" s="60"/>
      <c r="AH66" s="60"/>
    </row>
    <row r="67" spans="2:34" ht="12.75" customHeight="1">
      <c r="B67" s="59"/>
      <c r="C67" s="59"/>
      <c r="D67" s="59"/>
      <c r="E67" s="8"/>
      <c r="F67" s="8"/>
      <c r="G67" s="8"/>
      <c r="H67" s="71"/>
      <c r="I67" s="71"/>
      <c r="J67" s="71"/>
      <c r="K67" s="71"/>
      <c r="L67" s="71"/>
      <c r="M67" s="71"/>
      <c r="N67" s="71"/>
      <c r="O67" s="59"/>
      <c r="P67" s="59"/>
      <c r="S67" s="58"/>
      <c r="T67" s="60"/>
      <c r="U67" s="60"/>
      <c r="V67" s="60"/>
      <c r="W67" s="60"/>
      <c r="X67" s="60"/>
      <c r="Y67" s="60"/>
      <c r="Z67" s="60"/>
      <c r="AA67" s="60"/>
      <c r="AB67" s="60"/>
      <c r="AC67" s="60"/>
      <c r="AD67" s="60"/>
      <c r="AE67" s="60"/>
      <c r="AF67" s="60"/>
      <c r="AG67" s="60"/>
      <c r="AH67" s="60"/>
    </row>
    <row r="68" spans="2:34" ht="12.75" customHeight="1">
      <c r="B68" s="59"/>
      <c r="C68" s="59"/>
      <c r="D68" s="59"/>
      <c r="E68" s="8"/>
      <c r="F68" s="8"/>
      <c r="G68" s="8"/>
      <c r="H68" s="71"/>
      <c r="I68" s="71"/>
      <c r="J68" s="71"/>
      <c r="K68" s="71"/>
      <c r="L68" s="71"/>
      <c r="M68" s="71"/>
      <c r="N68" s="71"/>
      <c r="O68" s="59"/>
      <c r="P68" s="59"/>
      <c r="S68" s="58"/>
      <c r="T68" s="60"/>
      <c r="U68" s="60"/>
      <c r="V68" s="60"/>
      <c r="W68" s="60"/>
      <c r="X68" s="60"/>
      <c r="Y68" s="60"/>
      <c r="Z68" s="60"/>
      <c r="AA68" s="60"/>
      <c r="AB68" s="60"/>
      <c r="AC68" s="60"/>
      <c r="AD68" s="60"/>
      <c r="AE68" s="60"/>
      <c r="AF68" s="60"/>
      <c r="AG68" s="60"/>
      <c r="AH68" s="60"/>
    </row>
    <row r="69" spans="2:34" ht="12.75" customHeight="1">
      <c r="B69" s="59"/>
      <c r="C69" s="59"/>
      <c r="D69" s="59"/>
      <c r="E69" s="8"/>
      <c r="F69" s="8"/>
      <c r="G69" s="8"/>
      <c r="H69" s="71"/>
      <c r="I69" s="71"/>
      <c r="J69" s="71"/>
      <c r="K69" s="71"/>
      <c r="L69" s="71"/>
      <c r="M69" s="71"/>
      <c r="N69" s="71"/>
      <c r="O69" s="59"/>
      <c r="P69" s="59"/>
      <c r="S69" s="58"/>
      <c r="T69" s="60"/>
      <c r="U69" s="60"/>
      <c r="V69" s="60"/>
      <c r="W69" s="60"/>
      <c r="X69" s="60"/>
      <c r="Y69" s="60"/>
      <c r="Z69" s="60"/>
      <c r="AA69" s="60"/>
      <c r="AB69" s="60"/>
      <c r="AC69" s="60"/>
      <c r="AD69" s="60"/>
      <c r="AE69" s="60"/>
      <c r="AF69" s="60"/>
      <c r="AG69" s="60"/>
      <c r="AH69" s="60"/>
    </row>
    <row r="70" spans="2:34" ht="12.75" customHeight="1">
      <c r="B70" s="59"/>
      <c r="C70" s="59"/>
      <c r="D70" s="59"/>
      <c r="E70" s="8"/>
      <c r="F70" s="8"/>
      <c r="G70" s="8"/>
      <c r="H70" s="71"/>
      <c r="I70" s="71"/>
      <c r="J70" s="71"/>
      <c r="K70" s="71"/>
      <c r="L70" s="71"/>
      <c r="M70" s="71"/>
      <c r="N70" s="71"/>
      <c r="O70" s="59"/>
      <c r="P70" s="59"/>
      <c r="S70" s="58"/>
      <c r="T70" s="60"/>
      <c r="U70" s="60"/>
      <c r="V70" s="60"/>
      <c r="W70" s="60"/>
      <c r="X70" s="60"/>
      <c r="Y70" s="60"/>
      <c r="Z70" s="60"/>
      <c r="AA70" s="60"/>
      <c r="AB70" s="60"/>
      <c r="AC70" s="60"/>
      <c r="AD70" s="60"/>
      <c r="AE70" s="60"/>
      <c r="AF70" s="60"/>
      <c r="AG70" s="60"/>
      <c r="AH70" s="60"/>
    </row>
    <row r="71" spans="2:34" ht="12.75" customHeight="1">
      <c r="B71" s="59"/>
      <c r="C71" s="59"/>
      <c r="D71" s="59"/>
      <c r="E71" s="8"/>
      <c r="F71" s="8"/>
      <c r="G71" s="8"/>
      <c r="H71" s="71"/>
      <c r="I71" s="71"/>
      <c r="J71" s="71"/>
      <c r="K71" s="71"/>
      <c r="L71" s="71"/>
      <c r="M71" s="71"/>
      <c r="N71" s="71"/>
      <c r="O71" s="59"/>
      <c r="P71" s="59"/>
      <c r="S71" s="58"/>
      <c r="T71" s="60"/>
      <c r="U71" s="60"/>
      <c r="V71" s="60"/>
      <c r="W71" s="60"/>
      <c r="X71" s="60"/>
      <c r="Y71" s="60"/>
      <c r="Z71" s="60"/>
      <c r="AA71" s="60"/>
      <c r="AB71" s="60"/>
      <c r="AC71" s="60"/>
      <c r="AD71" s="60"/>
      <c r="AE71" s="60"/>
      <c r="AF71" s="60"/>
      <c r="AG71" s="60"/>
      <c r="AH71" s="60"/>
    </row>
    <row r="72" spans="2:34" ht="12.75" customHeight="1">
      <c r="B72" s="59"/>
      <c r="C72" s="59"/>
      <c r="D72" s="59"/>
      <c r="E72" s="8"/>
      <c r="F72" s="8"/>
      <c r="G72" s="8"/>
      <c r="H72" s="71"/>
      <c r="I72" s="71"/>
      <c r="J72" s="71"/>
      <c r="K72" s="71"/>
      <c r="L72" s="71"/>
      <c r="M72" s="71"/>
      <c r="N72" s="71"/>
      <c r="O72" s="59"/>
      <c r="P72" s="59"/>
      <c r="S72" s="58"/>
      <c r="T72" s="60"/>
      <c r="U72" s="60"/>
      <c r="V72" s="60"/>
      <c r="W72" s="60"/>
      <c r="X72" s="60"/>
      <c r="Y72" s="60"/>
      <c r="Z72" s="60"/>
      <c r="AA72" s="60"/>
      <c r="AB72" s="60"/>
      <c r="AC72" s="60"/>
      <c r="AD72" s="60"/>
      <c r="AE72" s="60"/>
      <c r="AF72" s="60"/>
      <c r="AG72" s="60"/>
      <c r="AH72" s="60"/>
    </row>
    <row r="73" spans="2:34" ht="12.75" customHeight="1">
      <c r="B73" s="59"/>
      <c r="C73" s="59"/>
      <c r="D73" s="59"/>
      <c r="E73" s="8"/>
      <c r="F73" s="8"/>
      <c r="G73" s="8"/>
      <c r="H73" s="71"/>
      <c r="I73" s="71"/>
      <c r="J73" s="71"/>
      <c r="K73" s="71"/>
      <c r="L73" s="71"/>
      <c r="M73" s="71"/>
      <c r="N73" s="71"/>
      <c r="O73" s="59"/>
      <c r="P73" s="59"/>
      <c r="S73" s="58"/>
      <c r="T73" s="60"/>
      <c r="U73" s="60"/>
      <c r="V73" s="60"/>
      <c r="W73" s="60"/>
      <c r="X73" s="60"/>
      <c r="Y73" s="60"/>
      <c r="Z73" s="60"/>
      <c r="AA73" s="60"/>
      <c r="AB73" s="60"/>
      <c r="AC73" s="60"/>
      <c r="AD73" s="60"/>
      <c r="AE73" s="60"/>
      <c r="AF73" s="60"/>
      <c r="AG73" s="60"/>
      <c r="AH73" s="60"/>
    </row>
    <row r="74" spans="2:34" ht="12.75" customHeight="1">
      <c r="B74" s="59"/>
      <c r="C74" s="59"/>
      <c r="D74" s="59"/>
      <c r="E74" s="8"/>
      <c r="F74" s="8"/>
      <c r="G74" s="8"/>
      <c r="H74" s="71"/>
      <c r="I74" s="71"/>
      <c r="J74" s="71"/>
      <c r="K74" s="71"/>
      <c r="L74" s="71"/>
      <c r="M74" s="71"/>
      <c r="N74" s="71"/>
      <c r="O74" s="59"/>
      <c r="P74" s="59"/>
      <c r="S74" s="58"/>
      <c r="T74" s="60"/>
      <c r="U74" s="60"/>
      <c r="V74" s="60"/>
      <c r="W74" s="60"/>
      <c r="X74" s="60"/>
      <c r="Y74" s="60"/>
      <c r="Z74" s="60"/>
      <c r="AA74" s="60"/>
      <c r="AB74" s="60"/>
      <c r="AC74" s="60"/>
      <c r="AD74" s="60"/>
      <c r="AE74" s="60"/>
      <c r="AF74" s="60"/>
      <c r="AG74" s="60"/>
      <c r="AH74" s="60"/>
    </row>
    <row r="75" spans="2:34" ht="12.75" customHeight="1">
      <c r="B75" s="59"/>
      <c r="C75" s="59"/>
      <c r="D75" s="59"/>
      <c r="E75" s="8"/>
      <c r="F75" s="8"/>
      <c r="G75" s="8"/>
      <c r="H75" s="71"/>
      <c r="I75" s="71"/>
      <c r="J75" s="71"/>
      <c r="K75" s="71"/>
      <c r="L75" s="71"/>
      <c r="M75" s="71"/>
      <c r="N75" s="71"/>
      <c r="O75" s="59"/>
      <c r="P75" s="59"/>
      <c r="S75" s="58"/>
      <c r="T75" s="60"/>
      <c r="U75" s="60"/>
      <c r="V75" s="60"/>
      <c r="W75" s="60"/>
      <c r="X75" s="60"/>
      <c r="Y75" s="60"/>
      <c r="Z75" s="60"/>
      <c r="AA75" s="60"/>
      <c r="AB75" s="60"/>
      <c r="AC75" s="60"/>
      <c r="AD75" s="60"/>
      <c r="AE75" s="60"/>
      <c r="AF75" s="60"/>
      <c r="AG75" s="60"/>
      <c r="AH75" s="60"/>
    </row>
    <row r="76" spans="2:34" ht="12.75" customHeight="1">
      <c r="B76" s="59"/>
      <c r="C76" s="59"/>
      <c r="D76" s="59"/>
      <c r="E76" s="8"/>
      <c r="F76" s="8"/>
      <c r="G76" s="8"/>
      <c r="H76" s="71"/>
      <c r="I76" s="71"/>
      <c r="J76" s="71"/>
      <c r="K76" s="71"/>
      <c r="L76" s="71"/>
      <c r="M76" s="71"/>
      <c r="N76" s="71"/>
      <c r="O76" s="59"/>
      <c r="P76" s="59"/>
      <c r="S76" s="58"/>
      <c r="T76" s="60"/>
      <c r="U76" s="60"/>
      <c r="V76" s="60"/>
      <c r="W76" s="60"/>
      <c r="X76" s="60"/>
      <c r="Y76" s="60"/>
      <c r="Z76" s="60"/>
      <c r="AA76" s="60"/>
      <c r="AB76" s="60"/>
      <c r="AC76" s="60"/>
      <c r="AD76" s="60"/>
      <c r="AE76" s="60"/>
      <c r="AF76" s="60"/>
      <c r="AG76" s="60"/>
      <c r="AH76" s="60"/>
    </row>
    <row r="77" spans="2:34" ht="12.75" customHeight="1">
      <c r="B77" s="59"/>
      <c r="C77" s="59"/>
      <c r="D77" s="59"/>
      <c r="E77" s="8"/>
      <c r="F77" s="8"/>
      <c r="G77" s="8"/>
      <c r="H77" s="71"/>
      <c r="I77" s="71"/>
      <c r="J77" s="71"/>
      <c r="K77" s="71"/>
      <c r="L77" s="71"/>
      <c r="M77" s="71"/>
      <c r="N77" s="71"/>
      <c r="O77" s="59"/>
      <c r="P77" s="59"/>
      <c r="S77" s="58"/>
      <c r="T77" s="60"/>
      <c r="U77" s="60"/>
      <c r="V77" s="60"/>
      <c r="W77" s="60"/>
      <c r="X77" s="60"/>
      <c r="Y77" s="60"/>
      <c r="Z77" s="60"/>
      <c r="AA77" s="60"/>
      <c r="AB77" s="60"/>
      <c r="AC77" s="60"/>
      <c r="AD77" s="60"/>
      <c r="AE77" s="60"/>
      <c r="AF77" s="60"/>
      <c r="AG77" s="60"/>
      <c r="AH77" s="60"/>
    </row>
    <row r="78" spans="2:34" ht="12.75" customHeight="1">
      <c r="B78" s="59"/>
      <c r="C78" s="59"/>
      <c r="D78" s="59"/>
      <c r="E78" s="8"/>
      <c r="F78" s="8"/>
      <c r="G78" s="8"/>
      <c r="H78" s="71"/>
      <c r="I78" s="71"/>
      <c r="J78" s="71"/>
      <c r="K78" s="71"/>
      <c r="L78" s="71"/>
      <c r="M78" s="71"/>
      <c r="N78" s="71"/>
      <c r="O78" s="59"/>
      <c r="P78" s="59"/>
      <c r="S78" s="58"/>
      <c r="T78" s="60"/>
      <c r="U78" s="60"/>
      <c r="V78" s="60"/>
      <c r="W78" s="60"/>
      <c r="X78" s="60"/>
      <c r="Y78" s="60"/>
      <c r="Z78" s="60"/>
      <c r="AA78" s="60"/>
      <c r="AB78" s="60"/>
      <c r="AC78" s="60"/>
      <c r="AD78" s="60"/>
      <c r="AE78" s="60"/>
      <c r="AF78" s="60"/>
      <c r="AG78" s="60"/>
      <c r="AH78" s="60"/>
    </row>
    <row r="79" spans="2:34" ht="12.75" customHeight="1">
      <c r="B79" s="59"/>
      <c r="C79" s="59"/>
      <c r="D79" s="59"/>
      <c r="E79" s="8"/>
      <c r="F79" s="8"/>
      <c r="G79" s="8"/>
      <c r="H79" s="71"/>
      <c r="I79" s="71"/>
      <c r="J79" s="71"/>
      <c r="K79" s="71"/>
      <c r="L79" s="71"/>
      <c r="M79" s="71"/>
      <c r="N79" s="71"/>
      <c r="O79" s="59"/>
      <c r="P79" s="59"/>
      <c r="S79" s="58"/>
      <c r="T79" s="60"/>
      <c r="U79" s="60"/>
      <c r="V79" s="60"/>
      <c r="W79" s="60"/>
      <c r="X79" s="60"/>
      <c r="Y79" s="60"/>
      <c r="Z79" s="60"/>
      <c r="AA79" s="60"/>
      <c r="AB79" s="60"/>
      <c r="AC79" s="60"/>
      <c r="AD79" s="60"/>
      <c r="AE79" s="60"/>
      <c r="AF79" s="60"/>
      <c r="AG79" s="60"/>
      <c r="AH79" s="60"/>
    </row>
    <row r="80" spans="2:34" ht="12.75" customHeight="1">
      <c r="B80" s="59"/>
      <c r="C80" s="59"/>
      <c r="D80" s="59"/>
      <c r="E80" s="8"/>
      <c r="F80" s="8"/>
      <c r="G80" s="8"/>
      <c r="H80" s="71"/>
      <c r="I80" s="71"/>
      <c r="J80" s="71"/>
      <c r="K80" s="71"/>
      <c r="L80" s="71"/>
      <c r="M80" s="71"/>
      <c r="N80" s="71"/>
      <c r="O80" s="59"/>
      <c r="P80" s="59"/>
      <c r="S80" s="58"/>
      <c r="T80" s="60"/>
      <c r="U80" s="60"/>
      <c r="V80" s="60"/>
      <c r="W80" s="60"/>
      <c r="X80" s="60"/>
      <c r="Y80" s="60"/>
      <c r="Z80" s="60"/>
      <c r="AA80" s="60"/>
      <c r="AB80" s="60"/>
      <c r="AC80" s="60"/>
      <c r="AD80" s="60"/>
      <c r="AE80" s="60"/>
      <c r="AF80" s="60"/>
      <c r="AG80" s="60"/>
      <c r="AH80" s="60"/>
    </row>
    <row r="81" spans="2:34" ht="12.75" customHeight="1">
      <c r="B81" s="59"/>
      <c r="C81" s="59"/>
      <c r="D81" s="59"/>
      <c r="E81" s="8"/>
      <c r="F81" s="8"/>
      <c r="G81" s="8"/>
      <c r="H81" s="71"/>
      <c r="I81" s="71"/>
      <c r="J81" s="71"/>
      <c r="K81" s="71"/>
      <c r="L81" s="71"/>
      <c r="M81" s="71"/>
      <c r="N81" s="71"/>
      <c r="O81" s="59"/>
      <c r="P81" s="59"/>
      <c r="S81" s="58"/>
      <c r="T81" s="60"/>
      <c r="U81" s="60"/>
      <c r="V81" s="60"/>
      <c r="W81" s="60"/>
      <c r="X81" s="60"/>
      <c r="Y81" s="60"/>
      <c r="Z81" s="60"/>
      <c r="AA81" s="60"/>
      <c r="AB81" s="60"/>
      <c r="AC81" s="60"/>
      <c r="AD81" s="60"/>
      <c r="AE81" s="60"/>
      <c r="AF81" s="60"/>
      <c r="AG81" s="60"/>
      <c r="AH81" s="60"/>
    </row>
    <row r="82" spans="2:34" ht="12.75" customHeight="1">
      <c r="B82" s="59"/>
      <c r="C82" s="59"/>
      <c r="D82" s="59"/>
      <c r="E82" s="8"/>
      <c r="F82" s="8"/>
      <c r="G82" s="8"/>
      <c r="H82" s="71"/>
      <c r="I82" s="71"/>
      <c r="J82" s="71"/>
      <c r="K82" s="71"/>
      <c r="L82" s="71"/>
      <c r="M82" s="71"/>
      <c r="N82" s="71"/>
      <c r="O82" s="59"/>
      <c r="P82" s="59"/>
      <c r="S82" s="58"/>
      <c r="T82" s="60"/>
      <c r="U82" s="60"/>
      <c r="V82" s="60"/>
      <c r="W82" s="60"/>
      <c r="X82" s="60"/>
      <c r="Y82" s="60"/>
      <c r="Z82" s="60"/>
      <c r="AA82" s="60"/>
      <c r="AB82" s="60"/>
      <c r="AC82" s="60"/>
      <c r="AD82" s="60"/>
      <c r="AE82" s="60"/>
      <c r="AF82" s="60"/>
      <c r="AG82" s="60"/>
      <c r="AH82" s="60"/>
    </row>
    <row r="83" spans="2:34" ht="12.75" customHeight="1">
      <c r="B83" s="59"/>
      <c r="C83" s="59"/>
      <c r="D83" s="59"/>
      <c r="E83" s="8"/>
      <c r="F83" s="8"/>
      <c r="G83" s="8"/>
      <c r="H83" s="71"/>
      <c r="I83" s="71"/>
      <c r="J83" s="71"/>
      <c r="K83" s="71"/>
      <c r="L83" s="71"/>
      <c r="M83" s="71"/>
      <c r="N83" s="71"/>
      <c r="O83" s="59"/>
      <c r="P83" s="59"/>
      <c r="S83" s="58"/>
      <c r="T83" s="60"/>
      <c r="U83" s="60"/>
      <c r="V83" s="60"/>
      <c r="W83" s="60"/>
      <c r="X83" s="60"/>
      <c r="Y83" s="60"/>
      <c r="Z83" s="60"/>
      <c r="AA83" s="60"/>
      <c r="AB83" s="60"/>
      <c r="AC83" s="60"/>
      <c r="AD83" s="60"/>
      <c r="AE83" s="60"/>
      <c r="AF83" s="60"/>
      <c r="AG83" s="60"/>
      <c r="AH83" s="60"/>
    </row>
    <row r="84" spans="2:34" ht="12.75" customHeight="1">
      <c r="B84" s="59"/>
      <c r="C84" s="59"/>
      <c r="D84" s="59"/>
      <c r="E84" s="8"/>
      <c r="F84" s="8"/>
      <c r="G84" s="8"/>
      <c r="H84" s="71"/>
      <c r="I84" s="71"/>
      <c r="J84" s="71"/>
      <c r="K84" s="71"/>
      <c r="L84" s="71"/>
      <c r="M84" s="71"/>
      <c r="N84" s="71"/>
      <c r="O84" s="59"/>
      <c r="P84" s="59"/>
      <c r="S84" s="58"/>
      <c r="T84" s="60"/>
      <c r="U84" s="60"/>
      <c r="V84" s="60"/>
      <c r="W84" s="60"/>
      <c r="X84" s="60"/>
      <c r="Y84" s="60"/>
      <c r="Z84" s="60"/>
      <c r="AA84" s="60"/>
      <c r="AB84" s="60"/>
      <c r="AC84" s="60"/>
      <c r="AD84" s="60"/>
      <c r="AE84" s="60"/>
      <c r="AF84" s="60"/>
      <c r="AG84" s="60"/>
      <c r="AH84" s="60"/>
    </row>
    <row r="85" spans="2:34" ht="12.75" customHeight="1">
      <c r="B85" s="59"/>
      <c r="C85" s="59"/>
      <c r="D85" s="59"/>
      <c r="E85" s="8"/>
      <c r="F85" s="8"/>
      <c r="G85" s="8"/>
      <c r="H85" s="71"/>
      <c r="I85" s="71"/>
      <c r="J85" s="71"/>
      <c r="K85" s="71"/>
      <c r="L85" s="71"/>
      <c r="M85" s="71"/>
      <c r="N85" s="71"/>
      <c r="O85" s="59"/>
      <c r="P85" s="59"/>
      <c r="S85" s="58"/>
      <c r="T85" s="60"/>
      <c r="U85" s="60"/>
      <c r="V85" s="60"/>
      <c r="W85" s="60"/>
      <c r="X85" s="60"/>
      <c r="Y85" s="60"/>
      <c r="Z85" s="60"/>
      <c r="AA85" s="60"/>
      <c r="AB85" s="60"/>
      <c r="AC85" s="60"/>
      <c r="AD85" s="60"/>
      <c r="AE85" s="60"/>
      <c r="AF85" s="60"/>
      <c r="AG85" s="60"/>
      <c r="AH85" s="60"/>
    </row>
    <row r="86" spans="2:34" ht="12.75" customHeight="1">
      <c r="B86" s="59"/>
      <c r="C86" s="59"/>
      <c r="D86" s="59"/>
      <c r="E86" s="8"/>
      <c r="F86" s="8"/>
      <c r="G86" s="8"/>
      <c r="H86" s="71"/>
      <c r="I86" s="71"/>
      <c r="J86" s="71"/>
      <c r="K86" s="71"/>
      <c r="L86" s="71"/>
      <c r="M86" s="71"/>
      <c r="N86" s="71"/>
      <c r="O86" s="59"/>
      <c r="P86" s="59"/>
      <c r="S86" s="58"/>
      <c r="T86" s="60"/>
      <c r="U86" s="60"/>
      <c r="V86" s="60"/>
      <c r="W86" s="60"/>
      <c r="X86" s="60"/>
      <c r="Y86" s="60"/>
      <c r="Z86" s="60"/>
      <c r="AA86" s="60"/>
      <c r="AB86" s="60"/>
      <c r="AC86" s="60"/>
      <c r="AD86" s="60"/>
      <c r="AE86" s="60"/>
      <c r="AF86" s="60"/>
      <c r="AG86" s="60"/>
      <c r="AH86" s="60"/>
    </row>
    <row r="87" spans="2:34" ht="12.75" customHeight="1">
      <c r="B87" s="59"/>
      <c r="C87" s="59"/>
      <c r="D87" s="59"/>
      <c r="E87" s="8"/>
      <c r="F87" s="8"/>
      <c r="G87" s="8"/>
      <c r="H87" s="71"/>
      <c r="I87" s="71"/>
      <c r="J87" s="71"/>
      <c r="K87" s="71"/>
      <c r="L87" s="71"/>
      <c r="M87" s="71"/>
      <c r="N87" s="71"/>
      <c r="O87" s="59"/>
      <c r="P87" s="59"/>
      <c r="S87" s="58"/>
      <c r="T87" s="60"/>
      <c r="U87" s="60"/>
      <c r="V87" s="60"/>
      <c r="W87" s="60"/>
      <c r="X87" s="60"/>
      <c r="Y87" s="60"/>
      <c r="Z87" s="60"/>
      <c r="AA87" s="60"/>
      <c r="AB87" s="60"/>
      <c r="AC87" s="60"/>
      <c r="AD87" s="60"/>
      <c r="AE87" s="60"/>
      <c r="AF87" s="60"/>
      <c r="AG87" s="60"/>
      <c r="AH87" s="60"/>
    </row>
    <row r="88" spans="2:34" ht="12.75" customHeight="1">
      <c r="B88" s="59"/>
      <c r="C88" s="59"/>
      <c r="D88" s="59"/>
      <c r="E88" s="8"/>
      <c r="F88" s="8"/>
      <c r="G88" s="8"/>
      <c r="H88" s="71"/>
      <c r="I88" s="71"/>
      <c r="J88" s="71"/>
      <c r="K88" s="71"/>
      <c r="L88" s="71"/>
      <c r="M88" s="71"/>
      <c r="N88" s="71"/>
      <c r="O88" s="59"/>
      <c r="P88" s="59"/>
      <c r="S88" s="58"/>
      <c r="T88" s="60"/>
      <c r="U88" s="60"/>
      <c r="V88" s="60"/>
      <c r="W88" s="60"/>
      <c r="X88" s="60"/>
      <c r="Y88" s="60"/>
      <c r="Z88" s="60"/>
      <c r="AA88" s="60"/>
      <c r="AB88" s="60"/>
      <c r="AC88" s="60"/>
      <c r="AD88" s="60"/>
      <c r="AE88" s="60"/>
      <c r="AF88" s="60"/>
      <c r="AG88" s="60"/>
      <c r="AH88" s="60"/>
    </row>
    <row r="89" spans="2:34" ht="12.75" customHeight="1">
      <c r="B89" s="59"/>
      <c r="C89" s="59"/>
      <c r="D89" s="59"/>
      <c r="E89" s="59"/>
      <c r="F89" s="59"/>
      <c r="G89" s="59"/>
      <c r="H89" s="59"/>
      <c r="I89" s="59"/>
      <c r="J89" s="59"/>
      <c r="K89" s="59"/>
      <c r="L89" s="59"/>
      <c r="M89" s="59"/>
      <c r="N89" s="59"/>
      <c r="O89" s="59"/>
      <c r="P89" s="59"/>
      <c r="S89" s="58"/>
      <c r="T89" s="60"/>
      <c r="U89" s="60"/>
      <c r="V89" s="60"/>
      <c r="W89" s="60"/>
      <c r="X89" s="60"/>
      <c r="Y89" s="60"/>
      <c r="Z89" s="60"/>
      <c r="AA89" s="60"/>
      <c r="AB89" s="60"/>
      <c r="AC89" s="60"/>
      <c r="AD89" s="60"/>
      <c r="AE89" s="60"/>
      <c r="AF89" s="60"/>
      <c r="AG89" s="60"/>
      <c r="AH89" s="60"/>
    </row>
    <row r="90" spans="2:34" ht="12.75" customHeight="1">
      <c r="B90" s="59"/>
      <c r="C90" s="59"/>
      <c r="D90" s="59"/>
      <c r="E90" s="59"/>
      <c r="F90" s="59"/>
      <c r="G90" s="59"/>
      <c r="H90" s="59"/>
      <c r="I90" s="59"/>
      <c r="J90" s="59"/>
      <c r="K90" s="59"/>
      <c r="L90" s="59"/>
      <c r="M90" s="59"/>
      <c r="N90" s="59"/>
      <c r="O90" s="59"/>
      <c r="P90" s="59"/>
      <c r="S90" s="58"/>
      <c r="T90" s="60"/>
      <c r="U90" s="60"/>
      <c r="V90" s="60"/>
      <c r="W90" s="60"/>
      <c r="X90" s="60"/>
      <c r="Y90" s="60"/>
      <c r="Z90" s="60"/>
      <c r="AA90" s="60"/>
      <c r="AB90" s="60"/>
      <c r="AC90" s="60"/>
      <c r="AD90" s="60"/>
      <c r="AE90" s="60"/>
      <c r="AF90" s="60"/>
      <c r="AG90" s="60"/>
      <c r="AH90" s="60"/>
    </row>
    <row r="91" spans="2:34" ht="12.75" customHeight="1">
      <c r="B91" s="59"/>
      <c r="C91" s="59"/>
      <c r="D91" s="59"/>
      <c r="E91" s="59"/>
      <c r="F91" s="59"/>
      <c r="G91" s="59"/>
      <c r="H91" s="59"/>
      <c r="I91" s="59"/>
      <c r="J91" s="59"/>
      <c r="K91" s="59"/>
      <c r="L91" s="59"/>
      <c r="M91" s="59"/>
      <c r="N91" s="59"/>
      <c r="O91" s="59"/>
      <c r="P91" s="59"/>
    </row>
    <row r="92" spans="2:34" ht="12.75" customHeight="1">
      <c r="B92" s="59"/>
      <c r="C92" s="59"/>
      <c r="D92" s="59"/>
      <c r="E92" s="59"/>
      <c r="F92" s="59"/>
      <c r="G92" s="59"/>
      <c r="H92" s="59"/>
      <c r="I92" s="59"/>
      <c r="J92" s="59"/>
      <c r="K92" s="59"/>
      <c r="L92" s="59"/>
      <c r="M92" s="59"/>
      <c r="N92" s="59"/>
      <c r="O92" s="59"/>
      <c r="P92" s="59"/>
    </row>
    <row r="93" spans="2:34" ht="12.75" customHeight="1">
      <c r="B93" s="59"/>
      <c r="C93" s="59"/>
      <c r="D93" s="59"/>
      <c r="E93" s="59"/>
      <c r="F93" s="59"/>
      <c r="G93" s="59"/>
      <c r="H93" s="59"/>
      <c r="I93" s="59"/>
      <c r="J93" s="59"/>
      <c r="K93" s="59"/>
      <c r="L93" s="59"/>
      <c r="M93" s="59"/>
      <c r="N93" s="59"/>
      <c r="O93" s="59"/>
      <c r="P93" s="59"/>
    </row>
    <row r="94" spans="2:34" ht="12.75" customHeight="1">
      <c r="B94" s="59"/>
      <c r="C94" s="59"/>
      <c r="D94" s="59"/>
      <c r="E94" s="59"/>
      <c r="F94" s="59"/>
      <c r="G94" s="59"/>
      <c r="H94" s="59"/>
      <c r="I94" s="59"/>
      <c r="J94" s="59"/>
      <c r="K94" s="59"/>
      <c r="L94" s="59"/>
      <c r="M94" s="59"/>
      <c r="N94" s="59"/>
      <c r="O94" s="59"/>
      <c r="P94" s="59"/>
    </row>
    <row r="95" spans="2:34" ht="9.9499999999999993" customHeight="1">
      <c r="B95" s="59"/>
      <c r="C95" s="59"/>
      <c r="D95" s="59"/>
      <c r="E95" s="59"/>
      <c r="F95" s="59"/>
      <c r="G95" s="59"/>
      <c r="H95" s="59"/>
      <c r="I95" s="59"/>
      <c r="J95" s="59"/>
      <c r="K95" s="59"/>
      <c r="L95" s="59"/>
      <c r="M95" s="59"/>
      <c r="N95" s="59"/>
      <c r="O95" s="59"/>
      <c r="P95" s="59"/>
    </row>
    <row r="96" spans="2:34" ht="9.9499999999999993" customHeight="1"/>
    <row r="97" spans="1:48" ht="15.75" customHeight="1">
      <c r="C97" s="273"/>
      <c r="D97" s="273"/>
      <c r="E97" s="273"/>
      <c r="F97" s="273"/>
      <c r="G97" s="273"/>
      <c r="H97" s="273"/>
      <c r="I97" s="273"/>
      <c r="J97" s="273"/>
    </row>
    <row r="98" spans="1:48" ht="15.75" customHeight="1">
      <c r="C98" s="273"/>
      <c r="D98" s="273"/>
      <c r="E98" s="273"/>
      <c r="F98" s="273"/>
      <c r="G98" s="273"/>
      <c r="H98" s="273"/>
      <c r="I98" s="273"/>
      <c r="J98" s="273"/>
    </row>
    <row r="99" spans="1:48" ht="15.75" customHeight="1">
      <c r="C99" s="273"/>
      <c r="D99" s="273"/>
      <c r="E99" s="273"/>
      <c r="F99" s="273"/>
      <c r="G99" s="273"/>
      <c r="H99" s="273"/>
      <c r="I99" s="273"/>
      <c r="J99" s="273"/>
    </row>
    <row r="100" spans="1:48" ht="15.75" customHeight="1">
      <c r="E100" s="2"/>
    </row>
    <row r="101" spans="1:48" ht="15.75" customHeight="1"/>
    <row r="102" spans="1:48" ht="15.75" customHeight="1"/>
    <row r="103" spans="1:48" ht="15.75" customHeight="1"/>
    <row r="104" spans="1:48" ht="15.75" customHeight="1"/>
    <row r="105" spans="1:48" ht="9.9499999999999993" customHeight="1">
      <c r="O105" s="269"/>
      <c r="P105" s="269"/>
      <c r="Q105" s="269"/>
      <c r="R105" s="269"/>
      <c r="S105" s="269"/>
    </row>
    <row r="106" spans="1:48" ht="24" customHeight="1">
      <c r="B106" s="269" t="s">
        <v>213</v>
      </c>
      <c r="C106" s="269"/>
      <c r="D106" s="269"/>
      <c r="E106" s="269"/>
      <c r="F106" s="269"/>
      <c r="G106" s="269"/>
      <c r="H106" s="269"/>
      <c r="I106" s="269"/>
      <c r="J106" s="269"/>
      <c r="K106" s="269"/>
      <c r="L106" s="269"/>
      <c r="M106" s="269"/>
      <c r="N106" s="269"/>
      <c r="O106" s="196"/>
      <c r="P106" s="116"/>
      <c r="Q106" s="116"/>
      <c r="R106" s="116"/>
      <c r="S106" s="116"/>
    </row>
    <row r="107" spans="1:48" ht="9.9499999999999993" customHeight="1">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row>
    <row r="108" spans="1:48" ht="9.9499999999999993" customHeight="1">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row>
    <row r="109" spans="1:48" ht="9.9499999999999993" customHeight="1">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row>
    <row r="110" spans="1:48" s="40" customFormat="1" ht="23.85" customHeight="1">
      <c r="A110"/>
      <c r="B110" s="296" t="s">
        <v>35</v>
      </c>
      <c r="C110" s="296" t="s">
        <v>25</v>
      </c>
      <c r="D110" s="296" t="s">
        <v>157</v>
      </c>
      <c r="E110" s="296"/>
      <c r="F110" s="278"/>
      <c r="G110" s="296" t="s">
        <v>158</v>
      </c>
      <c r="H110" s="296"/>
      <c r="I110" s="296"/>
      <c r="J110" s="299" t="s">
        <v>159</v>
      </c>
      <c r="K110" s="296"/>
      <c r="L110" s="278"/>
      <c r="M110" s="296" t="s">
        <v>160</v>
      </c>
      <c r="N110" s="296"/>
      <c r="O110" s="296"/>
      <c r="S110" s="51"/>
      <c r="T110" s="51"/>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row>
    <row r="111" spans="1:48" s="40" customFormat="1" ht="24" customHeight="1">
      <c r="A111"/>
      <c r="B111" s="296"/>
      <c r="C111" s="296"/>
      <c r="D111" s="214" t="s">
        <v>161</v>
      </c>
      <c r="E111" s="214" t="s">
        <v>162</v>
      </c>
      <c r="F111" s="198" t="s">
        <v>163</v>
      </c>
      <c r="G111" s="214" t="s">
        <v>161</v>
      </c>
      <c r="H111" s="214" t="s">
        <v>162</v>
      </c>
      <c r="I111" s="214" t="s">
        <v>163</v>
      </c>
      <c r="J111" s="135" t="s">
        <v>161</v>
      </c>
      <c r="K111" s="214" t="s">
        <v>162</v>
      </c>
      <c r="L111" s="198" t="s">
        <v>163</v>
      </c>
      <c r="M111" s="214" t="s">
        <v>161</v>
      </c>
      <c r="N111" s="214" t="s">
        <v>162</v>
      </c>
      <c r="O111" s="214" t="s">
        <v>163</v>
      </c>
      <c r="S111" s="51"/>
      <c r="T111" s="51"/>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row>
    <row r="112" spans="1:48" s="40" customFormat="1" ht="12.75" customHeight="1">
      <c r="A112"/>
      <c r="B112" s="298" t="s">
        <v>38</v>
      </c>
      <c r="C112" s="197" t="s">
        <v>164</v>
      </c>
      <c r="D112" s="219">
        <v>131</v>
      </c>
      <c r="E112" s="219">
        <v>5</v>
      </c>
      <c r="F112" s="219">
        <f>D112+E112</f>
        <v>136</v>
      </c>
      <c r="G112" s="227">
        <v>0</v>
      </c>
      <c r="H112" s="189">
        <v>0</v>
      </c>
      <c r="I112" s="220">
        <v>0</v>
      </c>
      <c r="J112" s="189">
        <v>0</v>
      </c>
      <c r="K112" s="189">
        <v>0</v>
      </c>
      <c r="L112" s="189">
        <v>0</v>
      </c>
      <c r="M112" s="227">
        <v>0</v>
      </c>
      <c r="N112" s="189">
        <v>0</v>
      </c>
      <c r="O112" s="220">
        <v>0</v>
      </c>
      <c r="S112" s="51"/>
      <c r="T112" s="51"/>
      <c r="U112" s="52"/>
      <c r="V112" s="8"/>
      <c r="W112" s="8"/>
      <c r="X112" s="8"/>
      <c r="Y112" s="8"/>
      <c r="Z112" s="8"/>
      <c r="AA112" s="52"/>
      <c r="AB112" s="52"/>
      <c r="AC112" s="52"/>
      <c r="AD112" s="52"/>
      <c r="AE112" s="52"/>
      <c r="AF112" s="52"/>
      <c r="AG112" s="52"/>
      <c r="AH112" s="52"/>
      <c r="AI112" s="52"/>
      <c r="AJ112" s="52"/>
      <c r="AK112" s="52"/>
      <c r="AL112" s="52"/>
      <c r="AM112" s="52"/>
      <c r="AN112" s="52"/>
      <c r="AO112" s="52"/>
      <c r="AP112" s="52"/>
      <c r="AQ112" s="52"/>
      <c r="AR112" s="52"/>
      <c r="AS112" s="52"/>
      <c r="AT112" s="52"/>
      <c r="AU112" s="52"/>
    </row>
    <row r="113" spans="1:47" s="40" customFormat="1" ht="12.75" customHeight="1">
      <c r="A113"/>
      <c r="B113" s="298"/>
      <c r="C113" s="197" t="s">
        <v>165</v>
      </c>
      <c r="D113" s="219">
        <v>216</v>
      </c>
      <c r="E113" s="219">
        <v>22</v>
      </c>
      <c r="F113" s="219">
        <f t="shared" ref="F113:F119" si="4">D113+E113</f>
        <v>238</v>
      </c>
      <c r="G113" s="227">
        <v>0</v>
      </c>
      <c r="H113" s="189">
        <v>0</v>
      </c>
      <c r="I113" s="220">
        <v>0</v>
      </c>
      <c r="J113" s="189">
        <v>0</v>
      </c>
      <c r="K113" s="189">
        <v>0</v>
      </c>
      <c r="L113" s="189">
        <v>0</v>
      </c>
      <c r="M113" s="227">
        <v>0</v>
      </c>
      <c r="N113" s="189">
        <v>0</v>
      </c>
      <c r="O113" s="220">
        <v>0</v>
      </c>
      <c r="S113" s="51"/>
      <c r="T113" s="51"/>
      <c r="U113" s="52"/>
      <c r="V113" s="8"/>
      <c r="W113" s="8"/>
      <c r="X113" s="8"/>
      <c r="Y113" s="8"/>
      <c r="Z113" s="8"/>
      <c r="AA113" s="52"/>
      <c r="AB113" s="52"/>
      <c r="AC113" s="52"/>
      <c r="AD113" s="52"/>
      <c r="AE113" s="52"/>
      <c r="AF113" s="52"/>
      <c r="AG113" s="52"/>
      <c r="AH113" s="52"/>
      <c r="AI113" s="52"/>
      <c r="AJ113" s="52"/>
      <c r="AK113" s="52"/>
      <c r="AL113" s="52"/>
      <c r="AM113" s="52"/>
      <c r="AN113" s="52"/>
      <c r="AO113" s="52"/>
      <c r="AP113" s="52"/>
      <c r="AQ113" s="52"/>
      <c r="AR113" s="52"/>
      <c r="AS113" s="52"/>
      <c r="AT113" s="52"/>
      <c r="AU113" s="52"/>
    </row>
    <row r="114" spans="1:47" s="40" customFormat="1" ht="12.75" customHeight="1">
      <c r="A114"/>
      <c r="B114" s="298"/>
      <c r="C114" s="197" t="s">
        <v>166</v>
      </c>
      <c r="D114" s="219">
        <v>213</v>
      </c>
      <c r="E114" s="219">
        <v>15</v>
      </c>
      <c r="F114" s="219">
        <f t="shared" si="4"/>
        <v>228</v>
      </c>
      <c r="G114" s="227">
        <v>2</v>
      </c>
      <c r="H114" s="189">
        <v>0</v>
      </c>
      <c r="I114" s="220">
        <v>2</v>
      </c>
      <c r="J114" s="189">
        <v>0</v>
      </c>
      <c r="K114" s="189">
        <v>0</v>
      </c>
      <c r="L114" s="189">
        <v>0</v>
      </c>
      <c r="M114" s="227">
        <v>0</v>
      </c>
      <c r="N114" s="189">
        <v>0</v>
      </c>
      <c r="O114" s="220">
        <v>0</v>
      </c>
      <c r="S114" s="51"/>
      <c r="T114" s="51"/>
      <c r="U114" s="52"/>
      <c r="V114" s="8"/>
      <c r="W114" s="8"/>
      <c r="X114" s="8"/>
      <c r="Y114" s="8"/>
      <c r="Z114" s="8"/>
      <c r="AA114" s="52"/>
      <c r="AB114" s="52"/>
      <c r="AC114" s="52"/>
      <c r="AD114" s="52"/>
      <c r="AE114" s="52"/>
      <c r="AF114" s="52"/>
      <c r="AG114" s="52"/>
      <c r="AH114" s="52"/>
      <c r="AI114" s="52"/>
      <c r="AJ114" s="52"/>
      <c r="AK114" s="52"/>
      <c r="AL114" s="52"/>
      <c r="AM114" s="52"/>
      <c r="AN114" s="52"/>
      <c r="AO114" s="52"/>
      <c r="AP114" s="52"/>
      <c r="AQ114" s="52"/>
      <c r="AR114" s="52"/>
      <c r="AS114" s="52"/>
      <c r="AT114" s="52"/>
      <c r="AU114" s="52"/>
    </row>
    <row r="115" spans="1:47" s="40" customFormat="1" ht="12.75" customHeight="1">
      <c r="A115"/>
      <c r="B115" s="298"/>
      <c r="C115" s="197" t="s">
        <v>29</v>
      </c>
      <c r="D115" s="219">
        <v>282</v>
      </c>
      <c r="E115" s="219">
        <v>14</v>
      </c>
      <c r="F115" s="219">
        <f t="shared" si="4"/>
        <v>296</v>
      </c>
      <c r="G115" s="227">
        <v>0</v>
      </c>
      <c r="H115" s="189">
        <v>0</v>
      </c>
      <c r="I115" s="220">
        <v>0</v>
      </c>
      <c r="J115" s="189">
        <v>0</v>
      </c>
      <c r="K115" s="189">
        <v>1</v>
      </c>
      <c r="L115" s="189">
        <v>1</v>
      </c>
      <c r="M115" s="227">
        <v>0</v>
      </c>
      <c r="N115" s="189">
        <v>0</v>
      </c>
      <c r="O115" s="220">
        <v>0</v>
      </c>
      <c r="S115" s="51"/>
      <c r="T115" s="51"/>
      <c r="U115" s="52"/>
      <c r="V115" s="8"/>
      <c r="W115" s="8"/>
      <c r="X115" s="8"/>
      <c r="Y115" s="8"/>
      <c r="Z115" s="8"/>
      <c r="AA115" s="52"/>
      <c r="AB115" s="52"/>
      <c r="AC115" s="52"/>
      <c r="AD115" s="52"/>
      <c r="AE115" s="52"/>
      <c r="AF115" s="52"/>
      <c r="AG115" s="52"/>
      <c r="AH115" s="52"/>
      <c r="AI115" s="52"/>
      <c r="AJ115" s="52"/>
      <c r="AK115" s="52"/>
      <c r="AL115" s="52"/>
      <c r="AM115" s="52"/>
      <c r="AN115" s="52"/>
      <c r="AO115" s="52"/>
      <c r="AP115" s="52"/>
      <c r="AQ115" s="52"/>
      <c r="AR115" s="52"/>
      <c r="AS115" s="52"/>
      <c r="AT115" s="52"/>
      <c r="AU115" s="52"/>
    </row>
    <row r="116" spans="1:47" s="40" customFormat="1" ht="12.75" customHeight="1">
      <c r="A116"/>
      <c r="B116" s="298"/>
      <c r="C116" s="197" t="s">
        <v>30</v>
      </c>
      <c r="D116" s="219">
        <v>51</v>
      </c>
      <c r="E116" s="219">
        <v>1</v>
      </c>
      <c r="F116" s="219">
        <f t="shared" si="4"/>
        <v>52</v>
      </c>
      <c r="G116" s="227">
        <v>0</v>
      </c>
      <c r="H116" s="189">
        <v>0</v>
      </c>
      <c r="I116" s="220">
        <v>0</v>
      </c>
      <c r="J116" s="189">
        <v>0</v>
      </c>
      <c r="K116" s="189">
        <v>0</v>
      </c>
      <c r="L116" s="189">
        <v>0</v>
      </c>
      <c r="M116" s="227">
        <v>0</v>
      </c>
      <c r="N116" s="189">
        <v>0</v>
      </c>
      <c r="O116" s="220">
        <v>0</v>
      </c>
      <c r="S116" s="51"/>
      <c r="T116" s="51"/>
      <c r="U116" s="52"/>
      <c r="V116" s="8"/>
      <c r="W116" s="8"/>
      <c r="X116" s="8"/>
      <c r="Y116" s="8"/>
      <c r="Z116" s="8"/>
      <c r="AA116" s="52"/>
      <c r="AB116" s="52"/>
      <c r="AC116" s="52"/>
      <c r="AD116" s="52"/>
      <c r="AE116" s="52"/>
      <c r="AF116" s="52"/>
      <c r="AG116" s="52"/>
      <c r="AH116" s="52"/>
      <c r="AI116" s="52"/>
      <c r="AJ116" s="52"/>
      <c r="AK116" s="52"/>
      <c r="AL116" s="52"/>
      <c r="AM116" s="52"/>
      <c r="AN116" s="52"/>
      <c r="AO116" s="52"/>
      <c r="AP116" s="52"/>
      <c r="AQ116" s="52"/>
      <c r="AR116" s="52"/>
      <c r="AS116" s="52"/>
      <c r="AT116" s="52"/>
      <c r="AU116" s="52"/>
    </row>
    <row r="117" spans="1:47" s="40" customFormat="1" ht="12.75" customHeight="1">
      <c r="A117"/>
      <c r="B117" s="298"/>
      <c r="C117" s="197" t="s">
        <v>167</v>
      </c>
      <c r="D117" s="219">
        <v>236</v>
      </c>
      <c r="E117" s="219">
        <v>15</v>
      </c>
      <c r="F117" s="219">
        <f t="shared" si="4"/>
        <v>251</v>
      </c>
      <c r="G117" s="227">
        <v>1</v>
      </c>
      <c r="H117" s="189">
        <v>0</v>
      </c>
      <c r="I117" s="220">
        <v>1</v>
      </c>
      <c r="J117" s="189">
        <v>1</v>
      </c>
      <c r="K117" s="189">
        <v>0</v>
      </c>
      <c r="L117" s="189">
        <v>1</v>
      </c>
      <c r="M117" s="227">
        <v>0</v>
      </c>
      <c r="N117" s="189">
        <v>0</v>
      </c>
      <c r="O117" s="220">
        <v>0</v>
      </c>
      <c r="S117" s="51"/>
      <c r="T117" s="51"/>
      <c r="U117" s="52"/>
      <c r="V117" s="8"/>
      <c r="W117" s="8"/>
      <c r="X117" s="8"/>
      <c r="Y117" s="8"/>
      <c r="Z117" s="8"/>
      <c r="AA117" s="52"/>
      <c r="AB117" s="52"/>
      <c r="AC117" s="52"/>
      <c r="AD117" s="52"/>
      <c r="AE117" s="52"/>
      <c r="AF117" s="52"/>
      <c r="AG117" s="52"/>
      <c r="AH117" s="52"/>
      <c r="AI117" s="52"/>
      <c r="AJ117" s="52"/>
      <c r="AK117" s="52"/>
      <c r="AL117" s="52"/>
      <c r="AM117" s="52"/>
      <c r="AN117" s="52"/>
      <c r="AO117" s="52"/>
      <c r="AP117" s="52"/>
      <c r="AQ117" s="52"/>
      <c r="AR117" s="52"/>
      <c r="AS117" s="52"/>
      <c r="AT117" s="52"/>
      <c r="AU117" s="52"/>
    </row>
    <row r="118" spans="1:47" s="40" customFormat="1" ht="12.75" customHeight="1">
      <c r="A118"/>
      <c r="B118" s="298"/>
      <c r="C118" s="197" t="s">
        <v>32</v>
      </c>
      <c r="D118" s="219">
        <v>277</v>
      </c>
      <c r="E118" s="219">
        <v>7</v>
      </c>
      <c r="F118" s="219">
        <f t="shared" si="4"/>
        <v>284</v>
      </c>
      <c r="G118" s="227">
        <v>1</v>
      </c>
      <c r="H118" s="189">
        <v>0</v>
      </c>
      <c r="I118" s="220">
        <v>1</v>
      </c>
      <c r="J118" s="189">
        <v>1</v>
      </c>
      <c r="K118" s="189">
        <v>0</v>
      </c>
      <c r="L118" s="189">
        <v>1</v>
      </c>
      <c r="M118" s="227">
        <v>0</v>
      </c>
      <c r="N118" s="189">
        <v>0</v>
      </c>
      <c r="O118" s="220">
        <v>0</v>
      </c>
      <c r="S118" s="51"/>
      <c r="T118" s="51"/>
      <c r="U118" s="52"/>
      <c r="V118" s="8"/>
      <c r="W118" s="8"/>
      <c r="X118" s="8"/>
      <c r="Y118" s="8"/>
      <c r="Z118" s="8"/>
      <c r="AA118" s="52"/>
      <c r="AB118" s="52"/>
      <c r="AC118" s="52"/>
      <c r="AD118" s="52"/>
      <c r="AE118" s="52"/>
      <c r="AF118" s="52"/>
      <c r="AG118" s="52"/>
      <c r="AH118" s="52"/>
      <c r="AI118" s="52"/>
      <c r="AJ118" s="52"/>
      <c r="AK118" s="52"/>
      <c r="AL118" s="52"/>
      <c r="AM118" s="52"/>
      <c r="AN118" s="52"/>
      <c r="AO118" s="52"/>
      <c r="AP118" s="52"/>
      <c r="AQ118" s="52"/>
      <c r="AR118" s="52"/>
      <c r="AS118" s="52"/>
      <c r="AT118" s="52"/>
      <c r="AU118" s="52"/>
    </row>
    <row r="119" spans="1:47" s="40" customFormat="1" ht="12.75" customHeight="1">
      <c r="A119"/>
      <c r="B119" s="298"/>
      <c r="C119" s="197" t="s">
        <v>33</v>
      </c>
      <c r="D119" s="219">
        <v>150</v>
      </c>
      <c r="E119" s="219">
        <v>10</v>
      </c>
      <c r="F119" s="219">
        <f t="shared" si="4"/>
        <v>160</v>
      </c>
      <c r="G119" s="227">
        <v>4</v>
      </c>
      <c r="H119" s="189">
        <v>0</v>
      </c>
      <c r="I119" s="220">
        <v>4</v>
      </c>
      <c r="J119" s="189">
        <v>0</v>
      </c>
      <c r="K119" s="189">
        <v>0</v>
      </c>
      <c r="L119" s="189">
        <v>0</v>
      </c>
      <c r="M119" s="227">
        <v>0</v>
      </c>
      <c r="N119" s="189">
        <v>0</v>
      </c>
      <c r="O119" s="220">
        <v>0</v>
      </c>
      <c r="S119" s="51"/>
      <c r="T119" s="51"/>
      <c r="U119" s="52"/>
      <c r="V119" s="8"/>
      <c r="W119" s="8"/>
      <c r="X119" s="8"/>
      <c r="Y119" s="8"/>
      <c r="Z119" s="8"/>
      <c r="AA119" s="52"/>
      <c r="AB119" s="52"/>
      <c r="AC119" s="52"/>
      <c r="AD119" s="52"/>
      <c r="AE119" s="52"/>
      <c r="AF119" s="52"/>
      <c r="AG119" s="52"/>
      <c r="AH119" s="52"/>
      <c r="AI119" s="52"/>
      <c r="AJ119" s="52"/>
      <c r="AK119" s="52"/>
      <c r="AL119" s="52"/>
      <c r="AM119" s="52"/>
      <c r="AN119" s="52"/>
      <c r="AO119" s="52"/>
      <c r="AP119" s="52"/>
      <c r="AQ119" s="52"/>
      <c r="AR119" s="52"/>
      <c r="AS119" s="52"/>
      <c r="AT119" s="52"/>
      <c r="AU119" s="52"/>
    </row>
    <row r="120" spans="1:47" s="40" customFormat="1" ht="14.25" customHeight="1">
      <c r="A120"/>
      <c r="B120" s="294" t="s">
        <v>168</v>
      </c>
      <c r="C120" s="295"/>
      <c r="D120" s="222">
        <v>1556</v>
      </c>
      <c r="E120" s="222">
        <v>89</v>
      </c>
      <c r="F120" s="222">
        <f>D120+E120</f>
        <v>1645</v>
      </c>
      <c r="G120" s="223">
        <v>8</v>
      </c>
      <c r="H120" s="224">
        <v>0</v>
      </c>
      <c r="I120" s="225">
        <v>8</v>
      </c>
      <c r="J120" s="224">
        <v>2</v>
      </c>
      <c r="K120" s="224">
        <v>1</v>
      </c>
      <c r="L120" s="224">
        <v>3</v>
      </c>
      <c r="M120" s="223">
        <v>0</v>
      </c>
      <c r="N120" s="224">
        <v>0</v>
      </c>
      <c r="O120" s="225">
        <v>0</v>
      </c>
      <c r="S120" s="51"/>
      <c r="T120" s="51"/>
      <c r="U120" s="52"/>
      <c r="V120" s="8"/>
      <c r="W120" s="8"/>
      <c r="X120" s="8"/>
      <c r="Y120" s="8"/>
      <c r="Z120" s="8"/>
      <c r="AA120" s="52"/>
      <c r="AB120" s="52"/>
      <c r="AC120" s="52"/>
      <c r="AD120" s="52"/>
      <c r="AE120" s="52"/>
      <c r="AF120" s="52"/>
      <c r="AG120" s="52"/>
      <c r="AH120" s="52"/>
      <c r="AI120" s="52"/>
      <c r="AJ120" s="52"/>
      <c r="AK120" s="52"/>
      <c r="AL120" s="52"/>
      <c r="AM120" s="52"/>
      <c r="AN120" s="52"/>
      <c r="AO120" s="52"/>
      <c r="AP120" s="52"/>
      <c r="AQ120" s="52"/>
      <c r="AR120" s="52"/>
      <c r="AS120" s="52"/>
      <c r="AT120" s="52"/>
      <c r="AU120" s="52"/>
    </row>
    <row r="121" spans="1:47" s="40" customFormat="1" ht="14.25" customHeight="1">
      <c r="A121"/>
      <c r="B121" s="298" t="s">
        <v>39</v>
      </c>
      <c r="C121" s="197" t="s">
        <v>164</v>
      </c>
      <c r="D121" s="189">
        <v>0</v>
      </c>
      <c r="E121" s="189">
        <v>0</v>
      </c>
      <c r="F121" s="189">
        <f>D121+E121</f>
        <v>0</v>
      </c>
      <c r="G121" s="227">
        <v>0</v>
      </c>
      <c r="H121" s="189">
        <v>0</v>
      </c>
      <c r="I121" s="220">
        <v>0</v>
      </c>
      <c r="J121" s="189">
        <v>0</v>
      </c>
      <c r="K121" s="189">
        <v>0</v>
      </c>
      <c r="L121" s="189">
        <v>0</v>
      </c>
      <c r="M121" s="227">
        <v>0</v>
      </c>
      <c r="N121" s="189">
        <v>0</v>
      </c>
      <c r="O121" s="220">
        <v>0</v>
      </c>
      <c r="S121" s="51"/>
      <c r="T121" s="51"/>
      <c r="U121" s="52"/>
      <c r="V121" s="8"/>
      <c r="W121" s="8"/>
      <c r="X121" s="8"/>
      <c r="Y121" s="8"/>
      <c r="Z121" s="8"/>
      <c r="AA121" s="52"/>
      <c r="AB121" s="52"/>
      <c r="AC121" s="52"/>
      <c r="AD121" s="52"/>
      <c r="AE121" s="52"/>
      <c r="AF121" s="52"/>
      <c r="AG121" s="52"/>
      <c r="AH121" s="52"/>
      <c r="AI121" s="52"/>
      <c r="AJ121" s="52"/>
      <c r="AK121" s="52"/>
      <c r="AL121" s="52"/>
      <c r="AM121" s="52"/>
      <c r="AN121" s="52"/>
      <c r="AO121" s="52"/>
      <c r="AP121" s="52"/>
      <c r="AQ121" s="52"/>
      <c r="AR121" s="52"/>
      <c r="AS121" s="52"/>
      <c r="AT121" s="52"/>
      <c r="AU121" s="52"/>
    </row>
    <row r="122" spans="1:47" s="40" customFormat="1" ht="14.25" customHeight="1">
      <c r="A122"/>
      <c r="B122" s="298"/>
      <c r="C122" s="197" t="s">
        <v>165</v>
      </c>
      <c r="D122" s="189">
        <v>0</v>
      </c>
      <c r="E122" s="189">
        <v>0</v>
      </c>
      <c r="F122" s="189">
        <f t="shared" ref="F122:F128" si="5">D122+E122</f>
        <v>0</v>
      </c>
      <c r="G122" s="227">
        <v>0</v>
      </c>
      <c r="H122" s="189">
        <v>0</v>
      </c>
      <c r="I122" s="220">
        <v>0</v>
      </c>
      <c r="J122" s="189">
        <v>0</v>
      </c>
      <c r="K122" s="189">
        <v>0</v>
      </c>
      <c r="L122" s="189">
        <v>0</v>
      </c>
      <c r="M122" s="227">
        <v>0</v>
      </c>
      <c r="N122" s="189">
        <v>0</v>
      </c>
      <c r="O122" s="220">
        <v>0</v>
      </c>
      <c r="S122" s="51"/>
      <c r="T122" s="51"/>
      <c r="U122" s="52"/>
      <c r="V122" s="8"/>
      <c r="W122" s="8"/>
      <c r="X122" s="8"/>
      <c r="Y122" s="8"/>
      <c r="Z122" s="8"/>
      <c r="AA122" s="52"/>
      <c r="AB122" s="52"/>
      <c r="AC122" s="52"/>
      <c r="AD122" s="52"/>
      <c r="AE122" s="52"/>
      <c r="AF122" s="52"/>
      <c r="AG122" s="52"/>
      <c r="AH122" s="52"/>
      <c r="AI122" s="52"/>
      <c r="AJ122" s="52"/>
      <c r="AK122" s="52"/>
      <c r="AL122" s="52"/>
      <c r="AM122" s="52"/>
      <c r="AN122" s="52"/>
      <c r="AO122" s="52"/>
      <c r="AP122" s="52"/>
      <c r="AQ122" s="52"/>
      <c r="AR122" s="52"/>
      <c r="AS122" s="52"/>
      <c r="AT122" s="52"/>
      <c r="AU122" s="52"/>
    </row>
    <row r="123" spans="1:47" s="40" customFormat="1" ht="14.25" customHeight="1">
      <c r="A123"/>
      <c r="B123" s="298"/>
      <c r="C123" s="197" t="s">
        <v>166</v>
      </c>
      <c r="D123" s="189">
        <v>2</v>
      </c>
      <c r="E123" s="189">
        <v>0</v>
      </c>
      <c r="F123" s="189">
        <f t="shared" si="5"/>
        <v>2</v>
      </c>
      <c r="G123" s="227">
        <v>0</v>
      </c>
      <c r="H123" s="189">
        <v>0</v>
      </c>
      <c r="I123" s="220">
        <v>0</v>
      </c>
      <c r="J123" s="189">
        <v>0</v>
      </c>
      <c r="K123" s="189">
        <v>0</v>
      </c>
      <c r="L123" s="189">
        <v>0</v>
      </c>
      <c r="M123" s="227">
        <v>0</v>
      </c>
      <c r="N123" s="189">
        <v>0</v>
      </c>
      <c r="O123" s="220">
        <v>0</v>
      </c>
      <c r="S123" s="51"/>
      <c r="T123" s="51"/>
      <c r="U123" s="52"/>
      <c r="V123" s="8"/>
      <c r="W123" s="8"/>
      <c r="X123" s="8"/>
      <c r="Y123" s="8"/>
      <c r="Z123" s="8"/>
      <c r="AA123" s="52"/>
      <c r="AB123" s="52"/>
      <c r="AC123" s="52"/>
      <c r="AD123" s="52"/>
      <c r="AE123" s="52"/>
      <c r="AF123" s="52"/>
      <c r="AG123" s="52"/>
      <c r="AH123" s="52"/>
      <c r="AI123" s="52"/>
      <c r="AJ123" s="52"/>
      <c r="AK123" s="52"/>
      <c r="AL123" s="52"/>
      <c r="AM123" s="52"/>
      <c r="AN123" s="52"/>
      <c r="AO123" s="52"/>
      <c r="AP123" s="52"/>
      <c r="AQ123" s="52"/>
      <c r="AR123" s="52"/>
      <c r="AS123" s="52"/>
      <c r="AT123" s="52"/>
      <c r="AU123" s="52"/>
    </row>
    <row r="124" spans="1:47" s="40" customFormat="1" ht="14.25" customHeight="1">
      <c r="A124"/>
      <c r="B124" s="298"/>
      <c r="C124" s="197" t="s">
        <v>29</v>
      </c>
      <c r="D124" s="189">
        <v>3</v>
      </c>
      <c r="E124" s="189">
        <v>1</v>
      </c>
      <c r="F124" s="189">
        <f t="shared" si="5"/>
        <v>4</v>
      </c>
      <c r="G124" s="227">
        <v>0</v>
      </c>
      <c r="H124" s="189">
        <v>0</v>
      </c>
      <c r="I124" s="220">
        <v>0</v>
      </c>
      <c r="J124" s="189">
        <v>0</v>
      </c>
      <c r="K124" s="189">
        <v>0</v>
      </c>
      <c r="L124" s="189">
        <v>0</v>
      </c>
      <c r="M124" s="227">
        <v>0</v>
      </c>
      <c r="N124" s="189">
        <v>0</v>
      </c>
      <c r="O124" s="220">
        <v>0</v>
      </c>
      <c r="S124" s="51"/>
      <c r="T124" s="51"/>
      <c r="U124" s="52"/>
      <c r="V124" s="8"/>
      <c r="W124" s="8"/>
      <c r="X124" s="8"/>
      <c r="Y124" s="8"/>
      <c r="Z124" s="8"/>
      <c r="AA124" s="52"/>
      <c r="AB124" s="52"/>
      <c r="AC124" s="52"/>
      <c r="AD124" s="52"/>
      <c r="AE124" s="52"/>
      <c r="AF124" s="52"/>
      <c r="AG124" s="52"/>
      <c r="AH124" s="52"/>
      <c r="AI124" s="52"/>
      <c r="AJ124" s="52"/>
      <c r="AK124" s="52"/>
      <c r="AL124" s="52"/>
      <c r="AM124" s="52"/>
      <c r="AN124" s="52"/>
      <c r="AO124" s="52"/>
      <c r="AP124" s="52"/>
      <c r="AQ124" s="52"/>
      <c r="AR124" s="52"/>
      <c r="AS124" s="52"/>
      <c r="AT124" s="52"/>
      <c r="AU124" s="52"/>
    </row>
    <row r="125" spans="1:47" s="40" customFormat="1" ht="14.25" customHeight="1">
      <c r="A125"/>
      <c r="B125" s="298"/>
      <c r="C125" s="197" t="s">
        <v>30</v>
      </c>
      <c r="D125" s="189">
        <v>0</v>
      </c>
      <c r="E125" s="189">
        <v>0</v>
      </c>
      <c r="F125" s="189">
        <f t="shared" si="5"/>
        <v>0</v>
      </c>
      <c r="G125" s="227">
        <v>0</v>
      </c>
      <c r="H125" s="189">
        <v>0</v>
      </c>
      <c r="I125" s="220">
        <v>0</v>
      </c>
      <c r="J125" s="189">
        <v>0</v>
      </c>
      <c r="K125" s="189">
        <v>0</v>
      </c>
      <c r="L125" s="189">
        <v>0</v>
      </c>
      <c r="M125" s="227">
        <v>0</v>
      </c>
      <c r="N125" s="189">
        <v>0</v>
      </c>
      <c r="O125" s="220">
        <v>0</v>
      </c>
      <c r="S125" s="51"/>
      <c r="T125" s="51"/>
      <c r="U125" s="52"/>
      <c r="V125" s="8"/>
      <c r="W125" s="8"/>
      <c r="X125" s="8"/>
      <c r="Y125" s="8"/>
      <c r="Z125" s="8"/>
      <c r="AA125" s="52"/>
      <c r="AB125" s="52"/>
      <c r="AC125" s="52"/>
      <c r="AD125" s="52"/>
      <c r="AE125" s="52"/>
      <c r="AF125" s="52"/>
      <c r="AG125" s="52"/>
      <c r="AH125" s="52"/>
      <c r="AI125" s="52"/>
      <c r="AJ125" s="52"/>
      <c r="AK125" s="52"/>
      <c r="AL125" s="52"/>
      <c r="AM125" s="52"/>
      <c r="AN125" s="52"/>
      <c r="AO125" s="52"/>
      <c r="AP125" s="52"/>
      <c r="AQ125" s="52"/>
      <c r="AR125" s="52"/>
      <c r="AS125" s="52"/>
      <c r="AT125" s="52"/>
      <c r="AU125" s="52"/>
    </row>
    <row r="126" spans="1:47" s="40" customFormat="1" ht="14.25" customHeight="1">
      <c r="A126"/>
      <c r="B126" s="298"/>
      <c r="C126" s="197" t="s">
        <v>167</v>
      </c>
      <c r="D126" s="189">
        <v>0</v>
      </c>
      <c r="E126" s="189">
        <v>0</v>
      </c>
      <c r="F126" s="189">
        <f t="shared" si="5"/>
        <v>0</v>
      </c>
      <c r="G126" s="227">
        <v>0</v>
      </c>
      <c r="H126" s="189">
        <v>0</v>
      </c>
      <c r="I126" s="220">
        <v>0</v>
      </c>
      <c r="J126" s="189">
        <v>0</v>
      </c>
      <c r="K126" s="189">
        <v>0</v>
      </c>
      <c r="L126" s="189">
        <v>0</v>
      </c>
      <c r="M126" s="227">
        <v>0</v>
      </c>
      <c r="N126" s="189">
        <v>0</v>
      </c>
      <c r="O126" s="220">
        <v>0</v>
      </c>
      <c r="S126" s="51"/>
      <c r="T126" s="51"/>
      <c r="U126" s="52"/>
      <c r="V126" s="8"/>
      <c r="W126" s="8"/>
      <c r="X126" s="8"/>
      <c r="Y126" s="8"/>
      <c r="Z126" s="8"/>
      <c r="AA126" s="52"/>
      <c r="AB126" s="52"/>
      <c r="AC126" s="52"/>
      <c r="AD126" s="52"/>
      <c r="AE126" s="52"/>
      <c r="AF126" s="52"/>
      <c r="AG126" s="52"/>
      <c r="AH126" s="52"/>
      <c r="AI126" s="52"/>
      <c r="AJ126" s="52"/>
      <c r="AK126" s="52"/>
      <c r="AL126" s="52"/>
      <c r="AM126" s="52"/>
      <c r="AN126" s="52"/>
      <c r="AO126" s="52"/>
      <c r="AP126" s="52"/>
      <c r="AQ126" s="52"/>
      <c r="AR126" s="52"/>
      <c r="AS126" s="52"/>
      <c r="AT126" s="52"/>
      <c r="AU126" s="52"/>
    </row>
    <row r="127" spans="1:47" s="40" customFormat="1" ht="14.25" customHeight="1">
      <c r="A127"/>
      <c r="B127" s="298"/>
      <c r="C127" s="197" t="s">
        <v>32</v>
      </c>
      <c r="D127" s="189">
        <v>0</v>
      </c>
      <c r="E127" s="189">
        <v>0</v>
      </c>
      <c r="F127" s="189">
        <f t="shared" si="5"/>
        <v>0</v>
      </c>
      <c r="G127" s="227">
        <v>0</v>
      </c>
      <c r="H127" s="189">
        <v>0</v>
      </c>
      <c r="I127" s="220">
        <v>0</v>
      </c>
      <c r="J127" s="189">
        <v>0</v>
      </c>
      <c r="K127" s="189">
        <v>0</v>
      </c>
      <c r="L127" s="189">
        <v>0</v>
      </c>
      <c r="M127" s="227">
        <v>0</v>
      </c>
      <c r="N127" s="189">
        <v>0</v>
      </c>
      <c r="O127" s="220">
        <v>0</v>
      </c>
      <c r="S127" s="51"/>
      <c r="T127" s="51"/>
      <c r="U127" s="52"/>
      <c r="V127" s="8"/>
      <c r="W127" s="8"/>
      <c r="X127" s="8"/>
      <c r="Y127" s="8"/>
      <c r="Z127" s="8"/>
      <c r="AA127" s="52"/>
      <c r="AB127" s="52"/>
      <c r="AC127" s="52"/>
      <c r="AD127" s="52"/>
      <c r="AE127" s="52"/>
      <c r="AF127" s="52"/>
      <c r="AG127" s="52"/>
      <c r="AH127" s="52"/>
      <c r="AI127" s="52"/>
      <c r="AJ127" s="52"/>
      <c r="AK127" s="52"/>
      <c r="AL127" s="52"/>
      <c r="AM127" s="52"/>
      <c r="AN127" s="52"/>
      <c r="AO127" s="52"/>
      <c r="AP127" s="52"/>
      <c r="AQ127" s="52"/>
      <c r="AR127" s="52"/>
      <c r="AS127" s="52"/>
      <c r="AT127" s="52"/>
      <c r="AU127" s="52"/>
    </row>
    <row r="128" spans="1:47" s="40" customFormat="1" ht="12.75" customHeight="1">
      <c r="A128"/>
      <c r="B128" s="298"/>
      <c r="C128" s="197" t="s">
        <v>33</v>
      </c>
      <c r="D128" s="189">
        <v>0</v>
      </c>
      <c r="E128" s="189">
        <v>0</v>
      </c>
      <c r="F128" s="189">
        <f t="shared" si="5"/>
        <v>0</v>
      </c>
      <c r="G128" s="227">
        <v>0</v>
      </c>
      <c r="H128" s="189">
        <v>0</v>
      </c>
      <c r="I128" s="220">
        <v>0</v>
      </c>
      <c r="J128" s="189">
        <v>0</v>
      </c>
      <c r="K128" s="189">
        <v>0</v>
      </c>
      <c r="L128" s="189">
        <v>0</v>
      </c>
      <c r="M128" s="227">
        <v>0</v>
      </c>
      <c r="N128" s="189">
        <v>0</v>
      </c>
      <c r="O128" s="220">
        <v>0</v>
      </c>
      <c r="S128" s="51"/>
      <c r="T128" s="51"/>
      <c r="U128" s="52"/>
      <c r="V128" s="8"/>
      <c r="W128" s="8"/>
      <c r="X128" s="8"/>
      <c r="Y128" s="8"/>
      <c r="Z128" s="8"/>
      <c r="AA128" s="52"/>
      <c r="AB128" s="52"/>
      <c r="AC128" s="52"/>
      <c r="AD128" s="52"/>
      <c r="AE128" s="52"/>
      <c r="AF128" s="52"/>
      <c r="AG128" s="52"/>
      <c r="AH128" s="52"/>
      <c r="AI128" s="52"/>
      <c r="AJ128" s="52"/>
      <c r="AK128" s="52"/>
      <c r="AL128" s="52"/>
      <c r="AM128" s="52"/>
      <c r="AN128" s="52"/>
      <c r="AO128" s="52"/>
      <c r="AP128" s="52"/>
      <c r="AQ128" s="52"/>
      <c r="AR128" s="52"/>
      <c r="AS128" s="52"/>
      <c r="AT128" s="52"/>
      <c r="AU128" s="52"/>
    </row>
    <row r="129" spans="1:47" s="40" customFormat="1" ht="15.75" customHeight="1">
      <c r="A129"/>
      <c r="B129" s="294" t="s">
        <v>169</v>
      </c>
      <c r="C129" s="295"/>
      <c r="D129" s="222">
        <v>5</v>
      </c>
      <c r="E129" s="222">
        <v>1</v>
      </c>
      <c r="F129" s="222">
        <f>D129+E129</f>
        <v>6</v>
      </c>
      <c r="G129" s="223">
        <v>0</v>
      </c>
      <c r="H129" s="224">
        <v>0</v>
      </c>
      <c r="I129" s="225">
        <v>0</v>
      </c>
      <c r="J129" s="224">
        <v>0</v>
      </c>
      <c r="K129" s="224">
        <v>0</v>
      </c>
      <c r="L129" s="224">
        <v>0</v>
      </c>
      <c r="M129" s="223">
        <v>0</v>
      </c>
      <c r="N129" s="224">
        <v>0</v>
      </c>
      <c r="O129" s="225">
        <v>0</v>
      </c>
      <c r="S129" s="51"/>
      <c r="T129" s="51"/>
      <c r="U129" s="52"/>
      <c r="V129" s="8"/>
      <c r="W129" s="8"/>
      <c r="X129" s="8"/>
      <c r="Y129" s="8"/>
      <c r="Z129" s="8"/>
      <c r="AA129" s="52"/>
      <c r="AB129" s="52"/>
      <c r="AC129" s="52"/>
      <c r="AD129" s="52"/>
      <c r="AE129" s="52"/>
      <c r="AF129" s="52"/>
      <c r="AG129" s="52"/>
      <c r="AH129" s="52"/>
      <c r="AI129" s="52"/>
      <c r="AJ129" s="52"/>
      <c r="AK129" s="52"/>
      <c r="AL129" s="52"/>
      <c r="AM129" s="52"/>
      <c r="AN129" s="52"/>
      <c r="AO129" s="52"/>
      <c r="AP129" s="52"/>
      <c r="AQ129" s="52"/>
      <c r="AR129" s="52"/>
      <c r="AS129" s="52"/>
      <c r="AT129" s="52"/>
      <c r="AU129" s="52"/>
    </row>
    <row r="130" spans="1:47" s="40" customFormat="1" ht="12.75" customHeight="1">
      <c r="A130"/>
      <c r="B130" s="298" t="s">
        <v>40</v>
      </c>
      <c r="C130" s="197" t="s">
        <v>164</v>
      </c>
      <c r="D130" s="189">
        <v>0</v>
      </c>
      <c r="E130" s="189">
        <v>0</v>
      </c>
      <c r="F130" s="189">
        <f>D130+E130</f>
        <v>0</v>
      </c>
      <c r="G130" s="227">
        <v>0</v>
      </c>
      <c r="H130" s="189">
        <v>0</v>
      </c>
      <c r="I130" s="220">
        <v>0</v>
      </c>
      <c r="J130" s="189">
        <v>0</v>
      </c>
      <c r="K130" s="189">
        <v>0</v>
      </c>
      <c r="L130" s="189">
        <v>0</v>
      </c>
      <c r="M130" s="227">
        <v>0</v>
      </c>
      <c r="N130" s="189">
        <v>0</v>
      </c>
      <c r="O130" s="220">
        <v>0</v>
      </c>
      <c r="S130" s="51"/>
      <c r="T130" s="51"/>
      <c r="U130" s="52"/>
      <c r="V130" s="8"/>
      <c r="W130" s="8"/>
      <c r="X130" s="8"/>
      <c r="Y130" s="8"/>
      <c r="Z130" s="8"/>
      <c r="AA130" s="52"/>
      <c r="AB130" s="52"/>
      <c r="AC130" s="52"/>
      <c r="AD130" s="52"/>
      <c r="AE130" s="52"/>
      <c r="AF130" s="52"/>
      <c r="AG130" s="52"/>
      <c r="AH130" s="52"/>
      <c r="AI130" s="52"/>
      <c r="AJ130" s="52"/>
      <c r="AK130" s="52"/>
      <c r="AL130" s="52"/>
      <c r="AM130" s="52"/>
      <c r="AN130" s="52"/>
      <c r="AO130" s="52"/>
      <c r="AP130" s="52"/>
      <c r="AQ130" s="52"/>
      <c r="AR130" s="52"/>
      <c r="AS130" s="52"/>
      <c r="AT130" s="52"/>
      <c r="AU130" s="52"/>
    </row>
    <row r="131" spans="1:47" s="40" customFormat="1" ht="12.75" customHeight="1">
      <c r="A131"/>
      <c r="B131" s="298"/>
      <c r="C131" s="197" t="s">
        <v>165</v>
      </c>
      <c r="D131" s="189">
        <v>0</v>
      </c>
      <c r="E131" s="189">
        <v>0</v>
      </c>
      <c r="F131" s="189">
        <f t="shared" ref="F131:F137" si="6">D131+E131</f>
        <v>0</v>
      </c>
      <c r="G131" s="227">
        <v>0</v>
      </c>
      <c r="H131" s="189">
        <v>0</v>
      </c>
      <c r="I131" s="220">
        <v>0</v>
      </c>
      <c r="J131" s="189">
        <v>0</v>
      </c>
      <c r="K131" s="189">
        <v>0</v>
      </c>
      <c r="L131" s="189">
        <v>0</v>
      </c>
      <c r="M131" s="227">
        <v>0</v>
      </c>
      <c r="N131" s="189">
        <v>0</v>
      </c>
      <c r="O131" s="220">
        <v>0</v>
      </c>
      <c r="S131" s="51"/>
      <c r="T131" s="51"/>
      <c r="U131" s="52"/>
      <c r="V131" s="8"/>
      <c r="W131" s="8"/>
      <c r="X131" s="8"/>
      <c r="Y131" s="8"/>
      <c r="Z131" s="8"/>
      <c r="AA131" s="52"/>
      <c r="AB131" s="52"/>
      <c r="AC131" s="52"/>
      <c r="AD131" s="52"/>
      <c r="AE131" s="52"/>
      <c r="AF131" s="52"/>
      <c r="AG131" s="52"/>
      <c r="AH131" s="52"/>
      <c r="AI131" s="52"/>
      <c r="AJ131" s="52"/>
      <c r="AK131" s="52"/>
      <c r="AL131" s="52"/>
      <c r="AM131" s="52"/>
      <c r="AN131" s="52"/>
      <c r="AO131" s="52"/>
      <c r="AP131" s="52"/>
      <c r="AQ131" s="52"/>
      <c r="AR131" s="52"/>
      <c r="AS131" s="52"/>
      <c r="AT131" s="52"/>
      <c r="AU131" s="52"/>
    </row>
    <row r="132" spans="1:47" s="40" customFormat="1" ht="12.75" customHeight="1">
      <c r="A132"/>
      <c r="B132" s="298"/>
      <c r="C132" s="197" t="s">
        <v>166</v>
      </c>
      <c r="D132" s="189">
        <v>0</v>
      </c>
      <c r="E132" s="189">
        <v>0</v>
      </c>
      <c r="F132" s="189">
        <f t="shared" si="6"/>
        <v>0</v>
      </c>
      <c r="G132" s="227">
        <v>0</v>
      </c>
      <c r="H132" s="189">
        <v>0</v>
      </c>
      <c r="I132" s="220">
        <v>0</v>
      </c>
      <c r="J132" s="189">
        <v>0</v>
      </c>
      <c r="K132" s="189">
        <v>0</v>
      </c>
      <c r="L132" s="189">
        <v>0</v>
      </c>
      <c r="M132" s="227">
        <v>0</v>
      </c>
      <c r="N132" s="189">
        <v>0</v>
      </c>
      <c r="O132" s="220">
        <v>0</v>
      </c>
      <c r="S132" s="51"/>
      <c r="T132" s="51"/>
      <c r="U132" s="52"/>
      <c r="V132" s="8"/>
      <c r="W132" s="8"/>
      <c r="X132" s="8"/>
      <c r="Y132" s="8"/>
      <c r="Z132" s="8"/>
      <c r="AA132" s="52"/>
      <c r="AB132" s="52"/>
      <c r="AC132" s="52"/>
      <c r="AD132" s="52"/>
      <c r="AE132" s="52"/>
      <c r="AF132" s="52"/>
      <c r="AG132" s="52"/>
      <c r="AH132" s="52"/>
      <c r="AI132" s="52"/>
      <c r="AJ132" s="52"/>
      <c r="AK132" s="52"/>
      <c r="AL132" s="52"/>
      <c r="AM132" s="52"/>
      <c r="AN132" s="52"/>
      <c r="AO132" s="52"/>
      <c r="AP132" s="52"/>
      <c r="AQ132" s="52"/>
      <c r="AR132" s="52"/>
      <c r="AS132" s="52"/>
      <c r="AT132" s="52"/>
      <c r="AU132" s="52"/>
    </row>
    <row r="133" spans="1:47" s="40" customFormat="1" ht="15" customHeight="1">
      <c r="A133"/>
      <c r="B133" s="298"/>
      <c r="C133" s="197" t="s">
        <v>29</v>
      </c>
      <c r="D133" s="189">
        <v>22</v>
      </c>
      <c r="E133" s="189">
        <v>2</v>
      </c>
      <c r="F133" s="189">
        <f t="shared" si="6"/>
        <v>24</v>
      </c>
      <c r="G133" s="227">
        <v>0</v>
      </c>
      <c r="H133" s="189">
        <v>0</v>
      </c>
      <c r="I133" s="220">
        <v>0</v>
      </c>
      <c r="J133" s="189">
        <v>0</v>
      </c>
      <c r="K133" s="189">
        <v>0</v>
      </c>
      <c r="L133" s="189">
        <v>0</v>
      </c>
      <c r="M133" s="227">
        <v>0</v>
      </c>
      <c r="N133" s="189">
        <v>0</v>
      </c>
      <c r="O133" s="220">
        <v>0</v>
      </c>
      <c r="S133" s="51"/>
      <c r="T133" s="51"/>
      <c r="U133" s="52"/>
      <c r="V133" s="8"/>
      <c r="W133" s="8"/>
      <c r="X133" s="8"/>
      <c r="Y133" s="8"/>
      <c r="Z133" s="8"/>
      <c r="AA133" s="52"/>
      <c r="AB133" s="52"/>
      <c r="AC133" s="52"/>
      <c r="AD133" s="52"/>
      <c r="AE133" s="52"/>
      <c r="AF133" s="52"/>
      <c r="AG133" s="52"/>
      <c r="AH133" s="52"/>
      <c r="AI133" s="52"/>
      <c r="AJ133" s="52"/>
      <c r="AK133" s="52"/>
      <c r="AL133" s="52"/>
      <c r="AM133" s="52"/>
      <c r="AN133" s="52"/>
      <c r="AO133" s="52"/>
      <c r="AP133" s="52"/>
      <c r="AQ133" s="52"/>
      <c r="AR133" s="52"/>
      <c r="AS133" s="52"/>
      <c r="AT133" s="52"/>
      <c r="AU133" s="52"/>
    </row>
    <row r="134" spans="1:47" s="40" customFormat="1" ht="12.75" customHeight="1">
      <c r="A134"/>
      <c r="B134" s="298"/>
      <c r="C134" s="197" t="s">
        <v>30</v>
      </c>
      <c r="D134" s="219">
        <v>3844</v>
      </c>
      <c r="E134" s="219">
        <v>438</v>
      </c>
      <c r="F134" s="219">
        <f t="shared" si="6"/>
        <v>4282</v>
      </c>
      <c r="G134" s="227">
        <v>12</v>
      </c>
      <c r="H134" s="189">
        <v>2</v>
      </c>
      <c r="I134" s="220">
        <v>14</v>
      </c>
      <c r="J134" s="189">
        <v>0</v>
      </c>
      <c r="K134" s="189">
        <v>0</v>
      </c>
      <c r="L134" s="189">
        <v>0</v>
      </c>
      <c r="M134" s="227">
        <v>1</v>
      </c>
      <c r="N134" s="189">
        <v>0</v>
      </c>
      <c r="O134" s="220">
        <v>1</v>
      </c>
      <c r="S134" s="51"/>
      <c r="T134" s="51"/>
      <c r="U134" s="52"/>
      <c r="V134" s="8"/>
      <c r="W134" s="8"/>
      <c r="X134" s="8"/>
      <c r="Y134" s="8"/>
      <c r="Z134" s="8"/>
      <c r="AA134" s="52"/>
      <c r="AB134" s="52"/>
      <c r="AC134" s="52"/>
      <c r="AD134" s="52"/>
      <c r="AE134" s="52"/>
      <c r="AF134" s="52"/>
      <c r="AG134" s="52"/>
      <c r="AH134" s="52"/>
      <c r="AI134" s="52"/>
      <c r="AJ134" s="52"/>
      <c r="AK134" s="52"/>
      <c r="AL134" s="52"/>
      <c r="AM134" s="52"/>
      <c r="AN134" s="52"/>
      <c r="AO134" s="52"/>
      <c r="AP134" s="52"/>
      <c r="AQ134" s="52"/>
      <c r="AR134" s="52"/>
      <c r="AS134" s="52"/>
      <c r="AT134" s="52"/>
      <c r="AU134" s="52"/>
    </row>
    <row r="135" spans="1:47" s="40" customFormat="1" ht="12.75" customHeight="1">
      <c r="A135"/>
      <c r="B135" s="298"/>
      <c r="C135" s="197" t="s">
        <v>167</v>
      </c>
      <c r="D135" s="189">
        <v>0</v>
      </c>
      <c r="E135" s="189">
        <v>0</v>
      </c>
      <c r="F135" s="189">
        <f t="shared" si="6"/>
        <v>0</v>
      </c>
      <c r="G135" s="227">
        <v>0</v>
      </c>
      <c r="H135" s="189">
        <v>0</v>
      </c>
      <c r="I135" s="220">
        <v>0</v>
      </c>
      <c r="J135" s="189">
        <v>0</v>
      </c>
      <c r="K135" s="189">
        <v>0</v>
      </c>
      <c r="L135" s="189">
        <v>0</v>
      </c>
      <c r="M135" s="227">
        <v>0</v>
      </c>
      <c r="N135" s="189">
        <v>0</v>
      </c>
      <c r="O135" s="220">
        <v>0</v>
      </c>
      <c r="S135" s="51"/>
      <c r="T135" s="51"/>
      <c r="U135" s="52"/>
      <c r="V135" s="8"/>
      <c r="W135" s="8"/>
      <c r="X135" s="8"/>
      <c r="Y135" s="8"/>
      <c r="Z135" s="8"/>
      <c r="AA135" s="52"/>
      <c r="AB135" s="52"/>
      <c r="AC135" s="52"/>
      <c r="AD135" s="52"/>
      <c r="AE135" s="52"/>
      <c r="AF135" s="52"/>
      <c r="AG135" s="52"/>
      <c r="AH135" s="52"/>
      <c r="AI135" s="52"/>
      <c r="AJ135" s="52"/>
      <c r="AK135" s="52"/>
      <c r="AL135" s="52"/>
      <c r="AM135" s="52"/>
      <c r="AN135" s="52"/>
      <c r="AO135" s="52"/>
      <c r="AP135" s="52"/>
      <c r="AQ135" s="52"/>
      <c r="AR135" s="52"/>
      <c r="AS135" s="52"/>
      <c r="AT135" s="52"/>
      <c r="AU135" s="52"/>
    </row>
    <row r="136" spans="1:47" s="40" customFormat="1" ht="12.75" customHeight="1">
      <c r="A136"/>
      <c r="B136" s="298"/>
      <c r="C136" s="197" t="s">
        <v>32</v>
      </c>
      <c r="D136" s="189">
        <v>0</v>
      </c>
      <c r="E136" s="189">
        <v>0</v>
      </c>
      <c r="F136" s="189">
        <f t="shared" si="6"/>
        <v>0</v>
      </c>
      <c r="G136" s="227">
        <v>0</v>
      </c>
      <c r="H136" s="189">
        <v>0</v>
      </c>
      <c r="I136" s="220">
        <v>0</v>
      </c>
      <c r="J136" s="189">
        <v>0</v>
      </c>
      <c r="K136" s="189">
        <v>0</v>
      </c>
      <c r="L136" s="189">
        <v>0</v>
      </c>
      <c r="M136" s="227">
        <v>0</v>
      </c>
      <c r="N136" s="189">
        <v>0</v>
      </c>
      <c r="O136" s="220">
        <v>0</v>
      </c>
      <c r="S136" s="51"/>
      <c r="T136" s="51"/>
      <c r="U136" s="52"/>
      <c r="V136" s="8"/>
      <c r="W136" s="8"/>
      <c r="X136" s="8"/>
      <c r="Y136" s="8"/>
      <c r="Z136" s="8"/>
      <c r="AA136" s="52"/>
      <c r="AB136" s="52"/>
      <c r="AC136" s="52"/>
      <c r="AD136" s="52"/>
      <c r="AE136" s="52"/>
      <c r="AF136" s="52"/>
      <c r="AG136" s="52"/>
      <c r="AH136" s="52"/>
      <c r="AI136" s="52"/>
      <c r="AJ136" s="52"/>
      <c r="AK136" s="52"/>
      <c r="AL136" s="52"/>
      <c r="AM136" s="52"/>
      <c r="AN136" s="52"/>
      <c r="AO136" s="52"/>
      <c r="AP136" s="52"/>
      <c r="AQ136" s="52"/>
      <c r="AR136" s="52"/>
      <c r="AS136" s="52"/>
      <c r="AT136" s="52"/>
      <c r="AU136" s="52"/>
    </row>
    <row r="137" spans="1:47" s="40" customFormat="1" ht="12.75" customHeight="1">
      <c r="A137"/>
      <c r="B137" s="298"/>
      <c r="C137" s="197" t="s">
        <v>33</v>
      </c>
      <c r="D137" s="219">
        <v>499</v>
      </c>
      <c r="E137" s="219">
        <v>122</v>
      </c>
      <c r="F137" s="219">
        <f t="shared" si="6"/>
        <v>621</v>
      </c>
      <c r="G137" s="227">
        <v>31</v>
      </c>
      <c r="H137" s="189">
        <v>0</v>
      </c>
      <c r="I137" s="220">
        <v>31</v>
      </c>
      <c r="J137" s="189">
        <v>0</v>
      </c>
      <c r="K137" s="189">
        <v>0</v>
      </c>
      <c r="L137" s="189">
        <v>0</v>
      </c>
      <c r="M137" s="227">
        <v>0</v>
      </c>
      <c r="N137" s="189">
        <v>0</v>
      </c>
      <c r="O137" s="220">
        <v>0</v>
      </c>
      <c r="S137" s="51"/>
      <c r="T137" s="51"/>
      <c r="U137" s="52"/>
      <c r="V137" s="8"/>
      <c r="W137" s="8"/>
      <c r="X137" s="8"/>
      <c r="Y137" s="8"/>
      <c r="Z137" s="8"/>
      <c r="AA137" s="52"/>
      <c r="AB137" s="52"/>
      <c r="AC137" s="52"/>
      <c r="AD137" s="52"/>
      <c r="AE137" s="52"/>
      <c r="AF137" s="52"/>
      <c r="AG137" s="52"/>
      <c r="AH137" s="52"/>
      <c r="AI137" s="52"/>
      <c r="AJ137" s="52"/>
      <c r="AK137" s="52"/>
      <c r="AL137" s="52"/>
      <c r="AM137" s="52"/>
      <c r="AN137" s="52"/>
      <c r="AO137" s="52"/>
      <c r="AP137" s="52"/>
      <c r="AQ137" s="52"/>
      <c r="AR137" s="52"/>
      <c r="AS137" s="52"/>
      <c r="AT137" s="52"/>
      <c r="AU137" s="52"/>
    </row>
    <row r="138" spans="1:47" s="40" customFormat="1" ht="12.75" customHeight="1">
      <c r="A138"/>
      <c r="B138" s="294" t="s">
        <v>170</v>
      </c>
      <c r="C138" s="295"/>
      <c r="D138" s="222">
        <v>4365</v>
      </c>
      <c r="E138" s="222">
        <v>562</v>
      </c>
      <c r="F138" s="222">
        <f>D138+E138</f>
        <v>4927</v>
      </c>
      <c r="G138" s="223">
        <v>43</v>
      </c>
      <c r="H138" s="224">
        <v>2</v>
      </c>
      <c r="I138" s="225">
        <v>45</v>
      </c>
      <c r="J138" s="224">
        <v>0</v>
      </c>
      <c r="K138" s="224">
        <v>0</v>
      </c>
      <c r="L138" s="224">
        <v>0</v>
      </c>
      <c r="M138" s="223">
        <v>1</v>
      </c>
      <c r="N138" s="224">
        <v>0</v>
      </c>
      <c r="O138" s="225">
        <v>1</v>
      </c>
      <c r="S138" s="51"/>
      <c r="T138" s="51"/>
      <c r="U138" s="52"/>
      <c r="V138" s="8"/>
      <c r="W138" s="8"/>
      <c r="X138" s="8"/>
      <c r="Y138" s="8"/>
      <c r="Z138" s="8"/>
      <c r="AA138" s="52"/>
      <c r="AB138" s="52"/>
      <c r="AC138" s="52"/>
      <c r="AD138" s="52"/>
      <c r="AE138" s="52"/>
      <c r="AF138" s="52"/>
      <c r="AG138" s="52"/>
      <c r="AH138" s="52"/>
      <c r="AI138" s="52"/>
      <c r="AJ138" s="52"/>
      <c r="AK138" s="52"/>
      <c r="AL138" s="52"/>
      <c r="AM138" s="52"/>
      <c r="AN138" s="52"/>
      <c r="AO138" s="52"/>
      <c r="AP138" s="52"/>
      <c r="AQ138" s="52"/>
      <c r="AR138" s="52"/>
      <c r="AS138" s="52"/>
      <c r="AT138" s="52"/>
      <c r="AU138" s="52"/>
    </row>
    <row r="139" spans="1:47" s="40" customFormat="1" ht="12.75" customHeight="1">
      <c r="A139"/>
      <c r="B139" s="298" t="s">
        <v>41</v>
      </c>
      <c r="C139" s="197" t="s">
        <v>164</v>
      </c>
      <c r="D139" s="189">
        <v>39</v>
      </c>
      <c r="E139" s="189">
        <v>3</v>
      </c>
      <c r="F139" s="189">
        <v>42</v>
      </c>
      <c r="G139" s="227">
        <v>0</v>
      </c>
      <c r="H139" s="189">
        <v>0</v>
      </c>
      <c r="I139" s="220">
        <v>0</v>
      </c>
      <c r="J139" s="189">
        <v>0</v>
      </c>
      <c r="K139" s="189">
        <v>0</v>
      </c>
      <c r="L139" s="189">
        <v>0</v>
      </c>
      <c r="M139" s="227">
        <v>0</v>
      </c>
      <c r="N139" s="189">
        <v>0</v>
      </c>
      <c r="O139" s="220">
        <v>0</v>
      </c>
      <c r="S139" s="51"/>
      <c r="T139" s="51"/>
      <c r="U139" s="52"/>
      <c r="V139" s="8"/>
      <c r="W139" s="8"/>
      <c r="X139" s="8"/>
      <c r="Y139" s="8"/>
      <c r="Z139" s="8"/>
      <c r="AA139" s="52"/>
      <c r="AB139" s="52"/>
      <c r="AC139" s="52"/>
      <c r="AD139" s="52"/>
      <c r="AE139" s="52"/>
      <c r="AF139" s="52"/>
      <c r="AG139" s="52"/>
      <c r="AH139" s="52"/>
      <c r="AI139" s="52"/>
      <c r="AJ139" s="52"/>
      <c r="AK139" s="52"/>
      <c r="AL139" s="52"/>
      <c r="AM139" s="52"/>
      <c r="AN139" s="52"/>
      <c r="AO139" s="52"/>
      <c r="AP139" s="52"/>
      <c r="AQ139" s="52"/>
      <c r="AR139" s="52"/>
      <c r="AS139" s="52"/>
      <c r="AT139" s="52"/>
      <c r="AU139" s="52"/>
    </row>
    <row r="140" spans="1:47" s="40" customFormat="1" ht="12.75" customHeight="1">
      <c r="A140"/>
      <c r="B140" s="298"/>
      <c r="C140" s="197" t="s">
        <v>165</v>
      </c>
      <c r="D140" s="189">
        <v>0</v>
      </c>
      <c r="E140" s="189">
        <v>0</v>
      </c>
      <c r="F140" s="189">
        <v>0</v>
      </c>
      <c r="G140" s="227">
        <v>0</v>
      </c>
      <c r="H140" s="189">
        <v>0</v>
      </c>
      <c r="I140" s="220">
        <v>0</v>
      </c>
      <c r="J140" s="189">
        <v>0</v>
      </c>
      <c r="K140" s="189">
        <v>0</v>
      </c>
      <c r="L140" s="189">
        <v>0</v>
      </c>
      <c r="M140" s="227">
        <v>0</v>
      </c>
      <c r="N140" s="189">
        <v>0</v>
      </c>
      <c r="O140" s="220">
        <v>0</v>
      </c>
      <c r="S140" s="51"/>
      <c r="T140" s="51"/>
      <c r="U140" s="52"/>
      <c r="V140" s="8"/>
      <c r="W140" s="8"/>
      <c r="X140" s="8"/>
      <c r="Y140" s="8"/>
      <c r="Z140" s="8"/>
      <c r="AA140" s="52"/>
      <c r="AB140" s="52"/>
      <c r="AC140" s="52"/>
      <c r="AD140" s="52"/>
      <c r="AE140" s="52"/>
      <c r="AF140" s="52"/>
      <c r="AG140" s="52"/>
      <c r="AH140" s="52"/>
      <c r="AI140" s="52"/>
      <c r="AJ140" s="52"/>
      <c r="AK140" s="52"/>
      <c r="AL140" s="52"/>
      <c r="AM140" s="52"/>
      <c r="AN140" s="52"/>
      <c r="AO140" s="52"/>
      <c r="AP140" s="52"/>
      <c r="AQ140" s="52"/>
      <c r="AR140" s="52"/>
      <c r="AS140" s="52"/>
      <c r="AT140" s="52"/>
      <c r="AU140" s="52"/>
    </row>
    <row r="141" spans="1:47" s="40" customFormat="1" ht="12.75" customHeight="1">
      <c r="A141"/>
      <c r="B141" s="298"/>
      <c r="C141" s="197" t="s">
        <v>166</v>
      </c>
      <c r="D141" s="189">
        <v>4</v>
      </c>
      <c r="E141" s="189">
        <v>0</v>
      </c>
      <c r="F141" s="189">
        <v>4</v>
      </c>
      <c r="G141" s="227">
        <v>0</v>
      </c>
      <c r="H141" s="189">
        <v>0</v>
      </c>
      <c r="I141" s="220">
        <v>0</v>
      </c>
      <c r="J141" s="189">
        <v>0</v>
      </c>
      <c r="K141" s="189">
        <v>0</v>
      </c>
      <c r="L141" s="189">
        <v>0</v>
      </c>
      <c r="M141" s="227">
        <v>0</v>
      </c>
      <c r="N141" s="189">
        <v>0</v>
      </c>
      <c r="O141" s="220">
        <v>0</v>
      </c>
      <c r="S141" s="51"/>
      <c r="T141" s="51"/>
      <c r="U141" s="52"/>
      <c r="V141" s="8"/>
      <c r="W141" s="8"/>
      <c r="X141" s="8"/>
      <c r="Y141" s="8"/>
      <c r="Z141" s="8"/>
      <c r="AA141" s="52"/>
      <c r="AB141" s="52"/>
      <c r="AC141" s="52"/>
      <c r="AD141" s="52"/>
      <c r="AE141" s="52"/>
      <c r="AF141" s="52"/>
      <c r="AG141" s="52"/>
      <c r="AH141" s="52"/>
      <c r="AI141" s="52"/>
      <c r="AJ141" s="52"/>
      <c r="AK141" s="52"/>
      <c r="AL141" s="52"/>
      <c r="AM141" s="52"/>
      <c r="AN141" s="52"/>
      <c r="AO141" s="52"/>
      <c r="AP141" s="52"/>
      <c r="AQ141" s="52"/>
      <c r="AR141" s="52"/>
      <c r="AS141" s="52"/>
      <c r="AT141" s="52"/>
      <c r="AU141" s="52"/>
    </row>
    <row r="142" spans="1:47" s="40" customFormat="1" ht="12.75" customHeight="1">
      <c r="A142"/>
      <c r="B142" s="298"/>
      <c r="C142" s="197" t="s">
        <v>29</v>
      </c>
      <c r="D142" s="189">
        <v>37</v>
      </c>
      <c r="E142" s="189">
        <v>0</v>
      </c>
      <c r="F142" s="189">
        <v>37</v>
      </c>
      <c r="G142" s="227">
        <v>1</v>
      </c>
      <c r="H142" s="189">
        <v>0</v>
      </c>
      <c r="I142" s="220">
        <v>1</v>
      </c>
      <c r="J142" s="189">
        <v>1</v>
      </c>
      <c r="K142" s="189">
        <v>0</v>
      </c>
      <c r="L142" s="189">
        <v>1</v>
      </c>
      <c r="M142" s="227">
        <v>0</v>
      </c>
      <c r="N142" s="189">
        <v>0</v>
      </c>
      <c r="O142" s="220">
        <v>0</v>
      </c>
      <c r="S142" s="51"/>
      <c r="T142" s="51"/>
      <c r="U142" s="52"/>
      <c r="V142" s="8"/>
      <c r="W142" s="8"/>
      <c r="X142" s="8"/>
      <c r="Y142" s="8"/>
      <c r="Z142" s="8"/>
      <c r="AA142" s="52"/>
      <c r="AB142" s="52"/>
      <c r="AC142" s="52"/>
      <c r="AD142" s="52"/>
      <c r="AE142" s="52"/>
      <c r="AF142" s="52"/>
      <c r="AG142" s="52"/>
      <c r="AH142" s="52"/>
      <c r="AI142" s="52"/>
      <c r="AJ142" s="52"/>
      <c r="AK142" s="52"/>
      <c r="AL142" s="52"/>
      <c r="AM142" s="52"/>
      <c r="AN142" s="52"/>
      <c r="AO142" s="52"/>
      <c r="AP142" s="52"/>
      <c r="AQ142" s="52"/>
      <c r="AR142" s="52"/>
      <c r="AS142" s="52"/>
      <c r="AT142" s="52"/>
      <c r="AU142" s="52"/>
    </row>
    <row r="143" spans="1:47" s="40" customFormat="1" ht="12.75" customHeight="1">
      <c r="A143"/>
      <c r="B143" s="298"/>
      <c r="C143" s="197" t="s">
        <v>30</v>
      </c>
      <c r="D143" s="189">
        <v>7</v>
      </c>
      <c r="E143" s="189">
        <v>0</v>
      </c>
      <c r="F143" s="189">
        <v>7</v>
      </c>
      <c r="G143" s="227">
        <v>1</v>
      </c>
      <c r="H143" s="189">
        <v>0</v>
      </c>
      <c r="I143" s="220">
        <v>1</v>
      </c>
      <c r="J143" s="189">
        <v>0</v>
      </c>
      <c r="K143" s="189">
        <v>0</v>
      </c>
      <c r="L143" s="189">
        <v>0</v>
      </c>
      <c r="M143" s="227">
        <v>0</v>
      </c>
      <c r="N143" s="189">
        <v>0</v>
      </c>
      <c r="O143" s="220">
        <v>0</v>
      </c>
      <c r="S143" s="51"/>
      <c r="T143" s="51"/>
      <c r="U143" s="52"/>
      <c r="V143" s="8"/>
      <c r="W143" s="8"/>
      <c r="X143" s="8"/>
      <c r="Y143" s="8"/>
      <c r="Z143" s="8"/>
      <c r="AA143" s="52"/>
      <c r="AB143" s="52"/>
      <c r="AC143" s="52"/>
      <c r="AD143" s="52"/>
      <c r="AE143" s="52"/>
      <c r="AF143" s="52"/>
      <c r="AG143" s="52"/>
      <c r="AH143" s="52"/>
      <c r="AI143" s="52"/>
      <c r="AJ143" s="52"/>
      <c r="AK143" s="52"/>
      <c r="AL143" s="52"/>
      <c r="AM143" s="52"/>
      <c r="AN143" s="52"/>
      <c r="AO143" s="52"/>
      <c r="AP143" s="52"/>
      <c r="AQ143" s="52"/>
      <c r="AR143" s="52"/>
      <c r="AS143" s="52"/>
      <c r="AT143" s="52"/>
      <c r="AU143" s="52"/>
    </row>
    <row r="144" spans="1:47" s="40" customFormat="1" ht="12.75" customHeight="1">
      <c r="A144"/>
      <c r="B144" s="298"/>
      <c r="C144" s="197" t="s">
        <v>167</v>
      </c>
      <c r="D144" s="189">
        <v>9</v>
      </c>
      <c r="E144" s="189">
        <v>1</v>
      </c>
      <c r="F144" s="189">
        <v>10</v>
      </c>
      <c r="G144" s="227">
        <v>0</v>
      </c>
      <c r="H144" s="189">
        <v>0</v>
      </c>
      <c r="I144" s="220">
        <v>0</v>
      </c>
      <c r="J144" s="189">
        <v>1</v>
      </c>
      <c r="K144" s="189">
        <v>0</v>
      </c>
      <c r="L144" s="189">
        <v>1</v>
      </c>
      <c r="M144" s="227">
        <v>1</v>
      </c>
      <c r="N144" s="189">
        <v>0</v>
      </c>
      <c r="O144" s="220">
        <v>1</v>
      </c>
      <c r="S144" s="51"/>
      <c r="T144" s="51"/>
      <c r="U144" s="52"/>
      <c r="V144" s="8"/>
      <c r="W144" s="8"/>
      <c r="X144" s="8"/>
      <c r="Y144" s="8"/>
      <c r="Z144" s="8"/>
      <c r="AA144" s="52"/>
      <c r="AB144" s="52"/>
      <c r="AC144" s="52"/>
      <c r="AD144" s="52"/>
      <c r="AE144" s="52"/>
      <c r="AF144" s="52"/>
      <c r="AG144" s="52"/>
      <c r="AH144" s="52"/>
      <c r="AI144" s="52"/>
      <c r="AJ144" s="52"/>
      <c r="AK144" s="52"/>
      <c r="AL144" s="52"/>
      <c r="AM144" s="52"/>
      <c r="AN144" s="52"/>
      <c r="AO144" s="52"/>
      <c r="AP144" s="52"/>
      <c r="AQ144" s="52"/>
      <c r="AR144" s="52"/>
      <c r="AS144" s="52"/>
      <c r="AT144" s="52"/>
      <c r="AU144" s="52"/>
    </row>
    <row r="145" spans="1:47" s="40" customFormat="1" ht="12.75" customHeight="1">
      <c r="A145"/>
      <c r="B145" s="298"/>
      <c r="C145" s="197" t="s">
        <v>32</v>
      </c>
      <c r="D145" s="189">
        <v>13</v>
      </c>
      <c r="E145" s="189">
        <v>1</v>
      </c>
      <c r="F145" s="189">
        <v>14</v>
      </c>
      <c r="G145" s="227">
        <v>0</v>
      </c>
      <c r="H145" s="189">
        <v>0</v>
      </c>
      <c r="I145" s="220">
        <v>0</v>
      </c>
      <c r="J145" s="189">
        <v>0</v>
      </c>
      <c r="K145" s="189">
        <v>0</v>
      </c>
      <c r="L145" s="189">
        <v>0</v>
      </c>
      <c r="M145" s="227">
        <v>0</v>
      </c>
      <c r="N145" s="189">
        <v>0</v>
      </c>
      <c r="O145" s="220">
        <v>0</v>
      </c>
      <c r="S145" s="51"/>
      <c r="T145" s="51"/>
      <c r="U145" s="52"/>
      <c r="V145" s="8"/>
      <c r="W145" s="8"/>
      <c r="X145" s="8"/>
      <c r="Y145" s="8"/>
      <c r="Z145" s="8"/>
      <c r="AA145" s="52"/>
      <c r="AB145" s="52"/>
      <c r="AC145" s="52"/>
      <c r="AD145" s="52"/>
      <c r="AE145" s="52"/>
      <c r="AF145" s="52"/>
      <c r="AG145" s="52"/>
      <c r="AH145" s="52"/>
      <c r="AI145" s="52"/>
      <c r="AJ145" s="52"/>
      <c r="AK145" s="52"/>
      <c r="AL145" s="52"/>
      <c r="AM145" s="52"/>
      <c r="AN145" s="52"/>
      <c r="AO145" s="52"/>
      <c r="AP145" s="52"/>
      <c r="AQ145" s="52"/>
      <c r="AR145" s="52"/>
      <c r="AS145" s="52"/>
      <c r="AT145" s="52"/>
      <c r="AU145" s="52"/>
    </row>
    <row r="146" spans="1:47" s="40" customFormat="1" ht="12.75" customHeight="1">
      <c r="A146"/>
      <c r="B146" s="298"/>
      <c r="C146" s="197" t="s">
        <v>33</v>
      </c>
      <c r="D146" s="189">
        <v>6</v>
      </c>
      <c r="E146" s="189">
        <v>1</v>
      </c>
      <c r="F146" s="189">
        <v>7</v>
      </c>
      <c r="G146" s="227">
        <v>0</v>
      </c>
      <c r="H146" s="189">
        <v>0</v>
      </c>
      <c r="I146" s="220">
        <v>0</v>
      </c>
      <c r="J146" s="189">
        <v>0</v>
      </c>
      <c r="K146" s="189">
        <v>0</v>
      </c>
      <c r="L146" s="189">
        <v>0</v>
      </c>
      <c r="M146" s="227">
        <v>1</v>
      </c>
      <c r="N146" s="189">
        <v>0</v>
      </c>
      <c r="O146" s="220">
        <v>1</v>
      </c>
      <c r="S146" s="51"/>
      <c r="T146" s="51"/>
      <c r="U146" s="52"/>
      <c r="V146" s="8"/>
      <c r="W146" s="8"/>
      <c r="X146" s="8"/>
      <c r="Y146" s="8"/>
      <c r="Z146" s="8"/>
      <c r="AA146" s="52"/>
      <c r="AB146" s="52"/>
      <c r="AC146" s="52"/>
      <c r="AD146" s="52"/>
      <c r="AE146" s="52"/>
      <c r="AF146" s="52"/>
      <c r="AG146" s="52"/>
      <c r="AH146" s="52"/>
      <c r="AI146" s="52"/>
      <c r="AJ146" s="52"/>
      <c r="AK146" s="52"/>
      <c r="AL146" s="52"/>
      <c r="AM146" s="52"/>
      <c r="AN146" s="52"/>
      <c r="AO146" s="52"/>
      <c r="AP146" s="52"/>
      <c r="AQ146" s="52"/>
      <c r="AR146" s="52"/>
      <c r="AS146" s="52"/>
      <c r="AT146" s="52"/>
      <c r="AU146" s="52"/>
    </row>
    <row r="147" spans="1:47" s="40" customFormat="1" ht="12.75" customHeight="1">
      <c r="A147"/>
      <c r="B147" s="294" t="s">
        <v>171</v>
      </c>
      <c r="C147" s="295"/>
      <c r="D147" s="224">
        <f>SUM(D139:D146)</f>
        <v>115</v>
      </c>
      <c r="E147" s="224">
        <f>SUM(E139:E146)</f>
        <v>6</v>
      </c>
      <c r="F147" s="224">
        <f>D147+E147</f>
        <v>121</v>
      </c>
      <c r="G147" s="223">
        <v>2</v>
      </c>
      <c r="H147" s="224">
        <v>0</v>
      </c>
      <c r="I147" s="225">
        <v>2</v>
      </c>
      <c r="J147" s="224">
        <v>2</v>
      </c>
      <c r="K147" s="224">
        <v>0</v>
      </c>
      <c r="L147" s="224">
        <v>2</v>
      </c>
      <c r="M147" s="223">
        <v>2</v>
      </c>
      <c r="N147" s="224">
        <v>0</v>
      </c>
      <c r="O147" s="225">
        <v>2</v>
      </c>
      <c r="S147" s="51"/>
      <c r="T147" s="51"/>
      <c r="U147" s="52"/>
      <c r="V147" s="8"/>
      <c r="W147" s="8"/>
      <c r="X147" s="8"/>
      <c r="Y147" s="8"/>
      <c r="Z147" s="8"/>
      <c r="AA147" s="52"/>
      <c r="AB147" s="52"/>
      <c r="AC147" s="52"/>
      <c r="AD147" s="52"/>
      <c r="AE147" s="52"/>
      <c r="AF147" s="52"/>
      <c r="AG147" s="52"/>
      <c r="AH147" s="52"/>
      <c r="AI147" s="52"/>
      <c r="AJ147" s="52"/>
      <c r="AK147" s="52"/>
      <c r="AL147" s="52"/>
      <c r="AM147" s="52"/>
      <c r="AN147" s="52"/>
      <c r="AO147" s="52"/>
      <c r="AP147" s="52"/>
      <c r="AQ147" s="52"/>
      <c r="AR147" s="52"/>
      <c r="AS147" s="52"/>
      <c r="AT147" s="52"/>
      <c r="AU147" s="52"/>
    </row>
    <row r="148" spans="1:47" ht="12.75" customHeight="1">
      <c r="A148"/>
      <c r="B148" s="298" t="s">
        <v>42</v>
      </c>
      <c r="C148" s="197" t="s">
        <v>164</v>
      </c>
      <c r="D148" s="219">
        <v>366</v>
      </c>
      <c r="E148" s="219">
        <v>15</v>
      </c>
      <c r="F148" s="219">
        <v>381</v>
      </c>
      <c r="G148" s="227">
        <v>7</v>
      </c>
      <c r="H148" s="189">
        <v>0</v>
      </c>
      <c r="I148" s="220">
        <v>7</v>
      </c>
      <c r="J148" s="189">
        <v>0</v>
      </c>
      <c r="K148" s="189">
        <v>0</v>
      </c>
      <c r="L148" s="189">
        <v>0</v>
      </c>
      <c r="M148" s="227">
        <v>0</v>
      </c>
      <c r="N148" s="189">
        <v>0</v>
      </c>
      <c r="O148" s="220">
        <v>0</v>
      </c>
      <c r="P148" s="40"/>
      <c r="S148" s="7"/>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row>
    <row r="149" spans="1:47" ht="12.75" customHeight="1">
      <c r="A149"/>
      <c r="B149" s="298"/>
      <c r="C149" s="197" t="s">
        <v>165</v>
      </c>
      <c r="D149" s="219">
        <v>207</v>
      </c>
      <c r="E149" s="219">
        <v>25</v>
      </c>
      <c r="F149" s="219">
        <v>232</v>
      </c>
      <c r="G149" s="227">
        <v>1</v>
      </c>
      <c r="H149" s="189">
        <v>0</v>
      </c>
      <c r="I149" s="220">
        <v>1</v>
      </c>
      <c r="J149" s="189">
        <v>0</v>
      </c>
      <c r="K149" s="189">
        <v>0</v>
      </c>
      <c r="L149" s="189">
        <v>0</v>
      </c>
      <c r="M149" s="227">
        <v>0</v>
      </c>
      <c r="N149" s="189">
        <v>0</v>
      </c>
      <c r="O149" s="220">
        <v>0</v>
      </c>
      <c r="S149" s="7"/>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row>
    <row r="150" spans="1:47" ht="12.75" customHeight="1">
      <c r="A150"/>
      <c r="B150" s="298"/>
      <c r="C150" s="197" t="s">
        <v>166</v>
      </c>
      <c r="D150" s="219">
        <v>26</v>
      </c>
      <c r="E150" s="219">
        <v>3</v>
      </c>
      <c r="F150" s="219">
        <v>29</v>
      </c>
      <c r="G150" s="227">
        <v>0</v>
      </c>
      <c r="H150" s="189">
        <v>0</v>
      </c>
      <c r="I150" s="220">
        <v>0</v>
      </c>
      <c r="J150" s="189">
        <v>0</v>
      </c>
      <c r="K150" s="189">
        <v>0</v>
      </c>
      <c r="L150" s="189">
        <v>0</v>
      </c>
      <c r="M150" s="227">
        <v>0</v>
      </c>
      <c r="N150" s="189">
        <v>0</v>
      </c>
      <c r="O150" s="220">
        <v>0</v>
      </c>
      <c r="S150" s="7"/>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row>
    <row r="151" spans="1:47" ht="12.75" customHeight="1">
      <c r="A151"/>
      <c r="B151" s="298"/>
      <c r="C151" s="197" t="s">
        <v>29</v>
      </c>
      <c r="D151" s="219">
        <v>222</v>
      </c>
      <c r="E151" s="219">
        <v>16</v>
      </c>
      <c r="F151" s="219">
        <v>238</v>
      </c>
      <c r="G151" s="227">
        <v>9</v>
      </c>
      <c r="H151" s="189">
        <v>0</v>
      </c>
      <c r="I151" s="220">
        <v>9</v>
      </c>
      <c r="J151" s="189">
        <v>0</v>
      </c>
      <c r="K151" s="189">
        <v>0</v>
      </c>
      <c r="L151" s="189">
        <v>0</v>
      </c>
      <c r="M151" s="227">
        <v>0</v>
      </c>
      <c r="N151" s="189">
        <v>0</v>
      </c>
      <c r="O151" s="220">
        <v>0</v>
      </c>
      <c r="S151" s="7"/>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row>
    <row r="152" spans="1:47" ht="12.75" customHeight="1">
      <c r="A152"/>
      <c r="B152" s="298"/>
      <c r="C152" s="197" t="s">
        <v>30</v>
      </c>
      <c r="D152" s="219">
        <v>0</v>
      </c>
      <c r="E152" s="219">
        <v>0</v>
      </c>
      <c r="F152" s="219">
        <v>0</v>
      </c>
      <c r="G152" s="227">
        <v>0</v>
      </c>
      <c r="H152" s="189">
        <v>0</v>
      </c>
      <c r="I152" s="220">
        <v>0</v>
      </c>
      <c r="J152" s="189">
        <v>0</v>
      </c>
      <c r="K152" s="189">
        <v>0</v>
      </c>
      <c r="L152" s="189">
        <v>0</v>
      </c>
      <c r="M152" s="227">
        <v>0</v>
      </c>
      <c r="N152" s="189">
        <v>0</v>
      </c>
      <c r="O152" s="220">
        <v>0</v>
      </c>
      <c r="S152" s="7"/>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row>
    <row r="153" spans="1:47" ht="12.75" customHeight="1">
      <c r="A153"/>
      <c r="B153" s="298"/>
      <c r="C153" s="197" t="s">
        <v>167</v>
      </c>
      <c r="D153" s="219">
        <v>78</v>
      </c>
      <c r="E153" s="219">
        <v>17</v>
      </c>
      <c r="F153" s="219">
        <v>95</v>
      </c>
      <c r="G153" s="227">
        <v>0</v>
      </c>
      <c r="H153" s="189">
        <v>0</v>
      </c>
      <c r="I153" s="220">
        <v>0</v>
      </c>
      <c r="J153" s="189">
        <v>1</v>
      </c>
      <c r="K153" s="189">
        <v>0</v>
      </c>
      <c r="L153" s="189">
        <v>1</v>
      </c>
      <c r="M153" s="227">
        <v>0</v>
      </c>
      <c r="N153" s="189">
        <v>0</v>
      </c>
      <c r="O153" s="220">
        <v>0</v>
      </c>
      <c r="S153" s="7"/>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row>
    <row r="154" spans="1:47" ht="12.75" customHeight="1">
      <c r="A154"/>
      <c r="B154" s="298"/>
      <c r="C154" s="197" t="s">
        <v>32</v>
      </c>
      <c r="D154" s="219">
        <v>73</v>
      </c>
      <c r="E154" s="219">
        <v>4</v>
      </c>
      <c r="F154" s="219">
        <v>77</v>
      </c>
      <c r="G154" s="227">
        <v>1</v>
      </c>
      <c r="H154" s="189">
        <v>0</v>
      </c>
      <c r="I154" s="220">
        <v>1</v>
      </c>
      <c r="J154" s="189">
        <v>0</v>
      </c>
      <c r="K154" s="189">
        <v>0</v>
      </c>
      <c r="L154" s="189">
        <v>0</v>
      </c>
      <c r="M154" s="227">
        <v>0</v>
      </c>
      <c r="N154" s="189">
        <v>0</v>
      </c>
      <c r="O154" s="220">
        <v>0</v>
      </c>
      <c r="S154" s="7"/>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row>
    <row r="155" spans="1:47" ht="12.75" customHeight="1">
      <c r="A155"/>
      <c r="B155" s="298"/>
      <c r="C155" s="197" t="s">
        <v>33</v>
      </c>
      <c r="D155" s="219">
        <v>15</v>
      </c>
      <c r="E155" s="219">
        <v>1</v>
      </c>
      <c r="F155" s="219">
        <v>16</v>
      </c>
      <c r="G155" s="227">
        <v>0</v>
      </c>
      <c r="H155" s="189">
        <v>0</v>
      </c>
      <c r="I155" s="220">
        <v>0</v>
      </c>
      <c r="J155" s="189">
        <v>0</v>
      </c>
      <c r="K155" s="189">
        <v>0</v>
      </c>
      <c r="L155" s="189">
        <v>0</v>
      </c>
      <c r="M155" s="227">
        <v>0</v>
      </c>
      <c r="N155" s="189">
        <v>0</v>
      </c>
      <c r="O155" s="220">
        <v>0</v>
      </c>
      <c r="S155" s="7"/>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row>
    <row r="156" spans="1:47" ht="14.25" customHeight="1">
      <c r="A156"/>
      <c r="B156" s="294" t="s">
        <v>172</v>
      </c>
      <c r="C156" s="295"/>
      <c r="D156" s="222">
        <f>SUM(D148:D155)</f>
        <v>987</v>
      </c>
      <c r="E156" s="222">
        <f>SUM(E148:E155)</f>
        <v>81</v>
      </c>
      <c r="F156" s="222">
        <f>D156+E156</f>
        <v>1068</v>
      </c>
      <c r="G156" s="223">
        <v>18</v>
      </c>
      <c r="H156" s="224">
        <v>0</v>
      </c>
      <c r="I156" s="225">
        <v>18</v>
      </c>
      <c r="J156" s="224">
        <v>1</v>
      </c>
      <c r="K156" s="224">
        <v>0</v>
      </c>
      <c r="L156" s="224">
        <v>1</v>
      </c>
      <c r="M156" s="223">
        <v>0</v>
      </c>
      <c r="N156" s="224">
        <v>0</v>
      </c>
      <c r="O156" s="225">
        <v>0</v>
      </c>
      <c r="S156" s="7"/>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row>
    <row r="157" spans="1:47" ht="12.75" customHeight="1">
      <c r="A157"/>
      <c r="B157" s="298" t="s">
        <v>43</v>
      </c>
      <c r="C157" s="197" t="s">
        <v>164</v>
      </c>
      <c r="D157" s="189">
        <v>0</v>
      </c>
      <c r="E157" s="189">
        <v>0</v>
      </c>
      <c r="F157" s="189">
        <f>D157+E157</f>
        <v>0</v>
      </c>
      <c r="G157" s="227">
        <v>0</v>
      </c>
      <c r="H157" s="189">
        <v>0</v>
      </c>
      <c r="I157" s="220">
        <v>0</v>
      </c>
      <c r="J157" s="189">
        <v>0</v>
      </c>
      <c r="K157" s="189">
        <v>0</v>
      </c>
      <c r="L157" s="189">
        <v>0</v>
      </c>
      <c r="M157" s="227">
        <v>0</v>
      </c>
      <c r="N157" s="189">
        <v>0</v>
      </c>
      <c r="O157" s="220">
        <v>0</v>
      </c>
      <c r="S157" s="7"/>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row>
    <row r="158" spans="1:47" ht="12.75" customHeight="1">
      <c r="A158"/>
      <c r="B158" s="298"/>
      <c r="C158" s="197" t="s">
        <v>165</v>
      </c>
      <c r="D158" s="189">
        <v>0</v>
      </c>
      <c r="E158" s="189">
        <v>0</v>
      </c>
      <c r="F158" s="189">
        <f t="shared" ref="F158:F164" si="7">D158+E158</f>
        <v>0</v>
      </c>
      <c r="G158" s="227">
        <v>0</v>
      </c>
      <c r="H158" s="189">
        <v>0</v>
      </c>
      <c r="I158" s="220">
        <v>0</v>
      </c>
      <c r="J158" s="189">
        <v>0</v>
      </c>
      <c r="K158" s="189">
        <v>0</v>
      </c>
      <c r="L158" s="189">
        <v>0</v>
      </c>
      <c r="M158" s="227">
        <v>0</v>
      </c>
      <c r="N158" s="189">
        <v>0</v>
      </c>
      <c r="O158" s="220">
        <v>0</v>
      </c>
      <c r="S158" s="7"/>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row>
    <row r="159" spans="1:47" ht="12.75" customHeight="1">
      <c r="A159"/>
      <c r="B159" s="298"/>
      <c r="C159" s="197" t="s">
        <v>166</v>
      </c>
      <c r="D159" s="189">
        <v>0</v>
      </c>
      <c r="E159" s="189">
        <v>0</v>
      </c>
      <c r="F159" s="189">
        <f t="shared" si="7"/>
        <v>0</v>
      </c>
      <c r="G159" s="227">
        <v>0</v>
      </c>
      <c r="H159" s="189">
        <v>0</v>
      </c>
      <c r="I159" s="220">
        <v>0</v>
      </c>
      <c r="J159" s="189">
        <v>0</v>
      </c>
      <c r="K159" s="189">
        <v>0</v>
      </c>
      <c r="L159" s="189">
        <v>0</v>
      </c>
      <c r="M159" s="227">
        <v>0</v>
      </c>
      <c r="N159" s="189">
        <v>0</v>
      </c>
      <c r="O159" s="220">
        <v>0</v>
      </c>
      <c r="S159" s="7"/>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row>
    <row r="160" spans="1:47" ht="12.75" customHeight="1">
      <c r="A160"/>
      <c r="B160" s="298"/>
      <c r="C160" s="197" t="s">
        <v>29</v>
      </c>
      <c r="D160" s="189">
        <v>2</v>
      </c>
      <c r="E160" s="189">
        <v>0</v>
      </c>
      <c r="F160" s="189">
        <f t="shared" si="7"/>
        <v>2</v>
      </c>
      <c r="G160" s="227">
        <v>0</v>
      </c>
      <c r="H160" s="189">
        <v>0</v>
      </c>
      <c r="I160" s="220">
        <v>0</v>
      </c>
      <c r="J160" s="189">
        <v>0</v>
      </c>
      <c r="K160" s="189">
        <v>0</v>
      </c>
      <c r="L160" s="189">
        <v>0</v>
      </c>
      <c r="M160" s="227">
        <v>0</v>
      </c>
      <c r="N160" s="189">
        <v>0</v>
      </c>
      <c r="O160" s="220">
        <v>0</v>
      </c>
      <c r="S160" s="7"/>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row>
    <row r="161" spans="1:48" ht="12.75" customHeight="1">
      <c r="A161"/>
      <c r="B161" s="298"/>
      <c r="C161" s="197" t="s">
        <v>30</v>
      </c>
      <c r="D161" s="189">
        <v>88</v>
      </c>
      <c r="E161" s="189">
        <v>22</v>
      </c>
      <c r="F161" s="189">
        <f t="shared" si="7"/>
        <v>110</v>
      </c>
      <c r="G161" s="227">
        <v>0</v>
      </c>
      <c r="H161" s="189">
        <v>0</v>
      </c>
      <c r="I161" s="220">
        <v>0</v>
      </c>
      <c r="J161" s="189">
        <v>0</v>
      </c>
      <c r="K161" s="189">
        <v>0</v>
      </c>
      <c r="L161" s="189">
        <v>0</v>
      </c>
      <c r="M161" s="227">
        <v>0</v>
      </c>
      <c r="N161" s="189">
        <v>0</v>
      </c>
      <c r="O161" s="220">
        <v>0</v>
      </c>
      <c r="S161" s="7"/>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row>
    <row r="162" spans="1:48" ht="12.75" customHeight="1">
      <c r="A162"/>
      <c r="B162" s="298"/>
      <c r="C162" s="197" t="s">
        <v>167</v>
      </c>
      <c r="D162" s="189">
        <v>0</v>
      </c>
      <c r="E162" s="189">
        <v>0</v>
      </c>
      <c r="F162" s="189">
        <f t="shared" si="7"/>
        <v>0</v>
      </c>
      <c r="G162" s="227">
        <v>0</v>
      </c>
      <c r="H162" s="189">
        <v>0</v>
      </c>
      <c r="I162" s="220">
        <v>0</v>
      </c>
      <c r="J162" s="189">
        <v>0</v>
      </c>
      <c r="K162" s="189">
        <v>0</v>
      </c>
      <c r="L162" s="189">
        <v>0</v>
      </c>
      <c r="M162" s="227">
        <v>0</v>
      </c>
      <c r="N162" s="189">
        <v>0</v>
      </c>
      <c r="O162" s="220">
        <v>0</v>
      </c>
      <c r="S162" s="7"/>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row>
    <row r="163" spans="1:48" ht="12.75" customHeight="1">
      <c r="B163" s="298"/>
      <c r="C163" s="197" t="s">
        <v>32</v>
      </c>
      <c r="D163" s="189">
        <v>0</v>
      </c>
      <c r="E163" s="189">
        <v>0</v>
      </c>
      <c r="F163" s="189">
        <f t="shared" si="7"/>
        <v>0</v>
      </c>
      <c r="G163" s="227">
        <v>0</v>
      </c>
      <c r="H163" s="189">
        <v>0</v>
      </c>
      <c r="I163" s="220">
        <v>0</v>
      </c>
      <c r="J163" s="189">
        <v>0</v>
      </c>
      <c r="K163" s="189">
        <v>0</v>
      </c>
      <c r="L163" s="189">
        <v>0</v>
      </c>
      <c r="M163" s="227">
        <v>0</v>
      </c>
      <c r="N163" s="189">
        <v>0</v>
      </c>
      <c r="O163" s="220">
        <v>0</v>
      </c>
      <c r="S163" s="7"/>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row>
    <row r="164" spans="1:48" ht="12.75" customHeight="1">
      <c r="B164" s="298"/>
      <c r="C164" s="197" t="s">
        <v>33</v>
      </c>
      <c r="D164" s="189">
        <v>0</v>
      </c>
      <c r="E164" s="189">
        <v>0</v>
      </c>
      <c r="F164" s="189">
        <f t="shared" si="7"/>
        <v>0</v>
      </c>
      <c r="G164" s="227">
        <v>0</v>
      </c>
      <c r="H164" s="189">
        <v>0</v>
      </c>
      <c r="I164" s="220">
        <v>0</v>
      </c>
      <c r="J164" s="189">
        <v>0</v>
      </c>
      <c r="K164" s="189">
        <v>0</v>
      </c>
      <c r="L164" s="189">
        <v>0</v>
      </c>
      <c r="M164" s="227">
        <v>0</v>
      </c>
      <c r="N164" s="189">
        <v>0</v>
      </c>
      <c r="O164" s="220">
        <v>0</v>
      </c>
      <c r="S164" s="7"/>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row>
    <row r="165" spans="1:48" ht="12.75" customHeight="1">
      <c r="B165" s="294" t="s">
        <v>173</v>
      </c>
      <c r="C165" s="295"/>
      <c r="D165" s="224">
        <f>SUM(D157:D164)</f>
        <v>90</v>
      </c>
      <c r="E165" s="224">
        <f>SUM(E157:E164)</f>
        <v>22</v>
      </c>
      <c r="F165" s="224">
        <f>D165+E165</f>
        <v>112</v>
      </c>
      <c r="G165" s="223">
        <v>0</v>
      </c>
      <c r="H165" s="224">
        <v>0</v>
      </c>
      <c r="I165" s="225">
        <v>0</v>
      </c>
      <c r="J165" s="224">
        <v>0</v>
      </c>
      <c r="K165" s="224">
        <v>0</v>
      </c>
      <c r="L165" s="224">
        <v>0</v>
      </c>
      <c r="M165" s="223">
        <v>0</v>
      </c>
      <c r="N165" s="224">
        <v>0</v>
      </c>
      <c r="O165" s="225">
        <v>0</v>
      </c>
      <c r="S165" s="7"/>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row>
    <row r="166" spans="1:48" ht="12.75" customHeight="1">
      <c r="B166" s="226" t="s">
        <v>34</v>
      </c>
      <c r="C166" s="139"/>
      <c r="D166" s="138">
        <f>D156+D147+D138+D129+D120+D165</f>
        <v>7118</v>
      </c>
      <c r="E166" s="138">
        <f>E156+E147+E138+E129+E120+E165</f>
        <v>761</v>
      </c>
      <c r="F166" s="138">
        <f>F156+F147+F138+F129+F120+F165</f>
        <v>7879</v>
      </c>
      <c r="G166" s="221">
        <f>G156+G147+G138+G129+G120+G165</f>
        <v>71</v>
      </c>
      <c r="H166" s="190">
        <f t="shared" ref="H166:O166" si="8">H156+H147+H138+H129+H120+H165</f>
        <v>2</v>
      </c>
      <c r="I166" s="218">
        <f t="shared" si="8"/>
        <v>73</v>
      </c>
      <c r="J166" s="190">
        <f>J156+J147+J138+J129+J120+J165</f>
        <v>5</v>
      </c>
      <c r="K166" s="190">
        <f t="shared" si="8"/>
        <v>1</v>
      </c>
      <c r="L166" s="190">
        <f t="shared" si="8"/>
        <v>6</v>
      </c>
      <c r="M166" s="221">
        <f t="shared" si="8"/>
        <v>3</v>
      </c>
      <c r="N166" s="190">
        <f t="shared" si="8"/>
        <v>0</v>
      </c>
      <c r="O166" s="218">
        <f t="shared" si="8"/>
        <v>3</v>
      </c>
      <c r="S166" s="7"/>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row>
    <row r="167" spans="1:48" ht="12.75" customHeight="1">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row>
    <row r="168" spans="1:48" ht="12.75" customHeight="1">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row>
    <row r="169" spans="1:48" ht="12.75" customHeight="1">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row>
    <row r="170" spans="1:48" ht="12.75" customHeight="1">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row>
    <row r="171" spans="1:48" ht="12.75" customHeight="1">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row>
    <row r="172" spans="1:48" ht="12.75" customHeight="1">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row>
    <row r="173" spans="1:48" ht="12.75" customHeight="1">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row>
    <row r="174" spans="1:48" ht="12.75" customHeight="1">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row>
    <row r="175" spans="1:48" ht="12.75" customHeight="1">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row>
    <row r="176" spans="1:48" ht="12.75" customHeight="1">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row>
    <row r="177" spans="22:48" ht="12.75" customHeight="1">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row>
    <row r="178" spans="22:48" ht="12.75" customHeight="1">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row>
    <row r="179" spans="22:48" ht="12.75" customHeight="1">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row>
    <row r="180" spans="22:48" ht="12.75" customHeight="1">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row>
    <row r="181" spans="22:48" ht="12.75" customHeight="1">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row>
    <row r="182" spans="22:48" ht="12.75" customHeight="1">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row>
    <row r="183" spans="22:48" ht="12.75" customHeight="1">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row>
    <row r="184" spans="22:48" ht="12.75" customHeight="1">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row>
    <row r="185" spans="22:48" ht="12.75" customHeight="1">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row>
    <row r="186" spans="22:48" ht="12.75" customHeight="1">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row>
    <row r="187" spans="22:48" ht="12.75" customHeight="1">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row>
    <row r="188" spans="22:48" ht="12.75" customHeight="1">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row>
    <row r="189" spans="22:48" ht="12.75" customHeight="1">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row>
    <row r="190" spans="22:48" ht="12.75" customHeight="1">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row>
    <row r="191" spans="22:48" ht="12.75" customHeight="1">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row>
    <row r="192" spans="22:48" ht="12.75" customHeight="1">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row>
    <row r="193" spans="22:48" ht="12.75" customHeight="1">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row>
    <row r="194" spans="22:48" ht="12.75" customHeight="1">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row>
    <row r="195" spans="22:48" ht="12.75" customHeight="1">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row>
    <row r="196" spans="22:48" ht="12.75" customHeight="1">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row>
    <row r="197" spans="22:48" ht="12.75" customHeight="1">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row>
    <row r="198" spans="22:48" ht="12.75" customHeight="1">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row>
    <row r="199" spans="22:48" ht="12.75" customHeight="1">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row>
    <row r="200" spans="22:48" ht="12.75" customHeight="1">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row>
    <row r="201" spans="22:48" ht="12.75" customHeight="1">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row>
    <row r="202" spans="22:48" ht="12.75" customHeight="1">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row>
    <row r="203" spans="22:48" ht="12.75" customHeight="1">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row>
    <row r="204" spans="22:48" ht="12.75" customHeight="1">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row>
    <row r="205" spans="22:48" ht="12.75" customHeight="1">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row>
    <row r="206" spans="22:48" ht="12.75" customHeight="1">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row>
    <row r="207" spans="22:48" ht="12.75" customHeight="1">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row>
    <row r="208" spans="22:48" ht="12.75" customHeight="1">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row>
    <row r="209" spans="22:48" ht="12.75" customHeight="1">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row>
    <row r="210" spans="22:48" ht="12.75" customHeight="1">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row>
    <row r="211" spans="22:48" ht="12.75" customHeight="1">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row>
    <row r="212" spans="22:48" ht="12.75" customHeight="1">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row>
    <row r="213" spans="22:48" ht="12.75" customHeight="1">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row>
    <row r="214" spans="22:48" ht="12.75" customHeight="1">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row>
    <row r="215" spans="22:48" ht="12.75" customHeight="1">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row>
    <row r="216" spans="22:48" ht="12.75" customHeight="1">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row>
    <row r="217" spans="22:48" ht="12.75" customHeight="1">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row>
    <row r="218" spans="22:48" ht="12.75" customHeight="1">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row>
    <row r="219" spans="22:48" ht="12.75" customHeight="1">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row>
    <row r="220" spans="22:48" ht="12.75" customHeight="1">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row>
    <row r="221" spans="22:48" ht="12.75" customHeight="1">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row>
    <row r="222" spans="22:48" ht="12.75" customHeight="1">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row>
    <row r="223" spans="22:48" ht="12.75" customHeight="1">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row>
    <row r="224" spans="22:48" ht="12.75" customHeight="1">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row>
    <row r="225" spans="22:48" ht="12.75" customHeight="1">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row>
    <row r="226" spans="22:48" ht="12.75" customHeight="1">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row>
    <row r="227" spans="22:48" ht="12.75" customHeight="1">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row>
    <row r="228" spans="22:48" ht="12.75" customHeight="1">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row>
    <row r="229" spans="22:48" ht="12.75" customHeight="1">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row>
    <row r="230" spans="22:48" ht="12.75" customHeight="1">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row>
    <row r="231" spans="22:48" ht="12.75" customHeight="1">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row>
    <row r="232" spans="22:48" ht="12.75" customHeight="1">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row>
    <row r="233" spans="22:48" ht="12.75" customHeight="1">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row>
    <row r="234" spans="22:48" ht="12.75" customHeight="1">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row>
    <row r="235" spans="22:48" ht="12.75" customHeight="1">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row>
    <row r="236" spans="22:48" ht="12.75" customHeight="1">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row>
    <row r="237" spans="22:48" ht="12.75" customHeight="1">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row>
    <row r="238" spans="22:48" ht="12.75" customHeight="1">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row>
    <row r="239" spans="22:48" ht="12.75" customHeight="1">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row>
    <row r="240" spans="22:48" ht="12.75" customHeight="1">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row>
    <row r="241" spans="22:48" ht="12.75" customHeight="1">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row>
    <row r="242" spans="22:48" ht="12.75" customHeight="1">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row>
    <row r="243" spans="22:48" ht="12.75" customHeight="1">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row>
    <row r="244" spans="22:48" ht="12.75" customHeight="1">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row>
    <row r="245" spans="22:48" ht="12.75" customHeight="1">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row>
    <row r="246" spans="22:48" ht="12.75" customHeight="1">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row>
    <row r="247" spans="22:48" ht="12.75" customHeight="1">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row>
    <row r="248" spans="22:48" ht="12.75" customHeight="1">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row>
    <row r="249" spans="22:48" ht="12.75" customHeight="1">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row>
    <row r="250" spans="22:48" ht="12.75" customHeight="1">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row>
    <row r="251" spans="22:48" ht="12.75" customHeight="1">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row>
    <row r="252" spans="22:48" ht="12.75" customHeight="1">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row>
    <row r="253" spans="22:48" ht="12.75" customHeight="1">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row>
    <row r="254" spans="22:48" ht="12.75" customHeight="1">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row>
    <row r="255" spans="22:48" ht="12.75" customHeight="1">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row>
    <row r="256" spans="22:48" ht="12.75" customHeight="1">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row>
    <row r="257" spans="22:48" ht="12.75" customHeight="1">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row>
    <row r="258" spans="22:48" ht="12.75" customHeight="1">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row>
    <row r="259" spans="22:48" ht="12.75" customHeight="1">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row>
    <row r="260" spans="22:48" ht="12.75" customHeight="1">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row>
    <row r="261" spans="22:48" ht="12.75" customHeight="1">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row>
    <row r="262" spans="22:48" ht="12.75" customHeight="1">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row>
    <row r="263" spans="22:48" ht="12.75" customHeight="1">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row>
    <row r="264" spans="22:48" ht="12.75" customHeight="1">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row>
    <row r="265" spans="22:48" ht="12.75" customHeight="1">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row>
    <row r="266" spans="22:48" ht="12.75" customHeight="1">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row>
    <row r="267" spans="22:48" ht="12.75" customHeight="1">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row>
    <row r="268" spans="22:48" ht="12.75" customHeight="1">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row>
    <row r="269" spans="22:48" ht="12.75" customHeight="1">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row>
    <row r="270" spans="22:48" ht="12.75" customHeight="1">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row>
    <row r="271" spans="22:48" ht="12.75" customHeight="1">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row>
    <row r="272" spans="22:48" ht="12.75" customHeight="1">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row>
    <row r="273" spans="22:48" ht="12.75" customHeight="1">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row>
    <row r="274" spans="22:48" ht="12.75" customHeight="1">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row>
    <row r="275" spans="22:48" ht="12.75" customHeight="1">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row>
    <row r="276" spans="22:48" ht="12.75" customHeight="1">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row>
    <row r="277" spans="22:48" ht="12.75" customHeight="1">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row>
    <row r="278" spans="22:48" ht="12.75" customHeight="1">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row>
    <row r="279" spans="22:48" ht="12.75" customHeight="1">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row>
    <row r="280" spans="22:48" ht="12.75" customHeight="1">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row>
    <row r="281" spans="22:48" ht="12.75" customHeight="1">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row>
    <row r="282" spans="22:48" ht="12.75" customHeight="1">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row>
    <row r="283" spans="22:48" ht="12.75" customHeight="1">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row>
    <row r="284" spans="22:48" ht="12.75" customHeight="1">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row>
    <row r="285" spans="22:48" ht="12.75" customHeight="1">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row>
    <row r="286" spans="22:48" ht="12.75" customHeight="1">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row>
    <row r="287" spans="22:48" ht="12.75" customHeight="1">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row>
    <row r="288" spans="22:48" ht="12.75" customHeight="1">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row>
    <row r="289" spans="22:48" ht="12.75" customHeight="1">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row>
    <row r="290" spans="22:48" ht="12.75" customHeight="1">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row>
    <row r="291" spans="22:48" ht="12.75" customHeight="1">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row>
    <row r="292" spans="22:48" ht="12.75" customHeight="1">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row>
    <row r="293" spans="22:48" ht="12.75" customHeight="1">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row>
    <row r="294" spans="22:48" ht="12.75" customHeight="1">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row>
    <row r="295" spans="22:48" ht="12.75" customHeight="1">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row>
    <row r="296" spans="22:48" ht="12.75" customHeight="1">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row>
    <row r="297" spans="22:48" ht="12.75" customHeight="1">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row>
    <row r="298" spans="22:48" ht="12.75" customHeight="1">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row>
    <row r="299" spans="22:48" ht="12.75" customHeight="1">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row>
    <row r="300" spans="22:48" ht="12.75" customHeight="1">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row>
    <row r="301" spans="22:48" ht="12.75" customHeight="1">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row>
    <row r="302" spans="22:48" ht="12.75" customHeight="1">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row>
    <row r="303" spans="22:48" ht="12.75" customHeight="1">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row>
    <row r="304" spans="22:48" ht="12.75" customHeight="1">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row>
    <row r="305" spans="22:48" ht="12.75" customHeight="1">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row>
    <row r="306" spans="22:48" ht="12.75" customHeight="1">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row>
    <row r="307" spans="22:48" ht="12.75" customHeight="1">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row>
    <row r="308" spans="22:48" ht="12.75" customHeight="1">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row>
    <row r="309" spans="22:48" ht="12.75" customHeight="1">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row>
    <row r="310" spans="22:48" ht="12.75" customHeight="1">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row>
    <row r="311" spans="22:48" ht="12.75" customHeight="1">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row>
    <row r="312" spans="22:48" ht="12.75" customHeight="1">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row>
    <row r="313" spans="22:48" ht="12.75" customHeight="1">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row>
    <row r="314" spans="22:48" ht="12.75" customHeight="1">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row>
    <row r="315" spans="22:48" ht="12.75" customHeight="1">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row>
    <row r="316" spans="22:48" ht="12.75" customHeight="1">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row>
    <row r="317" spans="22:48" ht="12.75" customHeight="1">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row>
    <row r="318" spans="22:48" ht="12.75" customHeight="1">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row>
    <row r="319" spans="22:48" ht="12.75" customHeight="1">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row>
    <row r="320" spans="22:48" ht="12.75" customHeight="1">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row>
    <row r="321" spans="22:48" ht="12.75" customHeight="1">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row>
    <row r="322" spans="22:48" ht="12.75" customHeight="1">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row>
    <row r="323" spans="22:48" ht="12.75" customHeight="1">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row>
    <row r="324" spans="22:48" ht="12.75" customHeight="1">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row>
    <row r="325" spans="22:48" ht="12.75" customHeight="1">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row>
    <row r="326" spans="22:48" ht="12.75" customHeight="1">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row>
    <row r="327" spans="22:48" ht="12.75" customHeight="1">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row>
    <row r="328" spans="22:48" ht="12.75" customHeight="1">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row>
    <row r="329" spans="22:48" ht="12.75" customHeight="1">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row>
    <row r="330" spans="22:48" ht="12.75" customHeight="1">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row>
    <row r="331" spans="22:48" ht="12.75" customHeight="1">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row>
    <row r="332" spans="22:48" ht="12.75" customHeight="1">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row>
    <row r="333" spans="22:48" ht="12.75" customHeight="1">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row>
    <row r="334" spans="22:48" ht="12.75" customHeight="1">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row>
    <row r="335" spans="22:48" ht="12.75" customHeight="1">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row>
    <row r="336" spans="22:48" ht="12.75" customHeight="1">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row>
    <row r="337" spans="22:48" ht="12.75" customHeight="1">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row>
    <row r="338" spans="22:48" ht="12.75" customHeight="1">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row>
    <row r="339" spans="22:48" ht="12.75" customHeight="1">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row>
    <row r="340" spans="22:48" ht="12.75" customHeight="1">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row>
    <row r="341" spans="22:48" ht="12.75" customHeight="1">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row>
    <row r="342" spans="22:48" ht="12.75" customHeight="1">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row>
    <row r="343" spans="22:48" ht="12.75" customHeight="1">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row>
    <row r="344" spans="22:48" ht="12.75" customHeight="1">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row>
    <row r="345" spans="22:48" ht="12.75" customHeight="1">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row>
    <row r="346" spans="22:48" ht="12.75" customHeight="1">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row>
    <row r="347" spans="22:48" ht="12.75" customHeight="1">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row>
    <row r="348" spans="22:48" ht="12.75" customHeight="1">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row>
    <row r="349" spans="22:48" ht="12.75" customHeight="1">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row>
    <row r="350" spans="22:48" ht="12.75" customHeight="1">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row>
    <row r="351" spans="22:48" ht="12.75" customHeight="1">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row>
  </sheetData>
  <mergeCells count="34">
    <mergeCell ref="O105:S105"/>
    <mergeCell ref="B110:B111"/>
    <mergeCell ref="C110:C111"/>
    <mergeCell ref="B148:B155"/>
    <mergeCell ref="B120:C120"/>
    <mergeCell ref="D110:F110"/>
    <mergeCell ref="G110:I110"/>
    <mergeCell ref="J110:L110"/>
    <mergeCell ref="M110:O110"/>
    <mergeCell ref="B112:B119"/>
    <mergeCell ref="B106:N106"/>
    <mergeCell ref="B157:B164"/>
    <mergeCell ref="B121:B128"/>
    <mergeCell ref="B129:C129"/>
    <mergeCell ref="B130:B137"/>
    <mergeCell ref="B138:C138"/>
    <mergeCell ref="B139:B146"/>
    <mergeCell ref="B147:C147"/>
    <mergeCell ref="B165:C165"/>
    <mergeCell ref="C97:J99"/>
    <mergeCell ref="C1:J3"/>
    <mergeCell ref="B11:N11"/>
    <mergeCell ref="C15:E15"/>
    <mergeCell ref="F15:H15"/>
    <mergeCell ref="I15:K15"/>
    <mergeCell ref="L15:N15"/>
    <mergeCell ref="B15:B16"/>
    <mergeCell ref="B50:N50"/>
    <mergeCell ref="C54:E54"/>
    <mergeCell ref="F54:H54"/>
    <mergeCell ref="I54:K54"/>
    <mergeCell ref="L54:N54"/>
    <mergeCell ref="B54:B55"/>
    <mergeCell ref="B156:C156"/>
  </mergeCells>
  <pageMargins left="3.937007874015748E-2" right="3.937007874015748E-2" top="3.937007874015748E-2" bottom="3.937007874015748E-2" header="0.31496062992125984" footer="0.31496062992125984"/>
  <pageSetup paperSize="9" scale="65" fitToWidth="0" fitToHeight="0" pageOrder="overThenDown" orientation="portrait" r:id="rId1"/>
  <headerFooter alignWithMargins="0"/>
  <rowBreaks count="1" manualBreakCount="1">
    <brk id="95" max="14" man="1"/>
  </rowBreaks>
  <ignoredErrors>
    <ignoredError sqref="H167:N16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58"/>
  <sheetViews>
    <sheetView showGridLines="0" zoomScaleNormal="100" workbookViewId="0">
      <selection activeCell="B54" sqref="B54:H54"/>
    </sheetView>
  </sheetViews>
  <sheetFormatPr baseColWidth="10" defaultColWidth="11" defaultRowHeight="12.75" customHeight="1"/>
  <cols>
    <col min="1" max="1" width="9.25" style="72" customWidth="1"/>
    <col min="2" max="2" width="21.875" style="72" customWidth="1"/>
    <col min="3" max="9" width="10.5" style="72" customWidth="1"/>
    <col min="10" max="10" width="16.125" style="72" customWidth="1"/>
    <col min="11" max="11" width="17.625" style="72" customWidth="1"/>
    <col min="12" max="12" width="14.75" style="72" customWidth="1"/>
    <col min="13" max="257" width="10.5" style="72" customWidth="1"/>
    <col min="258" max="1024" width="10.5" style="74" customWidth="1"/>
    <col min="1025" max="16384" width="11" style="74"/>
  </cols>
  <sheetData>
    <row r="1" spans="2:12" ht="12.75" customHeight="1">
      <c r="E1" s="73"/>
      <c r="F1" s="73"/>
      <c r="G1" s="73"/>
      <c r="H1" s="73"/>
      <c r="I1" s="73"/>
      <c r="J1" s="73"/>
      <c r="K1" s="73"/>
    </row>
    <row r="2" spans="2:12" ht="12.75" customHeight="1">
      <c r="J2" s="73"/>
      <c r="K2" s="73"/>
    </row>
    <row r="3" spans="2:12" ht="12.75" customHeight="1">
      <c r="J3" s="73"/>
      <c r="K3" s="73"/>
    </row>
    <row r="4" spans="2:12" ht="15"/>
    <row r="5" spans="2:12" ht="15.75" customHeight="1">
      <c r="L5" s="75"/>
    </row>
    <row r="6" spans="2:12" ht="15.75" customHeight="1">
      <c r="L6" s="75"/>
    </row>
    <row r="7" spans="2:12" ht="15.75" customHeight="1">
      <c r="L7" s="75"/>
    </row>
    <row r="8" spans="2:12" ht="15.75" customHeight="1">
      <c r="C8" s="77"/>
      <c r="D8" s="77"/>
      <c r="E8" s="77"/>
      <c r="F8" s="77"/>
      <c r="G8" s="77"/>
      <c r="H8" s="77"/>
      <c r="L8" s="75"/>
    </row>
    <row r="9" spans="2:12" ht="15.75" customHeight="1">
      <c r="C9" s="77"/>
      <c r="D9" s="77"/>
      <c r="E9" s="77"/>
      <c r="F9" s="77"/>
      <c r="G9" s="77"/>
      <c r="H9" s="77"/>
      <c r="L9" s="75"/>
    </row>
    <row r="10" spans="2:12" ht="15.75" customHeight="1">
      <c r="L10" s="75"/>
    </row>
    <row r="11" spans="2:12" ht="15.75" customHeight="1">
      <c r="L11" s="75"/>
    </row>
    <row r="12" spans="2:12" ht="15.75" customHeight="1">
      <c r="L12" s="75"/>
    </row>
    <row r="13" spans="2:12" ht="15.75" customHeight="1">
      <c r="D13" s="74"/>
      <c r="E13" s="74"/>
      <c r="F13" s="74"/>
      <c r="G13" s="74"/>
      <c r="H13" s="74"/>
      <c r="I13" s="74"/>
      <c r="L13" s="75"/>
    </row>
    <row r="14" spans="2:12" ht="15.75" customHeight="1">
      <c r="D14" s="74"/>
      <c r="E14" s="74"/>
      <c r="F14" s="74"/>
      <c r="G14" s="74"/>
      <c r="H14" s="74"/>
      <c r="I14" s="74"/>
      <c r="L14" s="75"/>
    </row>
    <row r="15" spans="2:12" ht="15.75" customHeight="1">
      <c r="F15" s="76"/>
      <c r="L15" s="75"/>
    </row>
    <row r="16" spans="2:12" ht="15.75" customHeight="1">
      <c r="B16" s="78" t="s">
        <v>0</v>
      </c>
      <c r="C16" s="79"/>
      <c r="D16" s="79"/>
      <c r="E16" s="79"/>
      <c r="F16" s="79"/>
      <c r="G16" s="79"/>
      <c r="H16" s="79"/>
      <c r="I16" s="79"/>
      <c r="J16" s="79"/>
      <c r="K16" s="75"/>
    </row>
    <row r="17" spans="2:10" ht="12.75" customHeight="1">
      <c r="B17" s="79"/>
      <c r="C17" s="79"/>
      <c r="D17" s="79"/>
      <c r="E17" s="79"/>
      <c r="F17" s="79"/>
      <c r="G17" s="79"/>
      <c r="H17" s="79"/>
      <c r="I17" s="79"/>
      <c r="J17" s="79"/>
    </row>
    <row r="18" spans="2:10" ht="15" customHeight="1">
      <c r="B18" s="78" t="s">
        <v>1</v>
      </c>
      <c r="C18" s="79"/>
      <c r="D18" s="79"/>
      <c r="E18" s="79"/>
      <c r="F18" s="79"/>
      <c r="G18" s="79"/>
      <c r="H18" s="79"/>
      <c r="I18" s="79"/>
      <c r="J18" s="79"/>
    </row>
    <row r="19" spans="2:10" ht="12.75" customHeight="1">
      <c r="B19" s="79"/>
      <c r="C19" s="79"/>
      <c r="D19" s="79"/>
      <c r="E19" s="79"/>
      <c r="F19" s="79"/>
      <c r="G19" s="79"/>
      <c r="H19" s="79"/>
      <c r="I19" s="79"/>
      <c r="J19" s="79"/>
    </row>
    <row r="20" spans="2:10" ht="12.75" customHeight="1">
      <c r="B20" s="267" t="s">
        <v>2</v>
      </c>
      <c r="C20" s="267"/>
      <c r="D20" s="267"/>
      <c r="E20" s="267"/>
      <c r="F20" s="79"/>
      <c r="G20" s="79"/>
      <c r="H20" s="79"/>
      <c r="I20" s="79"/>
      <c r="J20" s="79"/>
    </row>
    <row r="21" spans="2:10" ht="12.75" customHeight="1">
      <c r="B21" s="79"/>
      <c r="C21" s="79"/>
      <c r="D21" s="79"/>
      <c r="E21" s="79"/>
      <c r="F21" s="79"/>
      <c r="G21" s="79"/>
      <c r="H21" s="79"/>
      <c r="I21" s="79"/>
      <c r="J21" s="79"/>
    </row>
    <row r="22" spans="2:10" ht="15" customHeight="1">
      <c r="B22" s="78" t="s">
        <v>182</v>
      </c>
      <c r="C22" s="79"/>
      <c r="D22" s="79"/>
      <c r="E22" s="79"/>
      <c r="F22" s="79"/>
      <c r="G22" s="79"/>
      <c r="H22" s="79"/>
      <c r="I22" s="79"/>
      <c r="J22" s="79"/>
    </row>
    <row r="23" spans="2:10" ht="12.75" customHeight="1">
      <c r="B23" s="79"/>
      <c r="C23" s="79"/>
      <c r="D23" s="79"/>
      <c r="E23" s="79"/>
      <c r="F23" s="79"/>
      <c r="G23" s="79"/>
      <c r="H23" s="79"/>
      <c r="I23" s="79"/>
      <c r="J23" s="79"/>
    </row>
    <row r="24" spans="2:10" ht="12.75" customHeight="1">
      <c r="B24" s="267" t="s">
        <v>3</v>
      </c>
      <c r="C24" s="267"/>
      <c r="D24" s="267"/>
      <c r="E24" s="267"/>
      <c r="F24" s="267"/>
      <c r="G24" s="267"/>
      <c r="H24" s="267"/>
      <c r="I24" s="267"/>
      <c r="J24" s="79"/>
    </row>
    <row r="25" spans="2:10" ht="12.75" customHeight="1">
      <c r="B25" s="80"/>
      <c r="C25" s="80"/>
      <c r="D25" s="80"/>
      <c r="E25" s="80"/>
      <c r="F25" s="80"/>
      <c r="G25" s="80"/>
      <c r="H25" s="80"/>
      <c r="I25" s="80"/>
      <c r="J25" s="79"/>
    </row>
    <row r="26" spans="2:10" ht="12.75" customHeight="1">
      <c r="B26" s="267" t="s">
        <v>4</v>
      </c>
      <c r="C26" s="267"/>
      <c r="D26" s="267"/>
      <c r="E26" s="267"/>
      <c r="F26" s="267"/>
      <c r="G26" s="267"/>
      <c r="H26" s="267"/>
      <c r="I26" s="267"/>
      <c r="J26" s="79"/>
    </row>
    <row r="27" spans="2:10" ht="12.75" customHeight="1">
      <c r="B27" s="80"/>
      <c r="C27" s="80"/>
      <c r="D27" s="80"/>
      <c r="E27" s="80"/>
      <c r="F27" s="80"/>
      <c r="G27" s="80"/>
      <c r="H27" s="80"/>
      <c r="I27" s="80"/>
      <c r="J27" s="79"/>
    </row>
    <row r="28" spans="2:10" ht="12.75" customHeight="1">
      <c r="B28" s="267" t="s">
        <v>5</v>
      </c>
      <c r="C28" s="267"/>
      <c r="D28" s="267"/>
      <c r="E28" s="267"/>
      <c r="F28" s="267"/>
      <c r="G28" s="267"/>
      <c r="H28" s="267"/>
      <c r="I28" s="267"/>
      <c r="J28" s="79"/>
    </row>
    <row r="29" spans="2:10" ht="12.75" customHeight="1">
      <c r="B29" s="80"/>
      <c r="C29" s="80"/>
      <c r="D29" s="80"/>
      <c r="E29" s="80"/>
      <c r="F29" s="80"/>
      <c r="G29" s="80"/>
      <c r="H29" s="80"/>
      <c r="I29" s="80"/>
      <c r="J29" s="79"/>
    </row>
    <row r="30" spans="2:10" ht="12.75" customHeight="1">
      <c r="B30" s="267" t="s">
        <v>6</v>
      </c>
      <c r="C30" s="267"/>
      <c r="D30" s="267"/>
      <c r="E30" s="267"/>
      <c r="F30" s="267"/>
      <c r="G30" s="267"/>
      <c r="H30" s="267"/>
      <c r="I30" s="267"/>
      <c r="J30" s="79"/>
    </row>
    <row r="31" spans="2:10" ht="12.75" customHeight="1">
      <c r="B31" s="79"/>
      <c r="C31" s="79"/>
      <c r="D31" s="79"/>
      <c r="E31" s="79"/>
      <c r="F31" s="79"/>
      <c r="G31" s="79"/>
      <c r="H31" s="79"/>
      <c r="I31" s="79"/>
      <c r="J31" s="79"/>
    </row>
    <row r="32" spans="2:10" ht="15" customHeight="1">
      <c r="B32" s="78" t="s">
        <v>214</v>
      </c>
      <c r="C32" s="79"/>
      <c r="D32" s="79"/>
      <c r="E32" s="79"/>
      <c r="F32" s="79"/>
      <c r="G32" s="79"/>
      <c r="H32" s="79"/>
      <c r="I32" s="79"/>
      <c r="J32" s="79"/>
    </row>
    <row r="33" spans="2:10" ht="12.75" customHeight="1">
      <c r="B33" s="79"/>
      <c r="C33" s="79"/>
      <c r="D33" s="79"/>
      <c r="E33" s="79"/>
      <c r="F33" s="79"/>
      <c r="G33" s="79"/>
      <c r="H33" s="79"/>
      <c r="I33" s="79"/>
      <c r="J33" s="79"/>
    </row>
    <row r="34" spans="2:10" ht="12.75" customHeight="1">
      <c r="B34" s="267" t="s">
        <v>7</v>
      </c>
      <c r="C34" s="267"/>
      <c r="D34" s="267"/>
      <c r="E34" s="267"/>
      <c r="F34" s="267"/>
      <c r="G34" s="267"/>
      <c r="H34" s="267"/>
      <c r="I34" s="267"/>
      <c r="J34" s="267"/>
    </row>
    <row r="35" spans="2:10" ht="12.75" customHeight="1">
      <c r="B35" s="82"/>
      <c r="C35" s="82"/>
      <c r="D35" s="82"/>
      <c r="E35" s="82"/>
      <c r="F35" s="82"/>
      <c r="G35" s="82"/>
      <c r="H35" s="82"/>
      <c r="I35" s="82"/>
      <c r="J35" s="82"/>
    </row>
    <row r="36" spans="2:10" ht="12.75" customHeight="1">
      <c r="B36" s="267" t="s">
        <v>8</v>
      </c>
      <c r="C36" s="267"/>
      <c r="D36" s="267"/>
      <c r="E36" s="267"/>
      <c r="F36" s="267"/>
      <c r="G36" s="267"/>
      <c r="H36" s="267"/>
      <c r="I36" s="267"/>
      <c r="J36" s="83"/>
    </row>
    <row r="37" spans="2:10" ht="12.75" customHeight="1">
      <c r="B37" s="82"/>
      <c r="C37" s="82"/>
      <c r="D37" s="82"/>
      <c r="E37" s="82"/>
      <c r="F37" s="82"/>
      <c r="G37" s="82"/>
      <c r="H37" s="82"/>
      <c r="I37" s="82"/>
      <c r="J37" s="83"/>
    </row>
    <row r="38" spans="2:10" ht="12.75" customHeight="1">
      <c r="B38" s="267" t="s">
        <v>9</v>
      </c>
      <c r="C38" s="267"/>
      <c r="D38" s="267"/>
      <c r="E38" s="267"/>
      <c r="F38" s="267"/>
      <c r="G38" s="267"/>
      <c r="H38" s="267"/>
      <c r="I38" s="267"/>
      <c r="J38" s="267"/>
    </row>
    <row r="39" spans="2:10" ht="12.75" customHeight="1">
      <c r="B39" s="82"/>
      <c r="C39" s="82"/>
      <c r="D39" s="82"/>
      <c r="E39" s="82"/>
      <c r="F39" s="82"/>
      <c r="G39" s="82"/>
      <c r="H39" s="82"/>
      <c r="I39" s="82"/>
      <c r="J39" s="82"/>
    </row>
    <row r="40" spans="2:10" ht="12.75" customHeight="1">
      <c r="B40" s="267" t="s">
        <v>10</v>
      </c>
      <c r="C40" s="267"/>
      <c r="D40" s="267"/>
      <c r="E40" s="267"/>
      <c r="F40" s="267"/>
      <c r="G40" s="267"/>
      <c r="H40" s="267"/>
      <c r="I40" s="267"/>
      <c r="J40" s="267"/>
    </row>
    <row r="41" spans="2:10" ht="12.75" customHeight="1">
      <c r="B41" s="80"/>
      <c r="C41" s="80"/>
      <c r="D41" s="80"/>
      <c r="E41" s="80"/>
      <c r="F41" s="80"/>
      <c r="G41" s="80"/>
      <c r="H41" s="80"/>
      <c r="I41" s="80"/>
      <c r="J41" s="80"/>
    </row>
    <row r="42" spans="2:10" ht="12.75" customHeight="1">
      <c r="B42" s="267" t="s">
        <v>11</v>
      </c>
      <c r="C42" s="267"/>
      <c r="D42" s="267"/>
      <c r="E42" s="267"/>
      <c r="F42" s="267"/>
      <c r="G42" s="267"/>
      <c r="H42" s="267"/>
      <c r="I42" s="267"/>
      <c r="J42" s="267"/>
    </row>
    <row r="43" spans="2:10" ht="12.75" customHeight="1">
      <c r="B43" s="80"/>
      <c r="C43" s="80"/>
      <c r="D43" s="80"/>
      <c r="E43" s="80"/>
      <c r="F43" s="80"/>
      <c r="G43" s="80"/>
      <c r="H43" s="80"/>
      <c r="I43" s="80"/>
      <c r="J43" s="80"/>
    </row>
    <row r="44" spans="2:10" ht="12.75" customHeight="1">
      <c r="B44" s="267" t="s">
        <v>12</v>
      </c>
      <c r="C44" s="267"/>
      <c r="D44" s="267"/>
      <c r="E44" s="267"/>
      <c r="F44" s="267"/>
      <c r="G44" s="267"/>
      <c r="H44" s="267"/>
      <c r="I44" s="267"/>
      <c r="J44" s="267"/>
    </row>
    <row r="45" spans="2:10" ht="12.75" customHeight="1">
      <c r="B45" s="80"/>
      <c r="C45" s="80"/>
      <c r="D45" s="80"/>
      <c r="E45" s="80"/>
      <c r="F45" s="80"/>
      <c r="G45" s="80"/>
      <c r="H45" s="80"/>
      <c r="I45" s="80"/>
      <c r="J45" s="80"/>
    </row>
    <row r="46" spans="2:10" ht="12.75" customHeight="1">
      <c r="B46" s="268" t="s">
        <v>13</v>
      </c>
      <c r="C46" s="268"/>
      <c r="D46" s="268"/>
      <c r="E46" s="268"/>
      <c r="F46" s="268"/>
      <c r="G46" s="268"/>
      <c r="H46" s="268"/>
      <c r="I46" s="268"/>
      <c r="J46" s="268"/>
    </row>
    <row r="47" spans="2:10" ht="12.75" customHeight="1">
      <c r="B47" s="81"/>
      <c r="C47" s="81"/>
      <c r="D47" s="81"/>
      <c r="E47" s="81"/>
      <c r="F47" s="81"/>
      <c r="G47" s="81"/>
      <c r="H47" s="81"/>
      <c r="I47" s="81"/>
      <c r="J47" s="81"/>
    </row>
    <row r="48" spans="2:10" ht="12.75" customHeight="1">
      <c r="B48" s="267" t="s">
        <v>14</v>
      </c>
      <c r="C48" s="267"/>
      <c r="D48" s="267"/>
      <c r="E48" s="267"/>
      <c r="F48" s="267"/>
      <c r="G48" s="267"/>
      <c r="H48" s="267"/>
      <c r="I48" s="267"/>
      <c r="J48" s="267"/>
    </row>
    <row r="49" spans="2:10" ht="12.75" customHeight="1">
      <c r="B49" s="79"/>
      <c r="C49" s="79"/>
      <c r="D49" s="79"/>
      <c r="E49" s="79"/>
      <c r="F49" s="79"/>
      <c r="G49" s="79"/>
      <c r="H49" s="79"/>
      <c r="I49" s="79"/>
      <c r="J49" s="79"/>
    </row>
    <row r="50" spans="2:10" ht="15" customHeight="1">
      <c r="B50" s="78" t="s">
        <v>210</v>
      </c>
      <c r="C50" s="79"/>
      <c r="D50" s="79"/>
      <c r="E50" s="79"/>
      <c r="F50" s="79"/>
      <c r="G50" s="79"/>
      <c r="H50" s="79"/>
      <c r="I50" s="79"/>
      <c r="J50" s="79"/>
    </row>
    <row r="51" spans="2:10" ht="12.75" customHeight="1">
      <c r="B51" s="79"/>
      <c r="C51" s="79"/>
      <c r="D51" s="79"/>
      <c r="E51" s="79"/>
      <c r="F51" s="79"/>
      <c r="G51" s="79"/>
      <c r="H51" s="79"/>
      <c r="I51" s="79"/>
      <c r="J51" s="79"/>
    </row>
    <row r="52" spans="2:10" ht="12.75" customHeight="1">
      <c r="B52" s="267" t="s">
        <v>15</v>
      </c>
      <c r="C52" s="267"/>
      <c r="D52" s="267"/>
      <c r="E52" s="267"/>
      <c r="F52" s="267"/>
      <c r="G52" s="267"/>
      <c r="H52" s="267"/>
      <c r="I52" s="79"/>
      <c r="J52" s="79"/>
    </row>
    <row r="53" spans="2:10" ht="12.75" customHeight="1">
      <c r="B53" s="80"/>
      <c r="C53" s="80"/>
      <c r="D53" s="80"/>
      <c r="E53" s="80"/>
      <c r="F53" s="80"/>
      <c r="G53" s="80"/>
      <c r="H53" s="80"/>
      <c r="I53" s="79"/>
      <c r="J53" s="79"/>
    </row>
    <row r="54" spans="2:10" ht="12.75" customHeight="1">
      <c r="B54" s="267" t="s">
        <v>16</v>
      </c>
      <c r="C54" s="267"/>
      <c r="D54" s="267"/>
      <c r="E54" s="267"/>
      <c r="F54" s="267"/>
      <c r="G54" s="267"/>
      <c r="H54" s="267"/>
      <c r="I54" s="79"/>
      <c r="J54" s="79"/>
    </row>
    <row r="55" spans="2:10" ht="12.75" customHeight="1">
      <c r="B55" s="82"/>
      <c r="C55" s="80"/>
      <c r="D55" s="80"/>
      <c r="E55" s="80"/>
      <c r="F55" s="80"/>
      <c r="G55" s="80"/>
      <c r="H55" s="80"/>
      <c r="I55" s="79"/>
      <c r="J55" s="79"/>
    </row>
    <row r="56" spans="2:10" ht="12.75" customHeight="1">
      <c r="B56" s="267" t="s">
        <v>17</v>
      </c>
      <c r="C56" s="267"/>
      <c r="D56" s="267"/>
      <c r="E56" s="267"/>
      <c r="F56" s="267"/>
      <c r="G56" s="267"/>
      <c r="H56" s="267"/>
      <c r="I56" s="195"/>
      <c r="J56" s="79"/>
    </row>
    <row r="57" spans="2:10" ht="12.75" customHeight="1">
      <c r="B57" s="79"/>
      <c r="C57" s="79"/>
      <c r="D57" s="79"/>
      <c r="E57" s="79"/>
      <c r="F57" s="79"/>
      <c r="G57" s="79"/>
      <c r="H57" s="79"/>
      <c r="I57" s="79"/>
      <c r="J57" s="79"/>
    </row>
    <row r="58" spans="2:10" ht="12.75" customHeight="1">
      <c r="B58" s="79"/>
      <c r="C58" s="79"/>
      <c r="D58" s="79"/>
      <c r="E58" s="79"/>
      <c r="F58" s="79"/>
      <c r="G58" s="79"/>
      <c r="H58" s="79"/>
      <c r="I58" s="79"/>
      <c r="J58" s="79"/>
    </row>
  </sheetData>
  <mergeCells count="16">
    <mergeCell ref="B46:J46"/>
    <mergeCell ref="B48:J48"/>
    <mergeCell ref="B52:H52"/>
    <mergeCell ref="B54:H54"/>
    <mergeCell ref="B56:H56"/>
    <mergeCell ref="B44:J44"/>
    <mergeCell ref="B20:E20"/>
    <mergeCell ref="B24:I24"/>
    <mergeCell ref="B26:I26"/>
    <mergeCell ref="B28:I28"/>
    <mergeCell ref="B30:I30"/>
    <mergeCell ref="B34:J34"/>
    <mergeCell ref="B36:I36"/>
    <mergeCell ref="B38:J38"/>
    <mergeCell ref="B40:J40"/>
    <mergeCell ref="B42:J42"/>
  </mergeCells>
  <hyperlinks>
    <hyperlink ref="B20" location="evol!B11" display="1.1. Evolución de la Industria Minera en Andalucía." xr:uid="{00000000-0004-0000-0100-000000000000}"/>
    <hyperlink ref="B24" location="AND0!B12" display="2.1. Explotaciones, producción, reservas y el personal empleado en Industria Minera según provincias." xr:uid="{00000000-0004-0000-0100-000001000000}"/>
    <hyperlink ref="B26" location="AND0!B52" display="2.2. Explotaciones, producción y el personal empleado en Industria Minera según tipos de recurso." xr:uid="{00000000-0004-0000-0100-000002000000}"/>
    <hyperlink ref="B30" location="AND2!B10" display="2.4. Distribución de la producción de la Industria Minera en Andalucía, según la provincia por sustancia extraida." xr:uid="{00000000-0004-0000-0100-000003000000}"/>
    <hyperlink ref="B34" location="ALM!B9" display="3.1. Explotaciones y producción en la Industria Minera según el tipo de recurso y sustancia. Almería." xr:uid="{00000000-0004-0000-0100-000004000000}"/>
    <hyperlink ref="B36" location="CA!B9" display="3.2. Explotaciones y producción en la Industria Minera según el tipo de recurso y sustancia. Cádiz." xr:uid="{00000000-0004-0000-0100-000005000000}"/>
    <hyperlink ref="B38" location="CO!B9" display="3.3. Explotaciones y producción en la Industria Minera según el tipo de recurso y sustancia. Córdoba." xr:uid="{00000000-0004-0000-0100-000006000000}"/>
    <hyperlink ref="B40" location="GR!B9" display="3.4. Explotaciones y producción en la Industria Minera según el tipo de recurso y sustancia. Granada." xr:uid="{00000000-0004-0000-0100-000007000000}"/>
    <hyperlink ref="B42" location="HU!B9" display="3.5. Explotaciones y producción en la Industria Minera según el tipo de recurso y sustancia. Huelva." xr:uid="{00000000-0004-0000-0100-000008000000}"/>
    <hyperlink ref="B44" location="JA!B9" display="3.6. Explotaciones y producción en la Industria Minera según el tipo de recurso y sustancia. Jaén." xr:uid="{00000000-0004-0000-0100-000009000000}"/>
    <hyperlink ref="B46" location="MA!B9" display="3.7. Explotaciones y producción en la Industria Minera según el tipo de recurso y sustancia. Málaga." xr:uid="{00000000-0004-0000-0100-00000A000000}"/>
    <hyperlink ref="B48" location="SE!B9" display="3.8. Explotaciones y producción en la Industria Minera según el tipo de recurso y sustancia. Sevilla." xr:uid="{00000000-0004-0000-0100-00000B000000}"/>
    <hyperlink ref="B28:I28" location="'AND1'!Área_de_impresión" display="2.3. Explotaciones y producción en la Industria Minera según el tipo de recurso." xr:uid="{EF6CD2BC-0526-4B50-99A2-B4AAB41A4EA6}"/>
    <hyperlink ref="B52:H52" location="Siniest!Área_de_impresión" display="4.1. Siniestralidad laboral en la Industria Minera en Andalucía según tipo de recurso." xr:uid="{3613CBA5-E3F2-4E71-917E-DC357E973587}"/>
    <hyperlink ref="B54:H54" location="Siniest!Área_de_impresión" display="4.2. Siniestralidad laboral en la Industria Minera en Andalucía según provincia." xr:uid="{2D3F0227-B88A-4C06-A35C-E6D076563552}"/>
    <hyperlink ref="B56:I56" location="Siniest!Área_de_impresión" display="4.3. Siniestralidad laboral en la Industria Minera en Andalucía según tipo de recurso y provincia." xr:uid="{884E40FA-05BE-4BD3-86CE-9E502B2D5646}"/>
  </hyperlinks>
  <pageMargins left="3.937007874015748E-2" right="3.937007874015748E-2" top="3.937007874015748E-2" bottom="3.937007874015748E-2" header="0.31496062992125984" footer="0.31496062992125984"/>
  <pageSetup paperSize="9" scale="80" fitToWidth="0" fitToHeight="0" pageOrder="overThenDown" orientation="portrait" r:id="rId1"/>
  <headerFooter alignWithMargins="0"/>
  <colBreaks count="1" manualBreakCount="1">
    <brk id="1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58"/>
  <sheetViews>
    <sheetView showGridLines="0" topLeftCell="A19" workbookViewId="0">
      <selection activeCell="C15" sqref="C15"/>
    </sheetView>
  </sheetViews>
  <sheetFormatPr baseColWidth="10" defaultColWidth="11" defaultRowHeight="12.75" customHeight="1"/>
  <cols>
    <col min="1" max="9" width="11.625" style="72" customWidth="1"/>
    <col min="10" max="10" width="16.125" style="72" customWidth="1"/>
    <col min="11" max="11" width="17.625" style="72" customWidth="1"/>
    <col min="12" max="12" width="14.75" style="72" customWidth="1"/>
    <col min="13" max="257" width="10.5" style="72" customWidth="1"/>
    <col min="258" max="1024" width="10.5" style="74" customWidth="1"/>
    <col min="1025" max="16384" width="11" style="74"/>
  </cols>
  <sheetData>
    <row r="1" spans="2:12" ht="12.75" customHeight="1">
      <c r="E1" s="73"/>
      <c r="F1" s="73"/>
      <c r="G1" s="73"/>
      <c r="H1" s="73"/>
      <c r="I1" s="73"/>
      <c r="J1" s="73"/>
      <c r="K1" s="73"/>
    </row>
    <row r="2" spans="2:12" ht="12.75" customHeight="1">
      <c r="J2" s="73"/>
      <c r="K2" s="73"/>
    </row>
    <row r="3" spans="2:12" ht="12.75" customHeight="1">
      <c r="J3" s="73"/>
      <c r="K3" s="73"/>
    </row>
    <row r="4" spans="2:12" ht="15"/>
    <row r="5" spans="2:12" ht="15.75" customHeight="1">
      <c r="L5" s="75"/>
    </row>
    <row r="6" spans="2:12" ht="15.75" customHeight="1">
      <c r="L6" s="75"/>
    </row>
    <row r="7" spans="2:12" ht="15.75" customHeight="1">
      <c r="L7" s="75"/>
    </row>
    <row r="8" spans="2:12" ht="15.75" customHeight="1">
      <c r="C8" s="77"/>
      <c r="D8" s="77"/>
      <c r="E8" s="77"/>
      <c r="F8" s="77"/>
      <c r="G8" s="77"/>
      <c r="H8" s="77"/>
      <c r="L8" s="75"/>
    </row>
    <row r="9" spans="2:12" ht="15.75" customHeight="1">
      <c r="C9" s="77"/>
      <c r="D9" s="77"/>
      <c r="E9" s="77"/>
      <c r="F9" s="77"/>
      <c r="G9" s="77"/>
      <c r="H9" s="77"/>
      <c r="L9" s="75"/>
    </row>
    <row r="10" spans="2:12" ht="15.75" customHeight="1">
      <c r="L10" s="75"/>
    </row>
    <row r="11" spans="2:12" ht="15.75" customHeight="1">
      <c r="L11" s="75"/>
    </row>
    <row r="12" spans="2:12" ht="15.75" customHeight="1">
      <c r="L12" s="75"/>
    </row>
    <row r="13" spans="2:12" ht="15.75" customHeight="1">
      <c r="D13" s="74"/>
      <c r="E13" s="74"/>
      <c r="F13" s="74"/>
      <c r="G13" s="74"/>
      <c r="H13" s="74"/>
      <c r="I13" s="74"/>
      <c r="L13" s="75"/>
    </row>
    <row r="14" spans="2:12" ht="15.75" customHeight="1">
      <c r="D14" s="74"/>
      <c r="E14" s="74"/>
      <c r="F14" s="74"/>
      <c r="G14" s="74"/>
      <c r="H14" s="74"/>
      <c r="I14" s="74"/>
      <c r="L14" s="75"/>
    </row>
    <row r="15" spans="2:12" ht="15.75" customHeight="1">
      <c r="F15" s="76"/>
      <c r="L15" s="75"/>
    </row>
    <row r="16" spans="2:12" ht="15.75" customHeight="1">
      <c r="B16" s="86"/>
      <c r="C16" s="79"/>
      <c r="D16" s="79"/>
      <c r="E16" s="79"/>
      <c r="F16" s="79"/>
      <c r="G16" s="79"/>
      <c r="H16" s="79"/>
      <c r="I16" s="79"/>
      <c r="J16" s="79"/>
      <c r="K16" s="75"/>
    </row>
    <row r="17" spans="2:10" ht="12.75" customHeight="1">
      <c r="B17" s="86"/>
      <c r="C17" s="79"/>
      <c r="D17" s="79"/>
      <c r="E17" s="79"/>
      <c r="F17" s="79"/>
      <c r="G17" s="79"/>
      <c r="H17" s="79"/>
      <c r="I17" s="79"/>
      <c r="J17" s="79"/>
    </row>
    <row r="18" spans="2:10" ht="15" customHeight="1">
      <c r="B18" s="86"/>
      <c r="C18" s="79"/>
      <c r="D18" s="79"/>
      <c r="E18" s="79"/>
      <c r="F18" s="79"/>
      <c r="G18" s="79"/>
      <c r="H18" s="79"/>
      <c r="I18" s="79"/>
      <c r="J18" s="79"/>
    </row>
    <row r="19" spans="2:10" ht="12.75" customHeight="1">
      <c r="B19" s="86"/>
      <c r="C19" s="79"/>
      <c r="D19" s="79"/>
      <c r="E19" s="79"/>
      <c r="F19" s="79"/>
      <c r="G19" s="79"/>
      <c r="H19" s="79"/>
      <c r="I19" s="79"/>
      <c r="J19" s="79"/>
    </row>
    <row r="20" spans="2:10" ht="12.75" customHeight="1">
      <c r="B20" s="86"/>
      <c r="C20" s="82"/>
      <c r="D20" s="82"/>
      <c r="E20" s="82"/>
      <c r="F20" s="79"/>
      <c r="G20" s="79"/>
      <c r="H20" s="79"/>
      <c r="I20" s="79"/>
      <c r="J20" s="79"/>
    </row>
    <row r="21" spans="2:10" ht="12.75" customHeight="1">
      <c r="B21" s="86"/>
      <c r="C21" s="79"/>
      <c r="D21" s="79"/>
      <c r="E21" s="79"/>
      <c r="F21" s="79"/>
      <c r="G21" s="79"/>
      <c r="H21" s="79"/>
      <c r="I21" s="79"/>
      <c r="J21" s="79"/>
    </row>
    <row r="22" spans="2:10" ht="15" customHeight="1">
      <c r="B22" s="86"/>
      <c r="C22" s="79"/>
      <c r="D22" s="79"/>
      <c r="E22" s="79"/>
      <c r="F22" s="79"/>
      <c r="G22" s="79"/>
      <c r="H22" s="79"/>
      <c r="I22" s="79"/>
      <c r="J22" s="79"/>
    </row>
    <row r="23" spans="2:10" ht="12.75" customHeight="1">
      <c r="B23" s="86"/>
      <c r="C23" s="79"/>
      <c r="D23" s="79"/>
      <c r="E23" s="79"/>
      <c r="F23" s="79"/>
      <c r="G23" s="79"/>
      <c r="H23" s="79"/>
      <c r="I23" s="79"/>
      <c r="J23" s="79"/>
    </row>
    <row r="24" spans="2:10" ht="12.75" customHeight="1">
      <c r="B24" s="87"/>
      <c r="C24" s="82"/>
      <c r="D24" s="82"/>
      <c r="E24" s="82"/>
      <c r="F24" s="82"/>
      <c r="G24" s="82"/>
      <c r="H24" s="82"/>
      <c r="I24" s="82"/>
      <c r="J24" s="79"/>
    </row>
    <row r="25" spans="2:10" ht="12.75" customHeight="1">
      <c r="B25" s="80"/>
      <c r="C25" s="80"/>
      <c r="D25" s="80"/>
      <c r="E25" s="80"/>
      <c r="F25" s="80"/>
      <c r="G25" s="80"/>
      <c r="H25" s="80"/>
      <c r="I25" s="80"/>
      <c r="J25" s="79"/>
    </row>
    <row r="26" spans="2:10" ht="12.75" customHeight="1">
      <c r="B26" s="82"/>
      <c r="C26" s="82"/>
      <c r="D26" s="82"/>
      <c r="E26" s="82"/>
      <c r="F26" s="82"/>
      <c r="G26" s="82"/>
      <c r="H26" s="82"/>
      <c r="I26" s="82"/>
      <c r="J26" s="79"/>
    </row>
    <row r="27" spans="2:10" ht="12.75" customHeight="1">
      <c r="B27" s="80"/>
      <c r="C27" s="80"/>
      <c r="D27" s="80"/>
      <c r="E27" s="80"/>
      <c r="F27" s="80"/>
      <c r="G27" s="80"/>
      <c r="H27" s="80"/>
      <c r="I27" s="80"/>
      <c r="J27" s="79"/>
    </row>
    <row r="28" spans="2:10" ht="12.75" customHeight="1">
      <c r="B28" s="82"/>
      <c r="C28" s="82"/>
      <c r="D28" s="82"/>
      <c r="E28" s="82"/>
      <c r="F28" s="82"/>
      <c r="G28" s="82"/>
      <c r="H28" s="82"/>
      <c r="I28" s="82"/>
      <c r="J28" s="79"/>
    </row>
    <row r="29" spans="2:10" ht="12.75" customHeight="1">
      <c r="B29" s="80"/>
      <c r="C29" s="80"/>
      <c r="D29" s="80"/>
      <c r="E29" s="80"/>
      <c r="F29" s="80"/>
      <c r="G29" s="80"/>
      <c r="H29" s="80"/>
      <c r="I29" s="80"/>
      <c r="J29" s="79"/>
    </row>
    <row r="30" spans="2:10" ht="12.75" customHeight="1">
      <c r="B30" s="82"/>
      <c r="C30" s="82"/>
      <c r="D30" s="82"/>
      <c r="E30" s="82"/>
      <c r="F30" s="82"/>
      <c r="G30" s="82"/>
      <c r="H30" s="82"/>
      <c r="I30" s="82"/>
      <c r="J30" s="79"/>
    </row>
    <row r="31" spans="2:10" ht="12.75" customHeight="1">
      <c r="B31" s="79"/>
      <c r="C31" s="79"/>
      <c r="D31" s="79"/>
      <c r="E31" s="79"/>
      <c r="F31" s="79"/>
      <c r="G31" s="79"/>
      <c r="H31" s="79"/>
      <c r="I31" s="79"/>
      <c r="J31" s="79"/>
    </row>
    <row r="32" spans="2:10" ht="15" customHeight="1">
      <c r="B32" s="78"/>
      <c r="C32" s="79"/>
      <c r="D32" s="79"/>
      <c r="E32" s="79"/>
      <c r="F32" s="79"/>
      <c r="G32" s="79"/>
      <c r="H32" s="79"/>
      <c r="I32" s="79"/>
      <c r="J32" s="79"/>
    </row>
    <row r="33" spans="2:10" ht="12.75" customHeight="1">
      <c r="B33" s="79"/>
      <c r="C33" s="79"/>
      <c r="D33" s="79"/>
      <c r="E33" s="79"/>
      <c r="F33" s="79"/>
      <c r="G33" s="79"/>
      <c r="H33" s="79"/>
      <c r="I33" s="79"/>
      <c r="J33" s="79"/>
    </row>
    <row r="34" spans="2:10" ht="12.75" customHeight="1">
      <c r="B34" s="82"/>
      <c r="C34" s="82"/>
      <c r="D34" s="82"/>
      <c r="E34" s="82"/>
      <c r="F34" s="82"/>
      <c r="G34" s="82"/>
      <c r="H34" s="82"/>
      <c r="I34" s="82"/>
      <c r="J34" s="82"/>
    </row>
    <row r="35" spans="2:10" ht="12.75" customHeight="1">
      <c r="B35" s="82"/>
      <c r="C35" s="82"/>
      <c r="D35" s="82"/>
      <c r="E35" s="82"/>
      <c r="F35" s="82"/>
      <c r="G35" s="82"/>
      <c r="H35" s="82"/>
      <c r="I35" s="82"/>
      <c r="J35" s="82"/>
    </row>
    <row r="36" spans="2:10" ht="12.75" customHeight="1">
      <c r="B36" s="82"/>
      <c r="C36" s="82"/>
      <c r="D36" s="82"/>
      <c r="E36" s="82"/>
      <c r="F36" s="82"/>
      <c r="G36" s="82"/>
      <c r="H36" s="82"/>
      <c r="I36" s="82"/>
      <c r="J36" s="83"/>
    </row>
    <row r="37" spans="2:10" ht="12.75" customHeight="1">
      <c r="B37" s="82"/>
      <c r="C37" s="82"/>
      <c r="D37" s="82"/>
      <c r="E37" s="82"/>
      <c r="F37" s="82"/>
      <c r="G37" s="82"/>
      <c r="H37" s="82"/>
      <c r="I37" s="82"/>
      <c r="J37" s="83"/>
    </row>
    <row r="38" spans="2:10" ht="12.75" customHeight="1">
      <c r="B38" s="82"/>
      <c r="C38" s="82"/>
      <c r="D38" s="82"/>
      <c r="E38" s="82"/>
      <c r="F38" s="82"/>
      <c r="G38" s="82"/>
      <c r="H38" s="82"/>
      <c r="I38" s="82"/>
      <c r="J38" s="82"/>
    </row>
    <row r="39" spans="2:10" ht="12.75" customHeight="1">
      <c r="B39" s="82"/>
      <c r="C39" s="82"/>
      <c r="D39" s="82"/>
      <c r="E39" s="82"/>
      <c r="F39" s="82"/>
      <c r="G39" s="82"/>
      <c r="H39" s="82"/>
      <c r="I39" s="82"/>
      <c r="J39" s="82"/>
    </row>
    <row r="40" spans="2:10" ht="12.75" customHeight="1">
      <c r="B40" s="82"/>
      <c r="C40" s="82"/>
      <c r="D40" s="82"/>
      <c r="E40" s="82"/>
      <c r="F40" s="82"/>
      <c r="G40" s="82"/>
      <c r="H40" s="82"/>
      <c r="I40" s="82"/>
      <c r="J40" s="82"/>
    </row>
    <row r="41" spans="2:10" ht="12.75" customHeight="1">
      <c r="B41" s="80"/>
      <c r="C41" s="80"/>
      <c r="D41" s="80"/>
      <c r="E41" s="80"/>
      <c r="F41" s="80"/>
      <c r="G41" s="80"/>
      <c r="H41" s="80"/>
      <c r="I41" s="80"/>
      <c r="J41" s="80"/>
    </row>
    <row r="42" spans="2:10" ht="12.75" customHeight="1">
      <c r="B42" s="82"/>
      <c r="C42" s="82"/>
      <c r="D42" s="82"/>
      <c r="E42" s="82"/>
      <c r="F42" s="82"/>
      <c r="G42" s="82"/>
      <c r="H42" s="82"/>
      <c r="I42" s="82"/>
      <c r="J42" s="82"/>
    </row>
    <row r="43" spans="2:10" ht="12.75" customHeight="1">
      <c r="B43" s="80"/>
      <c r="C43" s="80"/>
      <c r="D43" s="80"/>
      <c r="E43" s="80"/>
      <c r="F43" s="80"/>
      <c r="G43" s="80"/>
      <c r="H43" s="80"/>
      <c r="I43" s="80"/>
      <c r="J43" s="80"/>
    </row>
    <row r="44" spans="2:10" ht="12.75" customHeight="1">
      <c r="B44" s="82"/>
      <c r="C44" s="82"/>
      <c r="D44" s="82"/>
      <c r="E44" s="82"/>
      <c r="F44" s="82"/>
      <c r="G44" s="82"/>
      <c r="H44" s="82"/>
      <c r="I44" s="82"/>
      <c r="J44" s="82"/>
    </row>
    <row r="45" spans="2:10" ht="12.75" customHeight="1">
      <c r="B45" s="80"/>
      <c r="C45" s="80"/>
      <c r="D45" s="80"/>
      <c r="E45" s="80"/>
      <c r="F45" s="80"/>
      <c r="G45" s="80"/>
      <c r="H45" s="80"/>
      <c r="I45" s="80"/>
      <c r="J45" s="80"/>
    </row>
    <row r="46" spans="2:10" ht="12.75" customHeight="1">
      <c r="B46" s="85"/>
      <c r="C46" s="85"/>
      <c r="D46" s="85"/>
      <c r="E46" s="85"/>
      <c r="F46" s="85"/>
      <c r="G46" s="85"/>
      <c r="H46" s="85"/>
      <c r="I46" s="85"/>
      <c r="J46" s="85"/>
    </row>
    <row r="47" spans="2:10" ht="12.75" customHeight="1">
      <c r="B47" s="81"/>
      <c r="C47" s="81"/>
      <c r="D47" s="81"/>
      <c r="E47" s="81"/>
      <c r="F47" s="81"/>
      <c r="G47" s="81"/>
      <c r="H47" s="81"/>
      <c r="I47" s="81"/>
      <c r="J47" s="81"/>
    </row>
    <row r="48" spans="2:10" ht="12.75" customHeight="1">
      <c r="B48" s="82"/>
      <c r="C48" s="82"/>
      <c r="D48" s="82"/>
      <c r="E48" s="82"/>
      <c r="F48" s="82"/>
      <c r="G48" s="82"/>
      <c r="H48" s="82"/>
      <c r="I48" s="82"/>
      <c r="J48" s="82"/>
    </row>
    <row r="49" spans="2:10" ht="12.75" customHeight="1">
      <c r="B49" s="79"/>
      <c r="C49" s="79"/>
      <c r="D49" s="79"/>
      <c r="E49" s="79"/>
      <c r="F49" s="79"/>
      <c r="G49" s="79"/>
      <c r="H49" s="79"/>
      <c r="I49" s="79"/>
      <c r="J49" s="79"/>
    </row>
    <row r="50" spans="2:10" ht="15" customHeight="1">
      <c r="B50" s="78"/>
      <c r="C50" s="79"/>
      <c r="D50" s="79"/>
      <c r="E50" s="79"/>
      <c r="F50" s="79"/>
      <c r="G50" s="79"/>
      <c r="H50" s="79"/>
      <c r="I50" s="79"/>
      <c r="J50" s="79"/>
    </row>
    <row r="51" spans="2:10" ht="12.75" customHeight="1">
      <c r="B51" s="79"/>
      <c r="C51" s="79"/>
      <c r="D51" s="79"/>
      <c r="E51" s="79"/>
      <c r="F51" s="79"/>
      <c r="G51" s="79"/>
      <c r="H51" s="79"/>
      <c r="I51" s="79"/>
      <c r="J51" s="79"/>
    </row>
    <row r="52" spans="2:10" ht="12.75" customHeight="1">
      <c r="B52" s="82"/>
      <c r="C52" s="82"/>
      <c r="D52" s="82"/>
      <c r="E52" s="82"/>
      <c r="F52" s="82"/>
      <c r="G52" s="82"/>
      <c r="H52" s="82"/>
      <c r="I52" s="79"/>
      <c r="J52" s="79"/>
    </row>
    <row r="53" spans="2:10" ht="12.75" customHeight="1">
      <c r="B53" s="80"/>
      <c r="C53" s="80"/>
      <c r="D53" s="80"/>
      <c r="E53" s="80"/>
      <c r="F53" s="80"/>
      <c r="G53" s="80"/>
      <c r="H53" s="80"/>
      <c r="I53" s="79"/>
      <c r="J53" s="79"/>
    </row>
    <row r="54" spans="2:10" ht="12.75" customHeight="1">
      <c r="B54" s="82"/>
      <c r="C54" s="82"/>
      <c r="D54" s="82"/>
      <c r="E54" s="82"/>
      <c r="F54" s="82"/>
      <c r="G54" s="82"/>
      <c r="H54" s="82"/>
      <c r="I54" s="79"/>
      <c r="J54" s="79"/>
    </row>
    <row r="55" spans="2:10" ht="12.75" customHeight="1">
      <c r="B55" s="82"/>
      <c r="C55" s="80"/>
      <c r="D55" s="80"/>
      <c r="E55" s="80"/>
      <c r="F55" s="80"/>
      <c r="G55" s="80"/>
      <c r="H55" s="80"/>
      <c r="I55" s="79"/>
      <c r="J55" s="79"/>
    </row>
    <row r="56" spans="2:10" ht="12.75" customHeight="1">
      <c r="B56" s="82"/>
      <c r="C56" s="82"/>
      <c r="D56" s="82"/>
      <c r="E56" s="82"/>
      <c r="F56" s="82"/>
      <c r="G56" s="82"/>
      <c r="H56" s="82"/>
      <c r="I56" s="82"/>
      <c r="J56" s="79"/>
    </row>
    <row r="57" spans="2:10" ht="12.75" customHeight="1">
      <c r="B57" s="79"/>
      <c r="C57" s="79"/>
      <c r="D57" s="79"/>
      <c r="E57" s="79"/>
      <c r="F57" s="79"/>
      <c r="G57" s="79"/>
      <c r="H57" s="79"/>
      <c r="I57" s="79"/>
      <c r="J57" s="79"/>
    </row>
    <row r="58" spans="2:10" ht="12.75" customHeight="1">
      <c r="B58" s="79"/>
      <c r="C58" s="79"/>
      <c r="D58" s="79"/>
      <c r="E58" s="79"/>
      <c r="F58" s="79"/>
      <c r="G58" s="79"/>
      <c r="H58" s="79"/>
      <c r="I58" s="79"/>
      <c r="J58" s="79"/>
    </row>
  </sheetData>
  <pageMargins left="3.937007874015748E-2" right="3.937007874015748E-2" top="3.937007874015748E-2" bottom="3.937007874015748E-2" header="0.31496062992125984" footer="3.1496062992125991E-2"/>
  <pageSetup paperSize="9" scale="87" fitToWidth="0" fitToHeight="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52"/>
  <sheetViews>
    <sheetView showGridLines="0" zoomScaleNormal="100" zoomScaleSheetLayoutView="100" workbookViewId="0">
      <selection activeCell="G24" sqref="G24:H24"/>
    </sheetView>
  </sheetViews>
  <sheetFormatPr baseColWidth="10" defaultColWidth="11" defaultRowHeight="12.75" customHeight="1"/>
  <cols>
    <col min="1" max="10" width="13.375" style="88" customWidth="1"/>
    <col min="11" max="11" width="16.75" style="88" customWidth="1"/>
    <col min="12" max="14" width="10.5" style="88" customWidth="1"/>
    <col min="15" max="15" width="3.375" style="88" customWidth="1"/>
    <col min="16" max="16" width="11.625" style="88" customWidth="1"/>
    <col min="17" max="17" width="16.625" style="88" customWidth="1"/>
    <col min="18" max="19" width="10.5" style="88" customWidth="1"/>
    <col min="20" max="20" width="7.75" style="88" customWidth="1"/>
    <col min="21" max="257" width="10.5" style="88" customWidth="1"/>
    <col min="258" max="1024" width="10.5" style="74" customWidth="1"/>
    <col min="1025" max="16384" width="11" style="74"/>
  </cols>
  <sheetData>
    <row r="1" spans="1:16" ht="15.75" customHeight="1">
      <c r="E1" s="89"/>
      <c r="F1" s="89"/>
      <c r="G1" s="89"/>
      <c r="H1" s="89"/>
      <c r="I1" s="89"/>
      <c r="J1" s="89"/>
      <c r="K1" s="89"/>
      <c r="L1" s="89"/>
    </row>
    <row r="2" spans="1:16" ht="15.75" customHeight="1">
      <c r="E2" s="89"/>
      <c r="F2" s="89"/>
      <c r="G2" s="89"/>
      <c r="H2" s="89"/>
      <c r="I2" s="89"/>
      <c r="J2" s="89"/>
      <c r="K2" s="89"/>
      <c r="L2" s="89"/>
    </row>
    <row r="3" spans="1:16" ht="15.75" customHeight="1">
      <c r="E3" s="89"/>
      <c r="F3" s="89"/>
      <c r="G3" s="89"/>
      <c r="H3" s="89"/>
      <c r="I3" s="89"/>
      <c r="J3" s="89"/>
      <c r="K3" s="89"/>
      <c r="L3" s="89"/>
    </row>
    <row r="4" spans="1:16" ht="15.75" customHeight="1">
      <c r="G4" s="76"/>
    </row>
    <row r="5" spans="1:16" ht="15.75" customHeight="1"/>
    <row r="6" spans="1:16" ht="15.75" customHeight="1"/>
    <row r="7" spans="1:16" ht="15.75" customHeight="1"/>
    <row r="8" spans="1:16" ht="15.75" customHeight="1"/>
    <row r="9" spans="1:16" ht="41.25" customHeight="1">
      <c r="B9" s="109" t="s">
        <v>1</v>
      </c>
      <c r="C9" s="101"/>
      <c r="D9" s="101"/>
      <c r="E9" s="101"/>
      <c r="F9" s="101"/>
      <c r="G9" s="101"/>
      <c r="H9" s="101"/>
      <c r="I9" s="101"/>
      <c r="J9" s="101"/>
      <c r="K9" s="101"/>
      <c r="L9" s="101"/>
      <c r="M9" s="101"/>
      <c r="N9" s="101"/>
      <c r="O9" s="101"/>
      <c r="P9" s="101"/>
    </row>
    <row r="10" spans="1:16" ht="12" customHeight="1">
      <c r="B10" s="102"/>
      <c r="C10" s="101"/>
      <c r="D10" s="101"/>
      <c r="E10" s="101"/>
      <c r="F10" s="101"/>
      <c r="G10" s="101"/>
      <c r="H10" s="101"/>
      <c r="I10" s="101"/>
      <c r="J10" s="101"/>
      <c r="K10" s="101"/>
      <c r="L10" s="101"/>
      <c r="M10" s="101"/>
      <c r="N10" s="101"/>
      <c r="O10" s="101"/>
      <c r="P10" s="101"/>
    </row>
    <row r="11" spans="1:16" ht="19.5" customHeight="1">
      <c r="B11" s="269" t="s">
        <v>2</v>
      </c>
      <c r="C11" s="269"/>
      <c r="D11" s="269"/>
      <c r="E11" s="269"/>
      <c r="F11" s="269"/>
      <c r="G11" s="269"/>
      <c r="H11" s="269"/>
      <c r="I11" s="269"/>
      <c r="J11" s="269"/>
      <c r="K11" s="269"/>
      <c r="L11" s="269"/>
      <c r="M11" s="269"/>
      <c r="N11" s="269"/>
      <c r="O11" s="269"/>
      <c r="P11" s="269"/>
    </row>
    <row r="12" spans="1:16" ht="12.75" customHeight="1">
      <c r="B12" s="269"/>
      <c r="C12" s="269"/>
      <c r="D12" s="269"/>
      <c r="E12" s="269"/>
      <c r="F12" s="269"/>
      <c r="G12" s="269"/>
      <c r="H12" s="269"/>
      <c r="I12" s="269"/>
      <c r="J12" s="269"/>
      <c r="K12" s="269"/>
      <c r="L12" s="269"/>
      <c r="M12" s="269"/>
      <c r="N12" s="269"/>
      <c r="O12" s="269"/>
      <c r="P12" s="269"/>
    </row>
    <row r="13" spans="1:16" ht="12.75" customHeight="1">
      <c r="K13" s="90"/>
    </row>
    <row r="14" spans="1:16" ht="46.5" customHeight="1">
      <c r="C14" s="103" t="s">
        <v>18</v>
      </c>
      <c r="D14" s="104" t="s">
        <v>19</v>
      </c>
      <c r="E14" s="104" t="s">
        <v>20</v>
      </c>
      <c r="F14" s="105" t="s">
        <v>21</v>
      </c>
      <c r="G14" s="105" t="s">
        <v>22</v>
      </c>
      <c r="H14" s="105" t="s">
        <v>23</v>
      </c>
    </row>
    <row r="15" spans="1:16" ht="12.75" customHeight="1">
      <c r="C15" s="106">
        <v>2012</v>
      </c>
      <c r="D15" s="91">
        <v>311</v>
      </c>
      <c r="E15" s="92">
        <v>20.079999999999998</v>
      </c>
      <c r="F15" s="93">
        <v>1513</v>
      </c>
      <c r="G15" s="93" t="s">
        <v>24</v>
      </c>
      <c r="H15" s="93" t="s">
        <v>24</v>
      </c>
    </row>
    <row r="16" spans="1:16" ht="12.75" customHeight="1">
      <c r="A16" s="108"/>
      <c r="C16" s="106">
        <v>2013</v>
      </c>
      <c r="D16" s="91">
        <v>567</v>
      </c>
      <c r="E16" s="92">
        <v>43.37</v>
      </c>
      <c r="F16" s="93">
        <v>5595</v>
      </c>
      <c r="G16" s="93" t="s">
        <v>24</v>
      </c>
      <c r="H16" s="93" t="s">
        <v>24</v>
      </c>
    </row>
    <row r="17" spans="3:10" ht="12.75" customHeight="1">
      <c r="C17" s="106">
        <v>2014</v>
      </c>
      <c r="D17" s="91">
        <v>636</v>
      </c>
      <c r="E17" s="92">
        <v>36.119999999999997</v>
      </c>
      <c r="F17" s="93">
        <v>6090</v>
      </c>
      <c r="G17" s="93" t="s">
        <v>24</v>
      </c>
      <c r="H17" s="93" t="s">
        <v>24</v>
      </c>
    </row>
    <row r="18" spans="3:10" ht="12.75" customHeight="1">
      <c r="C18" s="106">
        <v>2015</v>
      </c>
      <c r="D18" s="91">
        <v>607</v>
      </c>
      <c r="E18" s="92">
        <v>46.32</v>
      </c>
      <c r="F18" s="93">
        <v>7008</v>
      </c>
      <c r="G18" s="93" t="s">
        <v>24</v>
      </c>
      <c r="H18" s="93" t="s">
        <v>24</v>
      </c>
    </row>
    <row r="19" spans="3:10" ht="12.75" customHeight="1">
      <c r="C19" s="106">
        <v>2016</v>
      </c>
      <c r="D19" s="91">
        <v>583</v>
      </c>
      <c r="E19" s="92">
        <v>49.11</v>
      </c>
      <c r="F19" s="93">
        <v>7747</v>
      </c>
      <c r="G19" s="93" t="s">
        <v>24</v>
      </c>
      <c r="H19" s="93" t="s">
        <v>24</v>
      </c>
    </row>
    <row r="20" spans="3:10" ht="12.75" customHeight="1">
      <c r="C20" s="106">
        <v>2017</v>
      </c>
      <c r="D20" s="91">
        <v>566</v>
      </c>
      <c r="E20" s="92">
        <v>41.47</v>
      </c>
      <c r="F20" s="93">
        <v>6851</v>
      </c>
      <c r="G20" s="93">
        <v>6249</v>
      </c>
      <c r="H20" s="93">
        <v>602</v>
      </c>
      <c r="I20" s="243"/>
      <c r="J20" s="243"/>
    </row>
    <row r="21" spans="3:10" ht="12.75" customHeight="1">
      <c r="C21" s="106">
        <v>2018</v>
      </c>
      <c r="D21" s="91">
        <v>480</v>
      </c>
      <c r="E21" s="92">
        <v>40.03</v>
      </c>
      <c r="F21" s="93">
        <v>7478</v>
      </c>
      <c r="G21" s="93">
        <v>6745</v>
      </c>
      <c r="H21" s="93">
        <v>733</v>
      </c>
      <c r="I21" s="243"/>
      <c r="J21" s="243"/>
    </row>
    <row r="22" spans="3:10" ht="12.75" customHeight="1">
      <c r="C22" s="106">
        <v>2019</v>
      </c>
      <c r="D22" s="91">
        <v>381</v>
      </c>
      <c r="E22" s="92">
        <v>34.15</v>
      </c>
      <c r="F22" s="93">
        <v>6559</v>
      </c>
      <c r="G22" s="93">
        <v>5897</v>
      </c>
      <c r="H22" s="93">
        <v>662</v>
      </c>
      <c r="I22" s="243"/>
      <c r="J22" s="243"/>
    </row>
    <row r="23" spans="3:10" ht="12.75" customHeight="1">
      <c r="C23" s="106">
        <v>2020</v>
      </c>
      <c r="D23" s="91">
        <v>420</v>
      </c>
      <c r="E23" s="92">
        <v>46.05</v>
      </c>
      <c r="F23" s="93">
        <v>6530</v>
      </c>
      <c r="G23" s="93">
        <v>5883</v>
      </c>
      <c r="H23" s="93">
        <v>647</v>
      </c>
      <c r="I23" s="243"/>
      <c r="J23" s="243"/>
    </row>
    <row r="24" spans="3:10" ht="12.75" customHeight="1">
      <c r="C24" s="107">
        <v>2021</v>
      </c>
      <c r="D24" s="94">
        <v>443</v>
      </c>
      <c r="E24" s="242">
        <v>43.056753290000003</v>
      </c>
      <c r="F24" s="95">
        <v>7879</v>
      </c>
      <c r="G24" s="95">
        <v>7118</v>
      </c>
      <c r="H24" s="95">
        <v>761</v>
      </c>
      <c r="I24" s="243"/>
      <c r="J24" s="243"/>
    </row>
    <row r="34" spans="4:23" ht="12.75" customHeight="1">
      <c r="S34" s="96"/>
      <c r="T34" s="96"/>
      <c r="U34" s="96"/>
      <c r="V34" s="96"/>
      <c r="W34" s="96"/>
    </row>
    <row r="35" spans="4:23" ht="12.75" customHeight="1">
      <c r="S35" s="97"/>
      <c r="T35" s="97"/>
      <c r="U35" s="97"/>
      <c r="V35" s="97"/>
      <c r="W35" s="96"/>
    </row>
    <row r="36" spans="4:23" ht="12.75" customHeight="1">
      <c r="S36" s="98"/>
      <c r="T36" s="99"/>
      <c r="U36" s="99"/>
      <c r="V36" s="99"/>
      <c r="W36" s="96"/>
    </row>
    <row r="37" spans="4:23" ht="12.75" customHeight="1">
      <c r="S37" s="98"/>
      <c r="T37" s="99"/>
      <c r="U37" s="99"/>
      <c r="V37" s="99"/>
      <c r="W37" s="96"/>
    </row>
    <row r="38" spans="4:23" ht="12.75" customHeight="1">
      <c r="S38" s="98"/>
      <c r="T38" s="99"/>
      <c r="U38" s="99"/>
      <c r="V38" s="99"/>
      <c r="W38" s="96"/>
    </row>
    <row r="39" spans="4:23" ht="12.75" customHeight="1">
      <c r="S39" s="98"/>
      <c r="T39" s="99"/>
      <c r="U39" s="99"/>
      <c r="V39" s="99"/>
      <c r="W39" s="96"/>
    </row>
    <row r="40" spans="4:23" ht="12.75" customHeight="1">
      <c r="S40" s="98"/>
      <c r="T40" s="99"/>
      <c r="U40" s="99"/>
      <c r="V40" s="99"/>
    </row>
    <row r="41" spans="4:23" ht="12.75" customHeight="1">
      <c r="S41" s="98"/>
      <c r="T41" s="99"/>
      <c r="U41" s="99"/>
      <c r="V41" s="99"/>
    </row>
    <row r="46" spans="4:23" ht="12.75" customHeight="1">
      <c r="D46" s="100"/>
    </row>
    <row r="52" ht="15" customHeight="1"/>
  </sheetData>
  <mergeCells count="1">
    <mergeCell ref="B11:P12"/>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96"/>
  <sheetViews>
    <sheetView showGridLines="0" zoomScaleNormal="100" workbookViewId="0">
      <selection activeCell="G24" sqref="G24:H24"/>
    </sheetView>
  </sheetViews>
  <sheetFormatPr baseColWidth="10" defaultRowHeight="12.75" customHeight="1"/>
  <cols>
    <col min="1" max="10" width="13.375" style="5" customWidth="1"/>
    <col min="11" max="11" width="16.75" style="5" customWidth="1"/>
    <col min="12" max="12" width="11.75" style="5" customWidth="1"/>
    <col min="13" max="13" width="11.125" style="5" customWidth="1"/>
    <col min="14" max="14" width="3.75" style="5" customWidth="1"/>
    <col min="15" max="15" width="4.125" style="5" customWidth="1"/>
    <col min="16" max="16" width="10.5" style="9" customWidth="1"/>
    <col min="17" max="17" width="9.75" style="9" customWidth="1"/>
    <col min="18" max="23" width="10.5" style="9" customWidth="1"/>
    <col min="24" max="25" width="10.5" style="10" customWidth="1"/>
    <col min="26" max="257" width="10.5" style="5" customWidth="1"/>
    <col min="258" max="1024" width="10.5" customWidth="1"/>
  </cols>
  <sheetData>
    <row r="1" spans="1:25" ht="15.75" customHeight="1">
      <c r="D1" s="273"/>
      <c r="E1" s="273"/>
      <c r="F1" s="273"/>
      <c r="G1" s="273"/>
      <c r="H1" s="273"/>
      <c r="I1" s="273"/>
      <c r="J1" s="273"/>
      <c r="K1" s="273"/>
    </row>
    <row r="2" spans="1:25" ht="15.75" customHeight="1">
      <c r="D2" s="273"/>
      <c r="E2" s="273"/>
      <c r="F2" s="273"/>
      <c r="G2" s="273"/>
      <c r="H2" s="273"/>
      <c r="I2" s="273"/>
      <c r="J2" s="273"/>
      <c r="K2" s="273"/>
    </row>
    <row r="3" spans="1:25" ht="15.75" customHeight="1">
      <c r="D3" s="273"/>
      <c r="E3" s="273"/>
      <c r="F3" s="273"/>
      <c r="G3" s="273"/>
      <c r="H3" s="273"/>
      <c r="I3" s="273"/>
      <c r="J3" s="273"/>
      <c r="K3" s="273"/>
    </row>
    <row r="4" spans="1:25" ht="15.75" customHeight="1">
      <c r="F4" s="2"/>
    </row>
    <row r="5" spans="1:25" ht="15.75" customHeight="1"/>
    <row r="6" spans="1:25" ht="15.75" customHeight="1"/>
    <row r="7" spans="1:25" ht="15.75" customHeight="1"/>
    <row r="8" spans="1:25" ht="15.75" customHeight="1"/>
    <row r="9" spans="1:25" ht="41.25" customHeight="1">
      <c r="B9" s="109" t="s">
        <v>182</v>
      </c>
    </row>
    <row r="10" spans="1:25" ht="11.25" customHeight="1"/>
    <row r="11" spans="1:25" ht="30" customHeight="1">
      <c r="B11" s="276" t="s">
        <v>183</v>
      </c>
      <c r="C11" s="276"/>
      <c r="D11" s="276"/>
      <c r="E11" s="276"/>
      <c r="F11" s="276"/>
      <c r="G11" s="276"/>
      <c r="H11" s="276"/>
      <c r="I11" s="276"/>
      <c r="J11" s="276"/>
      <c r="K11" s="276"/>
      <c r="L11" s="111"/>
      <c r="M11" s="111"/>
      <c r="N11" s="114"/>
      <c r="O11" s="114"/>
      <c r="P11" s="115"/>
    </row>
    <row r="12" spans="1:25" ht="9.9499999999999993" customHeight="1">
      <c r="B12" s="116"/>
      <c r="C12" s="116"/>
      <c r="D12" s="116"/>
      <c r="E12" s="116"/>
      <c r="F12" s="116"/>
      <c r="G12" s="116"/>
      <c r="H12" s="116"/>
      <c r="I12" s="116"/>
      <c r="J12" s="116"/>
      <c r="K12" s="116"/>
      <c r="L12" s="111"/>
      <c r="M12" s="111"/>
      <c r="N12" s="114"/>
      <c r="O12" s="114"/>
      <c r="P12" s="115"/>
      <c r="Q12" s="12"/>
      <c r="R12" s="12"/>
      <c r="S12" s="12"/>
      <c r="X12" s="8"/>
      <c r="Y12" s="8"/>
    </row>
    <row r="13" spans="1:25" ht="9.9499999999999993" customHeight="1">
      <c r="C13" s="116"/>
      <c r="D13" s="116"/>
      <c r="E13" s="116"/>
      <c r="F13" s="116"/>
      <c r="G13" s="116"/>
      <c r="H13" s="116"/>
      <c r="I13" s="116"/>
      <c r="J13" s="116"/>
      <c r="K13" s="116"/>
      <c r="L13" s="13"/>
      <c r="M13" s="14"/>
      <c r="N13" s="8"/>
      <c r="O13" s="8"/>
      <c r="P13" s="12"/>
      <c r="Q13" s="12"/>
      <c r="R13" s="12"/>
      <c r="S13" s="12"/>
      <c r="X13" s="8"/>
      <c r="Y13" s="8"/>
    </row>
    <row r="14" spans="1:25" ht="9.9499999999999993" customHeight="1">
      <c r="M14" s="8"/>
      <c r="N14" s="8"/>
      <c r="O14" s="8"/>
      <c r="P14" s="12"/>
      <c r="Q14" s="12"/>
      <c r="R14" s="12"/>
      <c r="S14" s="12"/>
      <c r="X14" s="8"/>
      <c r="Y14" s="8"/>
    </row>
    <row r="15" spans="1:25" ht="30.75" customHeight="1">
      <c r="C15" s="103" t="s">
        <v>25</v>
      </c>
      <c r="D15" s="104" t="s">
        <v>19</v>
      </c>
      <c r="E15" s="104" t="s">
        <v>20</v>
      </c>
      <c r="F15" s="105" t="s">
        <v>177</v>
      </c>
      <c r="G15" s="117" t="s">
        <v>22</v>
      </c>
      <c r="H15" s="118" t="s">
        <v>23</v>
      </c>
      <c r="I15" s="119" t="s">
        <v>21</v>
      </c>
      <c r="M15" s="8"/>
      <c r="N15" s="8"/>
      <c r="O15" s="8"/>
      <c r="P15" s="12"/>
      <c r="Q15" s="15"/>
      <c r="R15" s="5"/>
      <c r="S15" s="5"/>
      <c r="T15" s="5"/>
      <c r="X15" s="8"/>
      <c r="Y15" s="8"/>
    </row>
    <row r="16" spans="1:25" ht="12.75" customHeight="1">
      <c r="A16" s="108"/>
      <c r="C16" s="120" t="s">
        <v>26</v>
      </c>
      <c r="D16" s="128">
        <v>60</v>
      </c>
      <c r="E16" s="244">
        <v>5.1622437100000003</v>
      </c>
      <c r="F16" s="129">
        <v>315627.16036000004</v>
      </c>
      <c r="G16" s="130">
        <v>536</v>
      </c>
      <c r="H16" s="130">
        <v>23</v>
      </c>
      <c r="I16" s="129">
        <f>G16+H16</f>
        <v>559</v>
      </c>
      <c r="M16" s="8"/>
      <c r="N16" s="8"/>
      <c r="O16" s="8"/>
      <c r="P16" s="12"/>
      <c r="Q16" s="16"/>
      <c r="R16" s="12"/>
      <c r="S16" s="15"/>
      <c r="T16" s="5"/>
      <c r="X16" s="8"/>
      <c r="Y16" s="8"/>
    </row>
    <row r="17" spans="2:25" ht="12.75" customHeight="1">
      <c r="C17" s="121" t="s">
        <v>27</v>
      </c>
      <c r="D17" s="128">
        <v>60</v>
      </c>
      <c r="E17" s="244">
        <v>4.69009388</v>
      </c>
      <c r="F17" s="129">
        <v>187903.25388999999</v>
      </c>
      <c r="G17" s="130">
        <v>423</v>
      </c>
      <c r="H17" s="130">
        <v>47</v>
      </c>
      <c r="I17" s="129">
        <f t="shared" ref="I17:I23" si="0">G17+H17</f>
        <v>470</v>
      </c>
      <c r="M17" s="8"/>
      <c r="N17" s="8"/>
      <c r="O17" s="8"/>
      <c r="P17" s="12"/>
      <c r="Q17" s="16"/>
      <c r="R17" s="12"/>
      <c r="S17" s="16"/>
      <c r="T17" s="8"/>
      <c r="X17" s="8"/>
      <c r="Y17" s="8"/>
    </row>
    <row r="18" spans="2:25" ht="12.75" customHeight="1">
      <c r="C18" s="106" t="s">
        <v>28</v>
      </c>
      <c r="D18" s="128">
        <v>57</v>
      </c>
      <c r="E18" s="244">
        <v>3.0895079999999999</v>
      </c>
      <c r="F18" s="129">
        <v>233989.68778000001</v>
      </c>
      <c r="G18" s="130">
        <v>245</v>
      </c>
      <c r="H18" s="130">
        <v>18</v>
      </c>
      <c r="I18" s="129">
        <f t="shared" si="0"/>
        <v>263</v>
      </c>
      <c r="M18" s="8"/>
      <c r="N18" s="8"/>
      <c r="O18" s="8"/>
      <c r="P18" s="12"/>
      <c r="Q18" s="16"/>
      <c r="R18" s="12"/>
      <c r="S18" s="16"/>
      <c r="T18" s="5"/>
      <c r="X18" s="8"/>
      <c r="Y18" s="8"/>
    </row>
    <row r="19" spans="2:25" ht="12.75" customHeight="1">
      <c r="C19" s="121" t="s">
        <v>29</v>
      </c>
      <c r="D19" s="128">
        <v>85</v>
      </c>
      <c r="E19" s="244">
        <v>6.0708652399999998</v>
      </c>
      <c r="F19" s="129">
        <v>907703.62901999999</v>
      </c>
      <c r="G19" s="130">
        <v>568</v>
      </c>
      <c r="H19" s="130">
        <v>33</v>
      </c>
      <c r="I19" s="129">
        <f t="shared" si="0"/>
        <v>601</v>
      </c>
      <c r="M19" s="8"/>
      <c r="N19" s="8"/>
      <c r="O19" s="8"/>
      <c r="P19" s="12"/>
      <c r="Q19" s="16"/>
      <c r="R19" s="12"/>
      <c r="S19" s="16"/>
      <c r="T19" s="5"/>
      <c r="X19" s="8"/>
      <c r="Y19" s="8"/>
    </row>
    <row r="20" spans="2:25" ht="12.75" customHeight="1">
      <c r="C20" s="121" t="s">
        <v>30</v>
      </c>
      <c r="D20" s="128">
        <v>25</v>
      </c>
      <c r="E20" s="244">
        <v>7.0303529300000003</v>
      </c>
      <c r="F20" s="129">
        <v>61220.052489999995</v>
      </c>
      <c r="G20" s="130">
        <v>3990</v>
      </c>
      <c r="H20" s="130">
        <v>461</v>
      </c>
      <c r="I20" s="129">
        <f t="shared" si="0"/>
        <v>4451</v>
      </c>
      <c r="M20" s="8"/>
      <c r="N20" s="8"/>
      <c r="O20" s="8"/>
      <c r="P20" s="12"/>
      <c r="Q20" s="16"/>
      <c r="R20" s="12"/>
      <c r="S20" s="16"/>
      <c r="T20" s="5"/>
      <c r="X20" s="8"/>
      <c r="Y20" s="8"/>
    </row>
    <row r="21" spans="2:25" ht="12.75" customHeight="1">
      <c r="C21" s="121" t="s">
        <v>31</v>
      </c>
      <c r="D21" s="128">
        <v>70</v>
      </c>
      <c r="E21" s="244">
        <v>3.5618022499999995</v>
      </c>
      <c r="F21" s="129">
        <v>262721.71818999999</v>
      </c>
      <c r="G21" s="130">
        <v>323</v>
      </c>
      <c r="H21" s="130">
        <v>33</v>
      </c>
      <c r="I21" s="129">
        <f t="shared" si="0"/>
        <v>356</v>
      </c>
      <c r="M21" s="8"/>
      <c r="N21" s="8"/>
      <c r="O21" s="8"/>
      <c r="P21" s="17"/>
      <c r="Q21" s="18"/>
      <c r="R21" s="12"/>
      <c r="S21" s="16"/>
      <c r="T21" s="5"/>
      <c r="X21" s="8"/>
      <c r="Y21" s="8"/>
    </row>
    <row r="22" spans="2:25" ht="12.75" customHeight="1">
      <c r="C22" s="121" t="s">
        <v>32</v>
      </c>
      <c r="D22" s="131">
        <v>41</v>
      </c>
      <c r="E22" s="245">
        <v>6.8127809999999993</v>
      </c>
      <c r="F22" s="132">
        <v>422431.02116</v>
      </c>
      <c r="G22" s="133">
        <v>363</v>
      </c>
      <c r="H22" s="133">
        <v>12</v>
      </c>
      <c r="I22" s="129">
        <f t="shared" si="0"/>
        <v>375</v>
      </c>
      <c r="M22" s="8"/>
      <c r="N22" s="8"/>
      <c r="O22" s="8"/>
      <c r="P22" s="17"/>
      <c r="Q22" s="18"/>
      <c r="R22" s="17"/>
      <c r="S22" s="18"/>
      <c r="T22" s="5"/>
      <c r="X22" s="8"/>
      <c r="Y22" s="8"/>
    </row>
    <row r="23" spans="2:25" ht="12.75" customHeight="1">
      <c r="C23" s="122" t="s">
        <v>33</v>
      </c>
      <c r="D23" s="128">
        <v>45</v>
      </c>
      <c r="E23" s="244">
        <v>6.6391062799999991</v>
      </c>
      <c r="F23" s="129">
        <v>118767.35147999998</v>
      </c>
      <c r="G23" s="130">
        <v>670</v>
      </c>
      <c r="H23" s="130">
        <v>134</v>
      </c>
      <c r="I23" s="129">
        <f t="shared" si="0"/>
        <v>804</v>
      </c>
      <c r="M23" s="8"/>
      <c r="N23" s="8"/>
      <c r="O23" s="8"/>
      <c r="P23" s="12"/>
      <c r="Q23" s="16"/>
      <c r="R23" s="17"/>
      <c r="S23" s="18"/>
      <c r="T23" s="5"/>
      <c r="X23" s="8"/>
      <c r="Y23" s="8"/>
    </row>
    <row r="24" spans="2:25" ht="12.75" customHeight="1">
      <c r="C24" s="123" t="s">
        <v>34</v>
      </c>
      <c r="D24" s="124">
        <f t="shared" ref="D24:I24" si="1">SUM(D16:D23)</f>
        <v>443</v>
      </c>
      <c r="E24" s="125">
        <f t="shared" si="1"/>
        <v>43.056753290000003</v>
      </c>
      <c r="F24" s="126">
        <f t="shared" si="1"/>
        <v>2510363.8743699999</v>
      </c>
      <c r="G24" s="124">
        <f t="shared" si="1"/>
        <v>7118</v>
      </c>
      <c r="H24" s="126">
        <f t="shared" si="1"/>
        <v>761</v>
      </c>
      <c r="I24" s="127">
        <f t="shared" si="1"/>
        <v>7879</v>
      </c>
      <c r="M24" s="8"/>
      <c r="N24" s="8"/>
      <c r="O24" s="8"/>
      <c r="P24" s="17"/>
      <c r="Q24" s="17"/>
      <c r="R24" s="12"/>
      <c r="S24" s="16"/>
      <c r="T24" s="5"/>
      <c r="X24" s="8"/>
      <c r="Y24" s="8"/>
    </row>
    <row r="25" spans="2:25" ht="12.75" customHeight="1">
      <c r="B25" s="241" t="s">
        <v>181</v>
      </c>
      <c r="C25" s="19"/>
      <c r="M25" s="8"/>
      <c r="N25" s="8"/>
      <c r="O25" s="8"/>
      <c r="P25" s="17"/>
      <c r="Q25" s="17"/>
      <c r="R25" s="17"/>
      <c r="S25" s="17"/>
      <c r="T25" s="20"/>
      <c r="X25" s="8"/>
      <c r="Y25" s="8"/>
    </row>
    <row r="26" spans="2:25" ht="12.75" customHeight="1">
      <c r="C26" s="19"/>
      <c r="M26" s="8"/>
      <c r="N26" s="8"/>
      <c r="O26" s="8"/>
      <c r="P26" s="17"/>
      <c r="Q26" s="17"/>
      <c r="R26" s="17"/>
      <c r="S26" s="17"/>
      <c r="T26" s="20"/>
      <c r="X26" s="8"/>
      <c r="Y26" s="8"/>
    </row>
    <row r="27" spans="2:25" ht="12.75" customHeight="1">
      <c r="C27" s="19"/>
      <c r="M27" s="8"/>
      <c r="N27" s="8"/>
      <c r="O27" s="8"/>
      <c r="P27" s="17"/>
      <c r="Q27" s="17"/>
      <c r="R27" s="17"/>
      <c r="S27" s="17"/>
      <c r="T27" s="20"/>
      <c r="X27" s="8"/>
      <c r="Y27" s="8"/>
    </row>
    <row r="28" spans="2:25" ht="12.75" customHeight="1">
      <c r="C28" s="19"/>
      <c r="M28" s="8"/>
      <c r="N28" s="8"/>
      <c r="O28" s="8"/>
      <c r="P28" s="17"/>
      <c r="Q28" s="17"/>
      <c r="R28" s="17"/>
      <c r="S28" s="17"/>
      <c r="T28" s="20"/>
      <c r="X28" s="8"/>
      <c r="Y28" s="8"/>
    </row>
    <row r="29" spans="2:25" ht="12.75" customHeight="1">
      <c r="C29" s="19"/>
      <c r="M29" s="8"/>
      <c r="N29" s="8"/>
      <c r="O29" s="8"/>
      <c r="P29" s="17"/>
      <c r="Q29" s="17"/>
      <c r="R29" s="17"/>
      <c r="S29" s="17"/>
      <c r="T29" s="20"/>
      <c r="X29" s="8"/>
      <c r="Y29" s="8"/>
    </row>
    <row r="30" spans="2:25" ht="12.75" customHeight="1">
      <c r="C30" s="19"/>
      <c r="M30" s="8"/>
      <c r="N30" s="8"/>
      <c r="O30" s="8"/>
      <c r="P30" s="17"/>
      <c r="Q30" s="17"/>
      <c r="R30" s="17"/>
      <c r="S30" s="17"/>
      <c r="T30" s="20"/>
      <c r="X30" s="8"/>
      <c r="Y30" s="8"/>
    </row>
    <row r="31" spans="2:25" ht="12.75" customHeight="1">
      <c r="M31" s="8"/>
      <c r="N31" s="8"/>
      <c r="O31" s="21"/>
      <c r="P31" s="17"/>
      <c r="Q31" s="17"/>
      <c r="R31" s="17"/>
      <c r="S31" s="17"/>
      <c r="T31" s="20"/>
      <c r="X31" s="8"/>
      <c r="Y31" s="8"/>
    </row>
    <row r="32" spans="2:25" ht="12.75" customHeight="1">
      <c r="M32" s="8"/>
      <c r="N32" s="8"/>
      <c r="O32" s="8"/>
      <c r="P32" s="22"/>
      <c r="Q32" s="23"/>
      <c r="R32" s="23"/>
      <c r="S32" s="23"/>
      <c r="T32" s="24"/>
      <c r="X32" s="8"/>
      <c r="Y32" s="8"/>
    </row>
    <row r="33" spans="13:25" ht="12.75" customHeight="1">
      <c r="M33" s="8"/>
      <c r="N33" s="8"/>
      <c r="O33" s="8"/>
      <c r="P33" s="22"/>
      <c r="Q33" s="23"/>
      <c r="R33" s="23"/>
      <c r="S33" s="23"/>
      <c r="T33" s="24"/>
      <c r="X33" s="8"/>
      <c r="Y33" s="8"/>
    </row>
    <row r="34" spans="13:25" ht="12.75" customHeight="1">
      <c r="P34" s="22"/>
      <c r="Q34" s="23"/>
      <c r="R34" s="23"/>
      <c r="S34" s="23"/>
      <c r="T34" s="24"/>
    </row>
    <row r="35" spans="13:25" ht="12.75" customHeight="1">
      <c r="P35" s="22"/>
      <c r="Q35" s="23"/>
      <c r="R35" s="23"/>
      <c r="S35" s="23"/>
      <c r="T35" s="24"/>
    </row>
    <row r="36" spans="13:25" ht="12.75" customHeight="1">
      <c r="P36" s="22"/>
      <c r="Q36" s="23"/>
      <c r="R36" s="23"/>
      <c r="S36" s="23"/>
      <c r="T36" s="24"/>
    </row>
    <row r="37" spans="13:25" ht="12.75" customHeight="1">
      <c r="P37" s="22"/>
      <c r="Q37" s="23"/>
      <c r="R37" s="23"/>
      <c r="S37" s="23"/>
      <c r="T37" s="24"/>
    </row>
    <row r="38" spans="13:25" ht="12.75" customHeight="1">
      <c r="P38" s="22"/>
      <c r="Q38" s="23"/>
      <c r="R38" s="23"/>
      <c r="S38" s="23"/>
      <c r="T38" s="24"/>
    </row>
    <row r="39" spans="13:25" ht="12.75" customHeight="1">
      <c r="P39" s="22"/>
      <c r="Q39" s="23"/>
      <c r="R39" s="23"/>
      <c r="S39" s="23"/>
      <c r="T39" s="24"/>
    </row>
    <row r="40" spans="13:25" ht="12.75" customHeight="1">
      <c r="P40" s="17"/>
      <c r="Q40" s="17"/>
      <c r="R40" s="17"/>
      <c r="S40" s="17"/>
      <c r="T40" s="20"/>
    </row>
    <row r="41" spans="13:25" ht="12.75" customHeight="1">
      <c r="P41" s="17"/>
      <c r="Q41" s="17"/>
      <c r="R41" s="17"/>
      <c r="S41" s="17"/>
    </row>
    <row r="49" spans="2:27" ht="30.75" customHeight="1">
      <c r="B49" s="276" t="s">
        <v>184</v>
      </c>
      <c r="C49" s="276"/>
      <c r="D49" s="276"/>
      <c r="E49" s="276"/>
      <c r="F49" s="276"/>
      <c r="G49" s="276"/>
      <c r="H49" s="276"/>
      <c r="I49" s="276"/>
      <c r="J49" s="276"/>
      <c r="K49" s="276"/>
      <c r="L49" s="25"/>
      <c r="M49" s="25"/>
      <c r="N49" s="25"/>
      <c r="O49" s="25"/>
    </row>
    <row r="50" spans="2:27" ht="9.9499999999999993" customHeight="1">
      <c r="B50" s="276"/>
      <c r="C50" s="276"/>
      <c r="D50" s="276"/>
      <c r="E50" s="276"/>
      <c r="F50" s="276"/>
      <c r="G50" s="276"/>
      <c r="H50" s="276"/>
      <c r="I50" s="276"/>
      <c r="J50" s="276"/>
      <c r="K50" s="25"/>
      <c r="L50" s="25"/>
      <c r="M50" s="25"/>
      <c r="N50" s="25"/>
      <c r="O50" s="25"/>
    </row>
    <row r="51" spans="2:27" ht="9.9499999999999993" customHeight="1">
      <c r="B51" s="276"/>
      <c r="C51" s="276"/>
      <c r="D51" s="276"/>
      <c r="E51" s="276"/>
      <c r="F51" s="276"/>
      <c r="G51" s="276"/>
      <c r="H51" s="276"/>
      <c r="I51" s="276"/>
      <c r="J51" s="276"/>
      <c r="N51" s="26"/>
      <c r="O51" s="27"/>
    </row>
    <row r="52" spans="2:27" ht="9.9499999999999993" customHeight="1">
      <c r="N52" s="28"/>
      <c r="O52" s="12"/>
      <c r="P52" s="29"/>
      <c r="Q52" s="29"/>
      <c r="R52" s="29"/>
      <c r="W52" s="10"/>
    </row>
    <row r="53" spans="2:27" ht="24" customHeight="1">
      <c r="B53" s="274" t="s">
        <v>35</v>
      </c>
      <c r="C53" s="274"/>
      <c r="D53" s="134" t="s">
        <v>19</v>
      </c>
      <c r="E53" s="134" t="s">
        <v>36</v>
      </c>
      <c r="F53" s="134" t="s">
        <v>37</v>
      </c>
      <c r="G53" s="134" t="s">
        <v>36</v>
      </c>
      <c r="H53" s="134" t="s">
        <v>22</v>
      </c>
      <c r="I53" s="134" t="s">
        <v>23</v>
      </c>
      <c r="J53" s="134" t="s">
        <v>21</v>
      </c>
      <c r="K53" s="135" t="s">
        <v>36</v>
      </c>
      <c r="L53" s="32"/>
      <c r="P53" s="28"/>
      <c r="Q53" s="30"/>
      <c r="R53" s="31"/>
      <c r="S53" s="31"/>
      <c r="T53" s="31"/>
      <c r="Z53" s="10"/>
      <c r="AA53" s="10"/>
    </row>
    <row r="54" spans="2:27" ht="12.75" customHeight="1">
      <c r="B54" s="275" t="s">
        <v>38</v>
      </c>
      <c r="C54" s="275"/>
      <c r="D54" s="140">
        <v>277</v>
      </c>
      <c r="E54" s="141">
        <f>(D54/D$60)*100</f>
        <v>62.528216704288944</v>
      </c>
      <c r="F54" s="246">
        <v>35.713711710000005</v>
      </c>
      <c r="G54" s="141">
        <f>(F54/F$60)*100</f>
        <v>82.945668173021701</v>
      </c>
      <c r="H54" s="142">
        <v>1556</v>
      </c>
      <c r="I54" s="142">
        <v>89</v>
      </c>
      <c r="J54" s="193">
        <f>H54+I54</f>
        <v>1645</v>
      </c>
      <c r="K54" s="143">
        <f>(J54/J$60)*100</f>
        <v>20.878284046198754</v>
      </c>
      <c r="L54" s="33"/>
      <c r="P54" s="28"/>
      <c r="Q54" s="30"/>
      <c r="R54" s="31"/>
      <c r="S54" s="31"/>
      <c r="T54" s="31"/>
      <c r="Z54" s="10"/>
      <c r="AA54" s="10"/>
    </row>
    <row r="55" spans="2:27" ht="12.75" customHeight="1">
      <c r="B55" s="270" t="s">
        <v>39</v>
      </c>
      <c r="C55" s="270"/>
      <c r="D55" s="140">
        <v>3</v>
      </c>
      <c r="E55" s="141">
        <f t="shared" ref="E55:E58" si="2">(D55/D$60)*100</f>
        <v>0.67720090293453727</v>
      </c>
      <c r="F55" s="247">
        <v>3.7120100000000004E-3</v>
      </c>
      <c r="G55" s="141">
        <f>(F55/F$60)*100</f>
        <v>8.6212027530234627E-3</v>
      </c>
      <c r="H55" s="142">
        <v>5</v>
      </c>
      <c r="I55" s="142">
        <v>1</v>
      </c>
      <c r="J55" s="194">
        <f t="shared" ref="J55:J59" si="3">H55+I55</f>
        <v>6</v>
      </c>
      <c r="K55" s="143">
        <f t="shared" ref="K55:K59" si="4">(J55/J$60)*100</f>
        <v>7.6151795913186951E-2</v>
      </c>
      <c r="L55" s="33"/>
      <c r="P55" s="28"/>
      <c r="Q55" s="30"/>
      <c r="R55" s="31"/>
      <c r="S55" s="31"/>
      <c r="T55" s="31"/>
      <c r="Z55" s="10"/>
      <c r="AA55" s="10"/>
    </row>
    <row r="56" spans="2:27" ht="12.75" customHeight="1">
      <c r="B56" s="270" t="s">
        <v>40</v>
      </c>
      <c r="C56" s="270"/>
      <c r="D56" s="140">
        <v>12</v>
      </c>
      <c r="E56" s="141">
        <f t="shared" si="2"/>
        <v>2.7088036117381491</v>
      </c>
      <c r="F56" s="247">
        <v>0.86527201999999992</v>
      </c>
      <c r="G56" s="141">
        <f t="shared" ref="G56:G58" si="5">(F56/F$60)*100</f>
        <v>2.0096081424721834</v>
      </c>
      <c r="H56" s="142">
        <v>4365</v>
      </c>
      <c r="I56" s="142">
        <v>562</v>
      </c>
      <c r="J56" s="194">
        <f t="shared" si="3"/>
        <v>4927</v>
      </c>
      <c r="K56" s="143">
        <f t="shared" si="4"/>
        <v>62.533316410712011</v>
      </c>
      <c r="L56" s="33"/>
      <c r="P56" s="28"/>
      <c r="Q56" s="30"/>
      <c r="R56" s="31"/>
      <c r="S56" s="31"/>
      <c r="T56" s="31"/>
      <c r="Z56" s="10"/>
      <c r="AA56" s="10"/>
    </row>
    <row r="57" spans="2:27" ht="12.75" customHeight="1">
      <c r="B57" s="270" t="s">
        <v>41</v>
      </c>
      <c r="C57" s="270"/>
      <c r="D57" s="140">
        <v>48</v>
      </c>
      <c r="E57" s="141">
        <f t="shared" si="2"/>
        <v>10.835214446952596</v>
      </c>
      <c r="F57" s="247">
        <v>0.27296282999999999</v>
      </c>
      <c r="G57" s="141">
        <f t="shared" si="5"/>
        <v>0.63396055007100605</v>
      </c>
      <c r="H57" s="142">
        <v>115</v>
      </c>
      <c r="I57" s="142">
        <v>6</v>
      </c>
      <c r="J57" s="194">
        <f t="shared" si="3"/>
        <v>121</v>
      </c>
      <c r="K57" s="143">
        <f t="shared" si="4"/>
        <v>1.5357278842492703</v>
      </c>
      <c r="L57" s="33"/>
      <c r="M57" s="34"/>
      <c r="N57" s="34"/>
      <c r="O57" s="34"/>
      <c r="P57" s="34"/>
      <c r="Q57" s="12"/>
      <c r="R57" s="12"/>
      <c r="S57" s="12"/>
      <c r="T57" s="12"/>
      <c r="Z57" s="10"/>
      <c r="AA57" s="10"/>
    </row>
    <row r="58" spans="2:27" ht="12.75" customHeight="1">
      <c r="B58" s="270" t="s">
        <v>42</v>
      </c>
      <c r="C58" s="270"/>
      <c r="D58" s="140">
        <v>103</v>
      </c>
      <c r="E58" s="141">
        <f t="shared" si="2"/>
        <v>23.25056433408578</v>
      </c>
      <c r="F58" s="247">
        <v>6.2010947199999986</v>
      </c>
      <c r="G58" s="141">
        <f t="shared" si="5"/>
        <v>14.402141931682092</v>
      </c>
      <c r="H58" s="142">
        <v>987</v>
      </c>
      <c r="I58" s="142">
        <v>81</v>
      </c>
      <c r="J58" s="194">
        <f t="shared" si="3"/>
        <v>1068</v>
      </c>
      <c r="K58" s="143">
        <f t="shared" si="4"/>
        <v>13.555019672547278</v>
      </c>
      <c r="L58" s="33"/>
      <c r="M58" s="34"/>
      <c r="N58" s="34"/>
      <c r="O58" s="34"/>
      <c r="P58" s="34"/>
      <c r="Q58" s="12"/>
      <c r="R58" s="12"/>
      <c r="S58" s="12"/>
      <c r="T58" s="12"/>
      <c r="X58" s="9"/>
      <c r="Z58" s="10"/>
      <c r="AA58" s="10"/>
    </row>
    <row r="59" spans="2:27" ht="12.75" customHeight="1">
      <c r="B59" s="271" t="s">
        <v>43</v>
      </c>
      <c r="C59" s="271"/>
      <c r="D59" s="144" t="s">
        <v>24</v>
      </c>
      <c r="E59" s="144" t="s">
        <v>24</v>
      </c>
      <c r="F59" s="192" t="s">
        <v>24</v>
      </c>
      <c r="G59" s="191" t="s">
        <v>24</v>
      </c>
      <c r="H59" s="142">
        <v>90</v>
      </c>
      <c r="I59" s="142">
        <v>22</v>
      </c>
      <c r="J59" s="192">
        <f t="shared" si="3"/>
        <v>112</v>
      </c>
      <c r="K59" s="143">
        <f t="shared" si="4"/>
        <v>1.4215001903794897</v>
      </c>
      <c r="L59" s="33"/>
      <c r="M59" s="34"/>
      <c r="N59" s="34"/>
      <c r="O59" s="34"/>
      <c r="P59" s="34"/>
      <c r="Q59" s="12"/>
      <c r="R59" s="12"/>
      <c r="S59" s="12"/>
      <c r="T59" s="12"/>
      <c r="X59" s="9"/>
      <c r="Z59" s="10"/>
      <c r="AA59" s="10"/>
    </row>
    <row r="60" spans="2:27" ht="12.75" customHeight="1">
      <c r="B60" s="272" t="s">
        <v>34</v>
      </c>
      <c r="C60" s="272"/>
      <c r="D60" s="136">
        <f>SUM(D54:D59)</f>
        <v>443</v>
      </c>
      <c r="E60" s="136"/>
      <c r="F60" s="137">
        <f>SUM(F54:F59)</f>
        <v>43.056753290000003</v>
      </c>
      <c r="G60" s="136"/>
      <c r="H60" s="138">
        <f>SUM(H54:H59)</f>
        <v>7118</v>
      </c>
      <c r="I60" s="138">
        <f>SUM(I54:I59)</f>
        <v>761</v>
      </c>
      <c r="J60" s="138">
        <f>SUM(J54:J59)</f>
        <v>7879</v>
      </c>
      <c r="K60" s="139"/>
      <c r="L60" s="33"/>
      <c r="M60" s="34"/>
      <c r="N60" s="34"/>
      <c r="O60" s="34"/>
      <c r="P60" s="34"/>
      <c r="Q60" s="35"/>
      <c r="X60" s="9"/>
      <c r="Z60" s="10"/>
      <c r="AA60" s="10"/>
    </row>
    <row r="61" spans="2:27" ht="12.75" customHeight="1">
      <c r="C61" s="36"/>
      <c r="K61" s="3"/>
    </row>
    <row r="75" spans="14:14" ht="12.75" customHeight="1">
      <c r="N75" s="37"/>
    </row>
    <row r="76" spans="14:14" ht="12.75" customHeight="1">
      <c r="N76" s="37"/>
    </row>
    <row r="77" spans="14:14" ht="12.75" customHeight="1">
      <c r="N77" s="37"/>
    </row>
    <row r="78" spans="14:14" ht="12.75" customHeight="1">
      <c r="N78" s="37"/>
    </row>
    <row r="79" spans="14:14" ht="12.75" customHeight="1">
      <c r="N79" s="37"/>
    </row>
    <row r="80" spans="14:14" ht="12.75" customHeight="1">
      <c r="N80" s="37"/>
    </row>
    <row r="81" spans="2:14" ht="12.75" customHeight="1">
      <c r="N81" s="37"/>
    </row>
    <row r="82" spans="2:14" ht="12.75" customHeight="1">
      <c r="N82" s="37"/>
    </row>
    <row r="83" spans="2:14" ht="12.75" customHeight="1">
      <c r="N83" s="37"/>
    </row>
    <row r="85" spans="2:14" ht="12.75" customHeight="1">
      <c r="C85" s="8"/>
      <c r="D85" s="8"/>
      <c r="E85" s="8"/>
      <c r="F85" s="8"/>
    </row>
    <row r="88" spans="2:14" ht="12.75" customHeight="1">
      <c r="B88" s="12"/>
      <c r="C88" s="15"/>
    </row>
    <row r="89" spans="2:14" ht="12.75" customHeight="1">
      <c r="B89" s="12"/>
      <c r="C89" s="16"/>
      <c r="D89" s="8"/>
      <c r="E89" s="8"/>
      <c r="F89" s="8"/>
    </row>
    <row r="90" spans="2:14" ht="12.75" customHeight="1">
      <c r="B90" s="12"/>
      <c r="C90"/>
    </row>
    <row r="91" spans="2:14" ht="12.75" customHeight="1">
      <c r="B91" s="12"/>
      <c r="C91" s="16"/>
    </row>
    <row r="92" spans="2:14" ht="12.75" customHeight="1">
      <c r="B92" s="12"/>
      <c r="C92" s="16"/>
    </row>
    <row r="93" spans="2:14" ht="12.75" customHeight="1">
      <c r="B93" s="12"/>
      <c r="C93" s="16"/>
    </row>
    <row r="94" spans="2:14" ht="12.75" customHeight="1">
      <c r="B94" s="17"/>
      <c r="C94" s="18"/>
    </row>
    <row r="95" spans="2:14" ht="12.75" customHeight="1">
      <c r="B95" s="17"/>
      <c r="C95" s="18"/>
    </row>
    <row r="96" spans="2:14" ht="12.75" customHeight="1">
      <c r="B96" s="12"/>
      <c r="C96" s="16"/>
    </row>
  </sheetData>
  <mergeCells count="13">
    <mergeCell ref="B58:C58"/>
    <mergeCell ref="B59:C59"/>
    <mergeCell ref="B60:C60"/>
    <mergeCell ref="D1:K3"/>
    <mergeCell ref="B53:C53"/>
    <mergeCell ref="B54:C54"/>
    <mergeCell ref="B56:C56"/>
    <mergeCell ref="B57:C57"/>
    <mergeCell ref="B55:C55"/>
    <mergeCell ref="B11:K11"/>
    <mergeCell ref="B50:J50"/>
    <mergeCell ref="B51:J51"/>
    <mergeCell ref="B49:K49"/>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89"/>
  <sheetViews>
    <sheetView showGridLines="0" zoomScaleNormal="100" workbookViewId="0">
      <selection activeCell="C78" sqref="C78"/>
    </sheetView>
  </sheetViews>
  <sheetFormatPr baseColWidth="10" defaultRowHeight="12" customHeight="1"/>
  <cols>
    <col min="1" max="3" width="13.375" style="40" customWidth="1"/>
    <col min="4" max="4" width="29" style="40" customWidth="1"/>
    <col min="5" max="6" width="27.75" style="40" customWidth="1"/>
    <col min="7" max="7" width="16.625" style="183" customWidth="1"/>
    <col min="8" max="8" width="12.125" style="40" customWidth="1"/>
    <col min="9" max="9" width="16.875" style="40" customWidth="1"/>
    <col min="10" max="12" width="12.375" style="40" customWidth="1"/>
    <col min="13" max="253" width="10.5" style="40" customWidth="1"/>
    <col min="254" max="1020" width="10.5" customWidth="1"/>
  </cols>
  <sheetData>
    <row r="1" spans="1:17" s="5" customFormat="1" ht="15.75" customHeight="1">
      <c r="D1" s="273"/>
      <c r="E1" s="273"/>
      <c r="F1" s="273"/>
      <c r="G1" s="273"/>
      <c r="H1" s="273"/>
    </row>
    <row r="2" spans="1:17" s="5" customFormat="1" ht="15.75" customHeight="1">
      <c r="D2" s="273"/>
      <c r="E2" s="273"/>
      <c r="F2" s="273"/>
      <c r="G2" s="273"/>
      <c r="H2" s="273"/>
    </row>
    <row r="3" spans="1:17" s="5" customFormat="1" ht="15.75" customHeight="1">
      <c r="D3" s="273"/>
      <c r="E3" s="273"/>
      <c r="F3" s="273"/>
      <c r="G3" s="273"/>
      <c r="H3" s="273"/>
    </row>
    <row r="4" spans="1:17" s="5" customFormat="1" ht="15.75" customHeight="1">
      <c r="E4" s="2"/>
      <c r="G4" s="4"/>
    </row>
    <row r="5" spans="1:17" s="5" customFormat="1" ht="15.75" customHeight="1">
      <c r="G5" s="4"/>
    </row>
    <row r="6" spans="1:17" s="5" customFormat="1" ht="15.75" customHeight="1">
      <c r="G6" s="4"/>
    </row>
    <row r="7" spans="1:17" s="5" customFormat="1" ht="15.75" customHeight="1">
      <c r="G7" s="4"/>
    </row>
    <row r="8" spans="1:17" s="5" customFormat="1" ht="15.75" customHeight="1">
      <c r="G8" s="4"/>
    </row>
    <row r="9" spans="1:17" s="5" customFormat="1" ht="30" customHeight="1">
      <c r="B9" s="276" t="s">
        <v>185</v>
      </c>
      <c r="C9" s="276"/>
      <c r="D9" s="276"/>
      <c r="E9" s="276"/>
      <c r="F9" s="276"/>
      <c r="G9" s="276"/>
      <c r="H9" s="276"/>
    </row>
    <row r="10" spans="1:17" s="5" customFormat="1" ht="9.9499999999999993" customHeight="1">
      <c r="B10" s="11"/>
      <c r="C10" s="11"/>
      <c r="D10" s="11"/>
      <c r="E10" s="11"/>
      <c r="F10" s="11"/>
      <c r="G10" s="176"/>
      <c r="H10" s="38"/>
    </row>
    <row r="11" spans="1:17" s="5" customFormat="1" ht="9.9499999999999993" customHeight="1">
      <c r="B11" s="111"/>
      <c r="C11" s="111"/>
      <c r="D11" s="111"/>
      <c r="E11" s="111"/>
      <c r="F11" s="111"/>
      <c r="G11" s="177"/>
      <c r="H11" s="111"/>
      <c r="I11" s="112"/>
      <c r="J11" s="112"/>
      <c r="K11" s="112"/>
      <c r="L11" s="112"/>
      <c r="M11" s="112"/>
      <c r="N11" s="112"/>
      <c r="O11" s="112"/>
      <c r="P11" s="112"/>
      <c r="Q11" s="112"/>
    </row>
    <row r="12" spans="1:17" s="5" customFormat="1" ht="9.9499999999999993" customHeight="1">
      <c r="B12" s="113"/>
      <c r="C12" s="113"/>
      <c r="D12" s="113"/>
      <c r="E12" s="113"/>
      <c r="F12" s="113"/>
      <c r="G12" s="178"/>
      <c r="H12" s="113"/>
      <c r="I12" s="112"/>
      <c r="J12" s="112"/>
      <c r="K12" s="112"/>
      <c r="L12" s="112"/>
      <c r="M12" s="112"/>
      <c r="N12" s="112"/>
      <c r="O12" s="112"/>
      <c r="P12" s="112"/>
      <c r="Q12" s="112"/>
    </row>
    <row r="13" spans="1:17" ht="39.950000000000003" customHeight="1">
      <c r="C13" s="278" t="s">
        <v>35</v>
      </c>
      <c r="D13" s="278"/>
      <c r="E13" s="134" t="s">
        <v>19</v>
      </c>
      <c r="F13" s="135" t="s">
        <v>20</v>
      </c>
      <c r="G13" s="175"/>
      <c r="H13" s="145"/>
    </row>
    <row r="14" spans="1:17" ht="14.1" customHeight="1">
      <c r="C14" s="279" t="s">
        <v>38</v>
      </c>
      <c r="D14" s="147" t="s">
        <v>44</v>
      </c>
      <c r="E14" s="150">
        <v>1</v>
      </c>
      <c r="F14" s="248" t="s">
        <v>215</v>
      </c>
      <c r="G14" s="179"/>
      <c r="H14" s="146"/>
    </row>
    <row r="15" spans="1:17" ht="14.1" customHeight="1">
      <c r="A15" s="108"/>
      <c r="C15" s="279"/>
      <c r="D15" s="147" t="s">
        <v>45</v>
      </c>
      <c r="E15" s="150">
        <v>55</v>
      </c>
      <c r="F15" s="248">
        <v>9.7919020999999997</v>
      </c>
      <c r="G15" s="179"/>
      <c r="H15" s="146"/>
    </row>
    <row r="16" spans="1:17" ht="14.1" customHeight="1">
      <c r="C16" s="279"/>
      <c r="D16" s="147" t="s">
        <v>46</v>
      </c>
      <c r="E16" s="150">
        <v>54</v>
      </c>
      <c r="F16" s="248">
        <v>3.9125300799999998</v>
      </c>
      <c r="G16" s="179"/>
      <c r="H16" s="146"/>
    </row>
    <row r="17" spans="3:13" ht="14.1" customHeight="1">
      <c r="C17" s="279"/>
      <c r="D17" s="147" t="s">
        <v>47</v>
      </c>
      <c r="E17" s="150">
        <v>20</v>
      </c>
      <c r="F17" s="248">
        <v>1.5724368</v>
      </c>
      <c r="G17" s="179"/>
      <c r="H17" s="146"/>
    </row>
    <row r="18" spans="3:13" ht="14.1" customHeight="1">
      <c r="C18" s="279"/>
      <c r="D18" s="147" t="s">
        <v>48</v>
      </c>
      <c r="E18" s="150">
        <v>1</v>
      </c>
      <c r="F18" s="248" t="s">
        <v>215</v>
      </c>
      <c r="G18" s="179"/>
      <c r="H18" s="146"/>
    </row>
    <row r="19" spans="3:13" ht="14.1" customHeight="1">
      <c r="C19" s="279"/>
      <c r="D19" s="147" t="s">
        <v>49</v>
      </c>
      <c r="E19" s="150">
        <v>5</v>
      </c>
      <c r="F19" s="248">
        <v>0.52816790000000002</v>
      </c>
      <c r="G19" s="179"/>
      <c r="H19" s="146"/>
    </row>
    <row r="20" spans="3:13" ht="14.1" customHeight="1">
      <c r="C20" s="279"/>
      <c r="D20" s="147" t="s">
        <v>50</v>
      </c>
      <c r="E20" s="150">
        <v>76</v>
      </c>
      <c r="F20" s="248">
        <v>10.292704000000001</v>
      </c>
      <c r="G20" s="179"/>
      <c r="H20" s="146"/>
    </row>
    <row r="21" spans="3:13" ht="14.1" customHeight="1">
      <c r="C21" s="279"/>
      <c r="D21" s="147" t="s">
        <v>51</v>
      </c>
      <c r="E21" s="150">
        <v>7</v>
      </c>
      <c r="F21" s="248">
        <v>3.3551603999999999</v>
      </c>
      <c r="G21" s="179"/>
      <c r="H21" s="146"/>
    </row>
    <row r="22" spans="3:13" ht="14.1" customHeight="1">
      <c r="C22" s="279"/>
      <c r="D22" s="147" t="s">
        <v>186</v>
      </c>
      <c r="E22" s="150">
        <v>3</v>
      </c>
      <c r="F22" s="248">
        <v>0.12</v>
      </c>
      <c r="G22" s="179"/>
      <c r="H22" s="146"/>
    </row>
    <row r="23" spans="3:13" ht="14.1" customHeight="1">
      <c r="C23" s="279"/>
      <c r="D23" s="147" t="s">
        <v>187</v>
      </c>
      <c r="E23" s="150">
        <v>0</v>
      </c>
      <c r="F23" s="248">
        <v>2.3E-6</v>
      </c>
      <c r="G23" s="179"/>
      <c r="H23" s="146"/>
      <c r="M23" s="260"/>
    </row>
    <row r="24" spans="3:13" ht="14.1" customHeight="1">
      <c r="C24" s="279"/>
      <c r="D24" s="147" t="s">
        <v>52</v>
      </c>
      <c r="E24" s="150">
        <v>22</v>
      </c>
      <c r="F24" s="248">
        <v>3.7605222299999999</v>
      </c>
      <c r="G24" s="179"/>
      <c r="H24" s="146"/>
    </row>
    <row r="25" spans="3:13" ht="14.1" customHeight="1">
      <c r="C25" s="279"/>
      <c r="D25" s="147" t="s">
        <v>188</v>
      </c>
      <c r="E25" s="150">
        <v>1</v>
      </c>
      <c r="F25" s="248" t="s">
        <v>215</v>
      </c>
      <c r="G25" s="179"/>
      <c r="H25" s="146"/>
    </row>
    <row r="26" spans="3:13" ht="14.1" customHeight="1">
      <c r="C26" s="279"/>
      <c r="D26" s="147" t="s">
        <v>53</v>
      </c>
      <c r="E26" s="150">
        <v>4</v>
      </c>
      <c r="F26" s="248">
        <v>2.0451E-2</v>
      </c>
      <c r="G26" s="179"/>
      <c r="H26" s="146"/>
    </row>
    <row r="27" spans="3:13" ht="14.1" customHeight="1">
      <c r="C27" s="279"/>
      <c r="D27" s="147" t="s">
        <v>174</v>
      </c>
      <c r="E27" s="150">
        <v>1</v>
      </c>
      <c r="F27" s="248" t="s">
        <v>215</v>
      </c>
      <c r="G27" s="179"/>
      <c r="H27" s="146"/>
    </row>
    <row r="28" spans="3:13" ht="14.1" customHeight="1">
      <c r="C28" s="279"/>
      <c r="D28" s="147" t="s">
        <v>54</v>
      </c>
      <c r="E28" s="150">
        <v>10</v>
      </c>
      <c r="F28" s="248">
        <v>0.45762200000000003</v>
      </c>
      <c r="G28" s="179"/>
      <c r="H28" s="146"/>
    </row>
    <row r="29" spans="3:13" ht="14.1" customHeight="1">
      <c r="C29" s="279"/>
      <c r="D29" s="147" t="s">
        <v>55</v>
      </c>
      <c r="E29" s="150">
        <v>2</v>
      </c>
      <c r="F29" s="248" t="s">
        <v>215</v>
      </c>
      <c r="G29" s="179"/>
      <c r="H29" s="146"/>
    </row>
    <row r="30" spans="3:13" ht="14.1" customHeight="1">
      <c r="C30" s="279"/>
      <c r="D30" s="147" t="s">
        <v>175</v>
      </c>
      <c r="E30" s="150">
        <v>1</v>
      </c>
      <c r="F30" s="248" t="s">
        <v>215</v>
      </c>
      <c r="G30" s="179"/>
      <c r="H30" s="146"/>
    </row>
    <row r="31" spans="3:13" ht="14.1" customHeight="1">
      <c r="C31" s="279"/>
      <c r="D31" s="147" t="s">
        <v>56</v>
      </c>
      <c r="E31" s="150">
        <v>1</v>
      </c>
      <c r="F31" s="248" t="s">
        <v>215</v>
      </c>
      <c r="G31" s="179"/>
      <c r="H31" s="146"/>
    </row>
    <row r="32" spans="3:13" ht="14.1" customHeight="1">
      <c r="C32" s="279"/>
      <c r="D32" s="147" t="s">
        <v>57</v>
      </c>
      <c r="E32" s="150">
        <v>3</v>
      </c>
      <c r="F32" s="248">
        <v>0.14036960000000001</v>
      </c>
      <c r="G32" s="179"/>
      <c r="H32" s="146"/>
    </row>
    <row r="33" spans="3:8" ht="14.1" customHeight="1">
      <c r="C33" s="279"/>
      <c r="D33" s="147" t="s">
        <v>58</v>
      </c>
      <c r="E33" s="150">
        <v>6</v>
      </c>
      <c r="F33" s="248">
        <v>0.19919409999999999</v>
      </c>
      <c r="G33" s="179"/>
      <c r="H33" s="146"/>
    </row>
    <row r="34" spans="3:8" ht="14.1" customHeight="1">
      <c r="C34" s="279"/>
      <c r="D34" s="147" t="s">
        <v>59</v>
      </c>
      <c r="E34" s="150">
        <v>1</v>
      </c>
      <c r="F34" s="248" t="s">
        <v>215</v>
      </c>
      <c r="G34" s="179"/>
      <c r="H34" s="146"/>
    </row>
    <row r="35" spans="3:8" ht="14.1" customHeight="1">
      <c r="C35" s="279"/>
      <c r="D35" s="147" t="s">
        <v>60</v>
      </c>
      <c r="E35" s="150">
        <v>1</v>
      </c>
      <c r="F35" s="248" t="s">
        <v>215</v>
      </c>
      <c r="G35" s="179"/>
      <c r="H35" s="146"/>
    </row>
    <row r="36" spans="3:8" ht="14.1" customHeight="1">
      <c r="C36" s="279"/>
      <c r="D36" s="147" t="s">
        <v>61</v>
      </c>
      <c r="E36" s="150">
        <v>2</v>
      </c>
      <c r="F36" s="248" t="s">
        <v>215</v>
      </c>
      <c r="G36" s="179"/>
      <c r="H36" s="146"/>
    </row>
    <row r="37" spans="3:8" ht="30" customHeight="1">
      <c r="C37" s="280" t="s">
        <v>62</v>
      </c>
      <c r="D37" s="280"/>
      <c r="E37" s="148">
        <f>SUM(E14:E36)</f>
        <v>277</v>
      </c>
      <c r="F37" s="250">
        <v>35.713711710000005</v>
      </c>
      <c r="G37" s="180"/>
      <c r="H37" s="146"/>
    </row>
    <row r="38" spans="3:8" ht="14.1" customHeight="1">
      <c r="C38" s="277" t="s">
        <v>39</v>
      </c>
      <c r="D38" s="147" t="s">
        <v>189</v>
      </c>
      <c r="E38" s="151">
        <v>1</v>
      </c>
      <c r="F38" s="248" t="s">
        <v>215</v>
      </c>
      <c r="G38" s="181"/>
      <c r="H38" s="146"/>
    </row>
    <row r="39" spans="3:8" ht="14.1" customHeight="1">
      <c r="C39" s="277"/>
      <c r="D39" s="147" t="s">
        <v>63</v>
      </c>
      <c r="E39" s="151">
        <v>1</v>
      </c>
      <c r="F39" s="248" t="s">
        <v>215</v>
      </c>
      <c r="G39" s="181"/>
      <c r="H39" s="146"/>
    </row>
    <row r="40" spans="3:8" ht="14.1" customHeight="1">
      <c r="C40" s="277"/>
      <c r="D40" s="147" t="s">
        <v>64</v>
      </c>
      <c r="E40" s="151">
        <v>1</v>
      </c>
      <c r="F40" s="248" t="s">
        <v>215</v>
      </c>
      <c r="G40" s="181"/>
      <c r="H40" s="146"/>
    </row>
    <row r="41" spans="3:8" ht="30" customHeight="1">
      <c r="C41" s="280" t="s">
        <v>65</v>
      </c>
      <c r="D41" s="280"/>
      <c r="E41" s="148">
        <f>SUM(E38:E40)</f>
        <v>3</v>
      </c>
      <c r="F41" s="250">
        <v>3.7120100000000004E-3</v>
      </c>
      <c r="G41" s="180"/>
      <c r="H41" s="146"/>
    </row>
    <row r="42" spans="3:8" ht="14.1" customHeight="1">
      <c r="C42" s="281" t="s">
        <v>40</v>
      </c>
      <c r="D42" s="147" t="s">
        <v>66</v>
      </c>
      <c r="E42" s="152">
        <v>1</v>
      </c>
      <c r="F42" s="249" t="s">
        <v>215</v>
      </c>
      <c r="G42" s="182"/>
      <c r="H42" s="146"/>
    </row>
    <row r="43" spans="3:8" ht="14.1" customHeight="1">
      <c r="C43" s="281"/>
      <c r="D43" s="147" t="s">
        <v>192</v>
      </c>
      <c r="E43" s="152">
        <v>0</v>
      </c>
      <c r="F43" s="248">
        <v>0.19024901</v>
      </c>
      <c r="G43" s="181"/>
      <c r="H43" s="146"/>
    </row>
    <row r="44" spans="3:8" ht="14.1" customHeight="1">
      <c r="C44" s="281"/>
      <c r="D44" s="147" t="s">
        <v>190</v>
      </c>
      <c r="E44" s="152">
        <v>2</v>
      </c>
      <c r="F44" s="248" t="s">
        <v>215</v>
      </c>
      <c r="G44" s="181"/>
      <c r="H44" s="146"/>
    </row>
    <row r="45" spans="3:8" ht="14.1" customHeight="1">
      <c r="C45" s="281"/>
      <c r="D45" s="147" t="s">
        <v>193</v>
      </c>
      <c r="E45" s="152">
        <v>0</v>
      </c>
      <c r="F45" s="248">
        <v>4.5405000000000001E-2</v>
      </c>
      <c r="G45" s="181"/>
      <c r="H45" s="146"/>
    </row>
    <row r="46" spans="3:8" ht="14.1" customHeight="1">
      <c r="C46" s="281"/>
      <c r="D46" s="147" t="s">
        <v>191</v>
      </c>
      <c r="E46" s="152">
        <v>1</v>
      </c>
      <c r="F46" s="248" t="s">
        <v>215</v>
      </c>
      <c r="G46" s="181"/>
      <c r="H46" s="146"/>
    </row>
    <row r="47" spans="3:8" ht="14.1" customHeight="1">
      <c r="C47" s="281"/>
      <c r="D47" s="147" t="s">
        <v>176</v>
      </c>
      <c r="E47" s="152">
        <v>1</v>
      </c>
      <c r="F47" s="248" t="s">
        <v>215</v>
      </c>
      <c r="G47" s="181"/>
      <c r="H47" s="146"/>
    </row>
    <row r="48" spans="3:8" ht="14.1" customHeight="1">
      <c r="C48" s="281"/>
      <c r="D48" s="147" t="s">
        <v>67</v>
      </c>
      <c r="E48" s="152">
        <v>6</v>
      </c>
      <c r="F48" s="248">
        <v>2.8199999999999997E-6</v>
      </c>
      <c r="G48" s="181"/>
      <c r="H48" s="146"/>
    </row>
    <row r="49" spans="3:8" ht="14.1" customHeight="1">
      <c r="C49" s="281"/>
      <c r="D49" s="147" t="s">
        <v>68</v>
      </c>
      <c r="E49" s="152">
        <v>1</v>
      </c>
      <c r="F49" s="248" t="s">
        <v>215</v>
      </c>
      <c r="G49" s="181"/>
      <c r="H49" s="146"/>
    </row>
    <row r="50" spans="3:8" ht="14.1" customHeight="1">
      <c r="C50" s="281"/>
      <c r="D50" s="147" t="s">
        <v>194</v>
      </c>
      <c r="E50" s="152">
        <v>0</v>
      </c>
      <c r="F50" s="249">
        <v>0</v>
      </c>
      <c r="G50" s="182"/>
      <c r="H50" s="146"/>
    </row>
    <row r="51" spans="3:8" ht="30" customHeight="1">
      <c r="C51" s="280" t="s">
        <v>69</v>
      </c>
      <c r="D51" s="280"/>
      <c r="E51" s="148">
        <f>SUM(E42:E50)</f>
        <v>12</v>
      </c>
      <c r="F51" s="250">
        <v>0.86527201999999992</v>
      </c>
      <c r="G51" s="180"/>
      <c r="H51" s="146"/>
    </row>
    <row r="52" spans="3:8" ht="14.1" customHeight="1">
      <c r="C52" s="282" t="s">
        <v>41</v>
      </c>
      <c r="D52" s="149" t="s">
        <v>70</v>
      </c>
      <c r="E52" s="153">
        <v>3</v>
      </c>
      <c r="F52" s="251">
        <v>0.11633599999999999</v>
      </c>
      <c r="G52" s="182"/>
      <c r="H52" s="146"/>
    </row>
    <row r="53" spans="3:8" ht="14.1" customHeight="1">
      <c r="C53" s="282"/>
      <c r="D53" s="147" t="s">
        <v>71</v>
      </c>
      <c r="E53" s="154">
        <v>18</v>
      </c>
      <c r="F53" s="249">
        <v>8.7414000000000006E-2</v>
      </c>
      <c r="G53" s="182"/>
      <c r="H53" s="146"/>
    </row>
    <row r="54" spans="3:8" ht="14.1" customHeight="1">
      <c r="C54" s="282"/>
      <c r="D54" s="147" t="s">
        <v>72</v>
      </c>
      <c r="E54" s="154">
        <v>1</v>
      </c>
      <c r="F54" s="248" t="s">
        <v>215</v>
      </c>
      <c r="G54" s="181"/>
      <c r="H54" s="146"/>
    </row>
    <row r="55" spans="3:8" ht="14.1" customHeight="1">
      <c r="C55" s="282"/>
      <c r="D55" s="147" t="s">
        <v>73</v>
      </c>
      <c r="E55" s="154">
        <v>1</v>
      </c>
      <c r="F55" s="248" t="s">
        <v>215</v>
      </c>
      <c r="G55" s="181"/>
      <c r="H55" s="146"/>
    </row>
    <row r="56" spans="3:8" ht="14.1" customHeight="1">
      <c r="C56" s="282"/>
      <c r="D56" s="147" t="s">
        <v>74</v>
      </c>
      <c r="E56" s="154">
        <v>23</v>
      </c>
      <c r="F56" s="248">
        <v>6.2539999999999998E-2</v>
      </c>
      <c r="G56" s="181"/>
      <c r="H56" s="146"/>
    </row>
    <row r="57" spans="3:8" ht="14.1" customHeight="1">
      <c r="C57" s="282"/>
      <c r="D57" s="147" t="s">
        <v>75</v>
      </c>
      <c r="E57" s="154">
        <v>1</v>
      </c>
      <c r="F57" s="248" t="s">
        <v>215</v>
      </c>
      <c r="G57" s="181"/>
      <c r="H57" s="146"/>
    </row>
    <row r="58" spans="3:8" ht="14.1" customHeight="1">
      <c r="C58" s="282"/>
      <c r="D58" s="147" t="s">
        <v>76</v>
      </c>
      <c r="E58" s="154">
        <v>1</v>
      </c>
      <c r="F58" s="249" t="s">
        <v>215</v>
      </c>
      <c r="G58" s="182"/>
      <c r="H58" s="146"/>
    </row>
    <row r="59" spans="3:8" ht="30" customHeight="1">
      <c r="C59" s="280" t="s">
        <v>77</v>
      </c>
      <c r="D59" s="280"/>
      <c r="E59" s="148">
        <f>SUM(E52:E58)</f>
        <v>48</v>
      </c>
      <c r="F59" s="250">
        <v>0.27296282999999999</v>
      </c>
      <c r="G59" s="180"/>
      <c r="H59" s="146"/>
    </row>
    <row r="60" spans="3:8" ht="14.1" customHeight="1">
      <c r="C60" s="283" t="s">
        <v>42</v>
      </c>
      <c r="D60" s="147" t="s">
        <v>78</v>
      </c>
      <c r="E60" s="152">
        <v>30</v>
      </c>
      <c r="F60" s="249">
        <v>0.94675682999999988</v>
      </c>
      <c r="G60" s="182"/>
      <c r="H60" s="146"/>
    </row>
    <row r="61" spans="3:8" ht="14.1" customHeight="1">
      <c r="C61" s="283"/>
      <c r="D61" s="147" t="s">
        <v>80</v>
      </c>
      <c r="E61" s="155">
        <v>6</v>
      </c>
      <c r="F61" s="248">
        <v>1.47</v>
      </c>
      <c r="G61" s="181"/>
      <c r="H61" s="146"/>
    </row>
    <row r="62" spans="3:8" ht="14.1" customHeight="1">
      <c r="C62" s="283"/>
      <c r="D62" s="147" t="s">
        <v>79</v>
      </c>
      <c r="E62" s="152">
        <v>0</v>
      </c>
      <c r="F62" s="248">
        <v>1.4916299999999999E-2</v>
      </c>
      <c r="G62" s="181"/>
      <c r="H62" s="146"/>
    </row>
    <row r="63" spans="3:8" ht="14.1" customHeight="1">
      <c r="C63" s="283"/>
      <c r="D63" s="147" t="s">
        <v>81</v>
      </c>
      <c r="E63" s="152">
        <v>1</v>
      </c>
      <c r="F63" s="248" t="s">
        <v>215</v>
      </c>
      <c r="G63" s="181"/>
      <c r="H63" s="146"/>
    </row>
    <row r="64" spans="3:8" ht="14.1" customHeight="1">
      <c r="C64" s="283"/>
      <c r="D64" s="147" t="s">
        <v>82</v>
      </c>
      <c r="E64" s="152">
        <v>1</v>
      </c>
      <c r="F64" s="248" t="s">
        <v>215</v>
      </c>
      <c r="G64" s="181"/>
      <c r="H64" s="146"/>
    </row>
    <row r="65" spans="3:8" ht="14.1" customHeight="1">
      <c r="C65" s="283"/>
      <c r="D65" s="147" t="s">
        <v>83</v>
      </c>
      <c r="E65" s="155">
        <v>2</v>
      </c>
      <c r="F65" s="248" t="s">
        <v>215</v>
      </c>
      <c r="G65" s="181"/>
      <c r="H65" s="146"/>
    </row>
    <row r="66" spans="3:8" ht="14.1" customHeight="1">
      <c r="C66" s="283"/>
      <c r="D66" s="147" t="s">
        <v>84</v>
      </c>
      <c r="E66" s="152">
        <v>2</v>
      </c>
      <c r="F66" s="248" t="s">
        <v>215</v>
      </c>
      <c r="G66" s="181"/>
      <c r="H66" s="146"/>
    </row>
    <row r="67" spans="3:8" ht="14.1" customHeight="1">
      <c r="C67" s="283"/>
      <c r="D67" s="147" t="s">
        <v>85</v>
      </c>
      <c r="E67" s="152">
        <v>2</v>
      </c>
      <c r="F67" s="248" t="s">
        <v>215</v>
      </c>
      <c r="G67" s="181"/>
      <c r="H67" s="146"/>
    </row>
    <row r="68" spans="3:8" ht="14.1" customHeight="1">
      <c r="C68" s="283"/>
      <c r="D68" s="147" t="s">
        <v>86</v>
      </c>
      <c r="E68" s="152">
        <v>2</v>
      </c>
      <c r="F68" s="249" t="s">
        <v>215</v>
      </c>
      <c r="G68" s="182"/>
      <c r="H68" s="146"/>
    </row>
    <row r="69" spans="3:8" ht="14.1" customHeight="1">
      <c r="C69" s="283"/>
      <c r="D69" s="147" t="s">
        <v>87</v>
      </c>
      <c r="E69" s="152">
        <v>2</v>
      </c>
      <c r="F69" s="248" t="s">
        <v>215</v>
      </c>
      <c r="G69" s="181"/>
      <c r="H69" s="146"/>
    </row>
    <row r="70" spans="3:8" ht="14.1" customHeight="1">
      <c r="C70" s="283"/>
      <c r="D70" s="147" t="s">
        <v>88</v>
      </c>
      <c r="E70" s="152">
        <v>6</v>
      </c>
      <c r="F70" s="248">
        <v>1.04</v>
      </c>
      <c r="G70" s="181"/>
      <c r="H70" s="146"/>
    </row>
    <row r="71" spans="3:8" ht="14.1" customHeight="1">
      <c r="C71" s="283"/>
      <c r="D71" s="147" t="s">
        <v>89</v>
      </c>
      <c r="E71" s="152">
        <v>2</v>
      </c>
      <c r="F71" s="248" t="s">
        <v>215</v>
      </c>
      <c r="G71" s="181"/>
      <c r="H71" s="146"/>
    </row>
    <row r="72" spans="3:8" ht="14.1" customHeight="1">
      <c r="C72" s="283"/>
      <c r="D72" s="147" t="s">
        <v>90</v>
      </c>
      <c r="E72" s="152">
        <v>6</v>
      </c>
      <c r="F72" s="249">
        <v>6.9313380000000008E-2</v>
      </c>
      <c r="G72" s="182"/>
      <c r="H72" s="146"/>
    </row>
    <row r="73" spans="3:8" ht="14.1" customHeight="1">
      <c r="C73" s="283"/>
      <c r="D73" s="147" t="s">
        <v>91</v>
      </c>
      <c r="E73" s="152">
        <v>13</v>
      </c>
      <c r="F73" s="249">
        <v>0.27523293999999998</v>
      </c>
      <c r="G73" s="182"/>
      <c r="H73" s="146"/>
    </row>
    <row r="74" spans="3:8" ht="14.1" customHeight="1">
      <c r="C74" s="283"/>
      <c r="D74" s="147" t="s">
        <v>92</v>
      </c>
      <c r="E74" s="152">
        <v>3</v>
      </c>
      <c r="F74" s="249">
        <v>0.43401440000000002</v>
      </c>
      <c r="G74" s="182"/>
      <c r="H74" s="146"/>
    </row>
    <row r="75" spans="3:8" ht="14.1" customHeight="1">
      <c r="C75" s="283"/>
      <c r="D75" s="147" t="s">
        <v>93</v>
      </c>
      <c r="E75" s="152">
        <v>25</v>
      </c>
      <c r="F75" s="249">
        <v>1.0150242</v>
      </c>
      <c r="G75" s="182"/>
      <c r="H75" s="146"/>
    </row>
    <row r="76" spans="3:8" ht="30" customHeight="1">
      <c r="C76" s="280" t="s">
        <v>94</v>
      </c>
      <c r="D76" s="280"/>
      <c r="E76" s="148">
        <f>SUM(E60:E75)</f>
        <v>103</v>
      </c>
      <c r="F76" s="250">
        <v>6.2010947199999986</v>
      </c>
      <c r="G76" s="180"/>
      <c r="H76" s="146"/>
    </row>
    <row r="77" spans="3:8" ht="12" customHeight="1">
      <c r="C77" s="241" t="s">
        <v>180</v>
      </c>
    </row>
    <row r="78" spans="3:8" ht="12" customHeight="1">
      <c r="C78" s="241" t="s">
        <v>216</v>
      </c>
      <c r="D78" s="42"/>
      <c r="E78" s="42"/>
      <c r="F78" s="42"/>
      <c r="G78" s="184"/>
      <c r="H78" s="44"/>
    </row>
    <row r="79" spans="3:8" ht="12" customHeight="1">
      <c r="C79" s="42"/>
      <c r="D79" s="42"/>
      <c r="E79" s="42"/>
      <c r="F79" s="42"/>
      <c r="G79" s="184"/>
      <c r="H79" s="44"/>
    </row>
    <row r="80" spans="3:8" ht="12" customHeight="1">
      <c r="C80" s="42"/>
      <c r="D80" s="42"/>
      <c r="E80" s="42"/>
      <c r="F80" s="42"/>
      <c r="G80" s="184"/>
      <c r="H80" s="44"/>
    </row>
    <row r="81" spans="3:8" ht="12" customHeight="1">
      <c r="C81" s="42"/>
      <c r="D81" s="42"/>
      <c r="E81" s="42"/>
      <c r="F81" s="42"/>
      <c r="G81" s="184"/>
      <c r="H81" s="44"/>
    </row>
    <row r="82" spans="3:8" ht="12" customHeight="1">
      <c r="C82" s="43"/>
      <c r="D82" s="43"/>
      <c r="E82" s="43"/>
      <c r="F82" s="43"/>
      <c r="G82" s="185"/>
      <c r="H82" s="43"/>
    </row>
    <row r="89" spans="3:8" ht="8.25" customHeight="1"/>
  </sheetData>
  <mergeCells count="13">
    <mergeCell ref="C76:D76"/>
    <mergeCell ref="C41:D41"/>
    <mergeCell ref="C42:C50"/>
    <mergeCell ref="C51:D51"/>
    <mergeCell ref="C52:C58"/>
    <mergeCell ref="C59:D59"/>
    <mergeCell ref="C60:C75"/>
    <mergeCell ref="C38:C40"/>
    <mergeCell ref="B9:H9"/>
    <mergeCell ref="D1:H3"/>
    <mergeCell ref="C13:D13"/>
    <mergeCell ref="C14:C36"/>
    <mergeCell ref="C37:D37"/>
  </mergeCells>
  <conditionalFormatting sqref="E14:F76">
    <cfRule type="cellIs" dxfId="9" priority="2"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W202"/>
  <sheetViews>
    <sheetView showGridLines="0" topLeftCell="A9" zoomScaleNormal="100" workbookViewId="0">
      <selection activeCell="K9" sqref="K1:K1048576"/>
    </sheetView>
  </sheetViews>
  <sheetFormatPr baseColWidth="10" defaultRowHeight="12.75" customHeight="1"/>
  <cols>
    <col min="1" max="1" width="13.375" style="5" customWidth="1"/>
    <col min="2" max="2" width="20.625" style="5" customWidth="1"/>
    <col min="3" max="12" width="11.5" style="5" customWidth="1"/>
    <col min="13" max="13" width="9" style="5" customWidth="1"/>
    <col min="14" max="14" width="10.75" style="5" customWidth="1"/>
    <col min="15" max="15" width="8.75" style="5" customWidth="1"/>
    <col min="16" max="16" width="10.125" style="5" customWidth="1"/>
    <col min="17" max="17" width="6.625" style="5" customWidth="1"/>
    <col min="18" max="18" width="2.75" style="5" customWidth="1"/>
    <col min="19" max="257" width="10.5" style="5" customWidth="1"/>
    <col min="258" max="1024" width="10.5" customWidth="1"/>
  </cols>
  <sheetData>
    <row r="1" spans="1:27" ht="15.75" customHeight="1">
      <c r="D1" s="273"/>
      <c r="E1" s="273"/>
      <c r="F1" s="273"/>
      <c r="G1" s="273"/>
      <c r="H1" s="273"/>
      <c r="I1" s="273"/>
      <c r="J1" s="273"/>
      <c r="K1" s="273"/>
    </row>
    <row r="2" spans="1:27" ht="15.75" customHeight="1">
      <c r="D2" s="273"/>
      <c r="E2" s="273"/>
      <c r="F2" s="273"/>
      <c r="G2" s="273"/>
      <c r="H2" s="273"/>
      <c r="I2" s="273"/>
      <c r="J2" s="273"/>
      <c r="K2" s="273"/>
    </row>
    <row r="3" spans="1:27" ht="15.75" customHeight="1">
      <c r="D3" s="273"/>
      <c r="E3" s="273"/>
      <c r="F3" s="273"/>
      <c r="G3" s="273"/>
      <c r="H3" s="273"/>
      <c r="I3" s="273"/>
      <c r="J3" s="273"/>
      <c r="K3" s="273"/>
    </row>
    <row r="4" spans="1:27" ht="15.75" customHeight="1">
      <c r="F4" s="2"/>
    </row>
    <row r="5" spans="1:27" ht="15.75" customHeight="1"/>
    <row r="6" spans="1:27" ht="15.75" customHeight="1"/>
    <row r="7" spans="1:27" ht="15.75" customHeight="1"/>
    <row r="8" spans="1:27" ht="15.75" customHeight="1"/>
    <row r="9" spans="1:27" ht="41.25" customHeight="1">
      <c r="B9" s="156" t="s">
        <v>195</v>
      </c>
      <c r="S9" s="8"/>
      <c r="T9" s="8"/>
      <c r="U9" s="8"/>
      <c r="V9" s="8"/>
      <c r="W9" s="8"/>
      <c r="X9" s="8"/>
      <c r="Y9" s="8"/>
      <c r="Z9" s="8"/>
      <c r="AA9" s="8"/>
    </row>
    <row r="10" spans="1:27" ht="12.75" customHeight="1">
      <c r="S10" s="8"/>
      <c r="T10" s="8"/>
      <c r="U10" s="8"/>
      <c r="V10" s="8"/>
      <c r="W10" s="8"/>
      <c r="X10" s="8"/>
      <c r="Y10" s="8"/>
      <c r="Z10" s="8"/>
      <c r="AA10" s="8"/>
    </row>
    <row r="11" spans="1:27" ht="12.75" customHeight="1">
      <c r="B11" s="112"/>
      <c r="C11" s="112"/>
      <c r="D11" s="112"/>
      <c r="E11" s="112"/>
      <c r="F11" s="112"/>
      <c r="G11" s="112"/>
      <c r="H11" s="261"/>
      <c r="I11" s="112"/>
      <c r="J11" s="112"/>
      <c r="K11" s="112"/>
      <c r="L11" s="112"/>
      <c r="M11" s="112"/>
      <c r="N11" s="112"/>
      <c r="O11" s="112"/>
      <c r="P11" s="112"/>
      <c r="S11" s="8"/>
      <c r="T11" s="8"/>
      <c r="U11" s="8"/>
      <c r="V11" s="8"/>
      <c r="W11" s="8"/>
      <c r="X11" s="8"/>
      <c r="Y11" s="8"/>
      <c r="Z11" s="8"/>
      <c r="AA11" s="8"/>
    </row>
    <row r="12" spans="1:27" ht="33" customHeight="1">
      <c r="B12" s="157" t="s">
        <v>178</v>
      </c>
      <c r="C12" s="158" t="s">
        <v>95</v>
      </c>
      <c r="D12" s="158" t="s">
        <v>96</v>
      </c>
      <c r="E12" s="158" t="s">
        <v>97</v>
      </c>
      <c r="F12" s="158" t="s">
        <v>98</v>
      </c>
      <c r="G12" s="158" t="s">
        <v>99</v>
      </c>
      <c r="H12" s="158" t="s">
        <v>100</v>
      </c>
      <c r="I12" s="158" t="s">
        <v>101</v>
      </c>
      <c r="J12" s="158" t="s">
        <v>102</v>
      </c>
      <c r="K12" s="159" t="s">
        <v>103</v>
      </c>
      <c r="L12" s="112"/>
      <c r="M12" s="112"/>
      <c r="N12" s="112"/>
      <c r="O12" s="112"/>
      <c r="P12" s="112"/>
      <c r="R12" s="8"/>
      <c r="S12" s="8"/>
      <c r="T12" s="8"/>
      <c r="U12" s="8"/>
      <c r="V12" s="8"/>
      <c r="W12" s="8"/>
      <c r="X12" s="8"/>
      <c r="Y12" s="8"/>
      <c r="Z12" s="8"/>
    </row>
    <row r="13" spans="1:27" ht="12.75" customHeight="1">
      <c r="B13" s="160" t="s">
        <v>104</v>
      </c>
      <c r="C13" s="163">
        <v>0</v>
      </c>
      <c r="D13" s="163">
        <v>0</v>
      </c>
      <c r="E13" s="163">
        <v>0</v>
      </c>
      <c r="F13" s="163">
        <v>0</v>
      </c>
      <c r="G13" s="163">
        <v>3716451.1</v>
      </c>
      <c r="H13" s="163">
        <v>0</v>
      </c>
      <c r="I13" s="163">
        <v>0</v>
      </c>
      <c r="J13" s="163">
        <v>0</v>
      </c>
      <c r="K13" s="164">
        <f>SUM(C13:J13)</f>
        <v>3716451.1</v>
      </c>
      <c r="N13" s="167"/>
      <c r="R13" s="8"/>
      <c r="S13" s="8"/>
      <c r="T13" s="8"/>
      <c r="U13" s="8"/>
      <c r="V13" s="8"/>
      <c r="W13" s="8"/>
      <c r="X13" s="8"/>
      <c r="Y13" s="8"/>
      <c r="Z13" s="8"/>
    </row>
    <row r="14" spans="1:27" ht="12.75" customHeight="1">
      <c r="B14" s="161" t="s">
        <v>196</v>
      </c>
      <c r="C14" s="163">
        <v>0</v>
      </c>
      <c r="D14" s="163">
        <v>0</v>
      </c>
      <c r="E14" s="163">
        <v>0</v>
      </c>
      <c r="F14" s="163">
        <v>0</v>
      </c>
      <c r="G14" s="163">
        <v>0</v>
      </c>
      <c r="H14" s="163">
        <v>0</v>
      </c>
      <c r="I14" s="163">
        <v>0</v>
      </c>
      <c r="J14" s="163">
        <v>216176</v>
      </c>
      <c r="K14" s="165">
        <f t="shared" ref="K14:K67" si="0">SUM(C14:J14)</f>
        <v>216176</v>
      </c>
      <c r="N14" s="167"/>
      <c r="R14" s="8"/>
      <c r="S14" s="8"/>
      <c r="T14" s="8"/>
      <c r="U14" s="8"/>
      <c r="V14" s="8"/>
      <c r="W14" s="8"/>
      <c r="X14" s="8"/>
      <c r="Y14" s="8"/>
      <c r="Z14" s="8"/>
    </row>
    <row r="15" spans="1:27" ht="12.75" customHeight="1">
      <c r="B15" s="161" t="s">
        <v>105</v>
      </c>
      <c r="C15" s="163">
        <v>0</v>
      </c>
      <c r="D15" s="163">
        <v>0</v>
      </c>
      <c r="E15" s="163">
        <v>0</v>
      </c>
      <c r="F15" s="163">
        <v>150</v>
      </c>
      <c r="G15" s="163">
        <v>0</v>
      </c>
      <c r="H15" s="163">
        <v>0</v>
      </c>
      <c r="I15" s="163">
        <v>0</v>
      </c>
      <c r="J15" s="163">
        <v>0</v>
      </c>
      <c r="K15" s="165">
        <f t="shared" si="0"/>
        <v>150</v>
      </c>
      <c r="N15" s="167"/>
      <c r="R15" s="8"/>
      <c r="S15" s="8"/>
      <c r="T15" s="8"/>
      <c r="U15" s="8"/>
      <c r="V15" s="8"/>
      <c r="W15" s="8"/>
      <c r="X15" s="8"/>
      <c r="Y15" s="8"/>
      <c r="Z15" s="8"/>
    </row>
    <row r="16" spans="1:27" ht="12.75" customHeight="1">
      <c r="A16" s="108"/>
      <c r="B16" s="161" t="s">
        <v>106</v>
      </c>
      <c r="C16" s="163">
        <v>0</v>
      </c>
      <c r="D16" s="163">
        <v>0</v>
      </c>
      <c r="E16" s="163">
        <v>672</v>
      </c>
      <c r="F16" s="163">
        <v>4814</v>
      </c>
      <c r="G16" s="163">
        <v>0</v>
      </c>
      <c r="H16" s="163">
        <v>0</v>
      </c>
      <c r="I16" s="163">
        <v>0</v>
      </c>
      <c r="J16" s="163">
        <v>0</v>
      </c>
      <c r="K16" s="165">
        <f t="shared" si="0"/>
        <v>5486</v>
      </c>
      <c r="N16" s="167"/>
    </row>
    <row r="17" spans="2:14" ht="12.75" customHeight="1">
      <c r="B17" s="161" t="s">
        <v>107</v>
      </c>
      <c r="C17" s="163">
        <v>0</v>
      </c>
      <c r="D17" s="163">
        <v>0</v>
      </c>
      <c r="E17" s="163">
        <v>0</v>
      </c>
      <c r="F17" s="163">
        <v>0</v>
      </c>
      <c r="G17" s="163">
        <v>0.3</v>
      </c>
      <c r="H17" s="163">
        <v>0</v>
      </c>
      <c r="I17" s="163">
        <v>0</v>
      </c>
      <c r="J17" s="163">
        <v>0</v>
      </c>
      <c r="K17" s="165">
        <f t="shared" si="0"/>
        <v>0.3</v>
      </c>
      <c r="N17" s="167"/>
    </row>
    <row r="18" spans="2:14" ht="12.75" customHeight="1">
      <c r="B18" s="161" t="s">
        <v>108</v>
      </c>
      <c r="C18" s="163">
        <v>0</v>
      </c>
      <c r="D18" s="163">
        <v>0</v>
      </c>
      <c r="E18" s="163">
        <v>0</v>
      </c>
      <c r="F18" s="163">
        <v>0</v>
      </c>
      <c r="G18" s="163">
        <v>14714.12</v>
      </c>
      <c r="H18" s="163">
        <v>0</v>
      </c>
      <c r="I18" s="163">
        <v>0</v>
      </c>
      <c r="J18" s="163">
        <v>0</v>
      </c>
      <c r="K18" s="165">
        <f t="shared" si="0"/>
        <v>14714.12</v>
      </c>
      <c r="N18" s="167"/>
    </row>
    <row r="19" spans="2:14" ht="12.75" customHeight="1">
      <c r="B19" s="161" t="s">
        <v>109</v>
      </c>
      <c r="C19" s="163">
        <v>0</v>
      </c>
      <c r="D19" s="163">
        <v>0</v>
      </c>
      <c r="E19" s="163">
        <v>0</v>
      </c>
      <c r="F19" s="163">
        <v>0</v>
      </c>
      <c r="G19" s="163">
        <v>703670.23</v>
      </c>
      <c r="H19" s="163">
        <v>0</v>
      </c>
      <c r="I19" s="163">
        <v>0</v>
      </c>
      <c r="J19" s="163">
        <v>0</v>
      </c>
      <c r="K19" s="165">
        <f t="shared" si="0"/>
        <v>703670.23</v>
      </c>
      <c r="N19" s="167"/>
    </row>
    <row r="20" spans="2:14" s="7" customFormat="1" ht="12.75" customHeight="1">
      <c r="B20" s="161" t="s">
        <v>110</v>
      </c>
      <c r="C20" s="163">
        <v>0</v>
      </c>
      <c r="D20" s="163">
        <v>0</v>
      </c>
      <c r="E20" s="163">
        <v>0</v>
      </c>
      <c r="F20" s="163">
        <v>0</v>
      </c>
      <c r="G20" s="163">
        <v>0</v>
      </c>
      <c r="H20" s="163">
        <v>0</v>
      </c>
      <c r="I20" s="163">
        <v>0</v>
      </c>
      <c r="J20" s="163">
        <v>0</v>
      </c>
      <c r="K20" s="165">
        <f t="shared" si="0"/>
        <v>0</v>
      </c>
      <c r="N20" s="167"/>
    </row>
    <row r="21" spans="2:14" ht="12.75" customHeight="1">
      <c r="B21" s="161" t="s">
        <v>197</v>
      </c>
      <c r="C21" s="163">
        <v>0</v>
      </c>
      <c r="D21" s="163">
        <v>0</v>
      </c>
      <c r="E21" s="163">
        <v>49513</v>
      </c>
      <c r="F21" s="163">
        <v>29020</v>
      </c>
      <c r="G21" s="163">
        <v>0</v>
      </c>
      <c r="H21" s="163">
        <v>506720</v>
      </c>
      <c r="I21" s="163">
        <v>1800</v>
      </c>
      <c r="J21" s="163">
        <v>601</v>
      </c>
      <c r="K21" s="165">
        <f t="shared" si="0"/>
        <v>587654</v>
      </c>
      <c r="N21" s="167"/>
    </row>
    <row r="22" spans="2:14" ht="12.75" customHeight="1">
      <c r="B22" s="161" t="s">
        <v>111</v>
      </c>
      <c r="C22" s="163">
        <v>0</v>
      </c>
      <c r="D22" s="163">
        <v>0</v>
      </c>
      <c r="E22" s="163">
        <v>0</v>
      </c>
      <c r="F22" s="163">
        <v>0</v>
      </c>
      <c r="G22" s="163">
        <v>0</v>
      </c>
      <c r="H22" s="163">
        <v>0</v>
      </c>
      <c r="I22" s="163">
        <v>0</v>
      </c>
      <c r="J22" s="163">
        <v>0</v>
      </c>
      <c r="K22" s="165">
        <f t="shared" si="0"/>
        <v>0</v>
      </c>
      <c r="N22" s="167"/>
    </row>
    <row r="23" spans="2:14" ht="12.75" customHeight="1">
      <c r="B23" s="161" t="s">
        <v>112</v>
      </c>
      <c r="C23" s="163">
        <v>0</v>
      </c>
      <c r="D23" s="163">
        <v>0</v>
      </c>
      <c r="E23" s="163">
        <v>0</v>
      </c>
      <c r="F23" s="163">
        <v>113087.45</v>
      </c>
      <c r="G23" s="163">
        <v>0</v>
      </c>
      <c r="H23" s="163">
        <v>0</v>
      </c>
      <c r="I23" s="163">
        <v>0</v>
      </c>
      <c r="J23" s="163">
        <v>0</v>
      </c>
      <c r="K23" s="165">
        <f t="shared" si="0"/>
        <v>113087.45</v>
      </c>
      <c r="N23" s="167"/>
    </row>
    <row r="24" spans="2:14" ht="12.75" customHeight="1">
      <c r="B24" s="161" t="s">
        <v>113</v>
      </c>
      <c r="C24" s="163">
        <v>0</v>
      </c>
      <c r="D24" s="163">
        <v>0</v>
      </c>
      <c r="E24" s="163">
        <v>0</v>
      </c>
      <c r="F24" s="163">
        <v>0</v>
      </c>
      <c r="G24" s="163">
        <v>0</v>
      </c>
      <c r="H24" s="163">
        <v>0</v>
      </c>
      <c r="I24" s="163">
        <v>0</v>
      </c>
      <c r="J24" s="163">
        <v>0</v>
      </c>
      <c r="K24" s="165">
        <f t="shared" si="0"/>
        <v>0</v>
      </c>
      <c r="N24" s="167"/>
    </row>
    <row r="25" spans="2:14" ht="12.75" customHeight="1">
      <c r="B25" s="161" t="s">
        <v>114</v>
      </c>
      <c r="C25" s="163">
        <v>0</v>
      </c>
      <c r="D25" s="163">
        <v>0</v>
      </c>
      <c r="E25" s="163">
        <v>0</v>
      </c>
      <c r="F25" s="163">
        <v>0</v>
      </c>
      <c r="G25" s="163">
        <v>0</v>
      </c>
      <c r="H25" s="163">
        <v>0</v>
      </c>
      <c r="I25" s="163">
        <v>0</v>
      </c>
      <c r="J25" s="163">
        <v>4580</v>
      </c>
      <c r="K25" s="165">
        <f t="shared" si="0"/>
        <v>4580</v>
      </c>
      <c r="N25" s="167"/>
    </row>
    <row r="26" spans="2:14" ht="12.75" customHeight="1">
      <c r="B26" s="161" t="s">
        <v>115</v>
      </c>
      <c r="C26" s="163">
        <v>0</v>
      </c>
      <c r="D26" s="163">
        <v>0</v>
      </c>
      <c r="E26" s="163">
        <v>0</v>
      </c>
      <c r="F26" s="163">
        <v>18554</v>
      </c>
      <c r="G26" s="163">
        <v>0</v>
      </c>
      <c r="H26" s="163">
        <v>0</v>
      </c>
      <c r="I26" s="163">
        <v>0</v>
      </c>
      <c r="J26" s="163">
        <v>0</v>
      </c>
      <c r="K26" s="165">
        <f t="shared" si="0"/>
        <v>18554</v>
      </c>
      <c r="N26" s="167"/>
    </row>
    <row r="27" spans="2:14" ht="12.75" customHeight="1">
      <c r="B27" s="161" t="s">
        <v>116</v>
      </c>
      <c r="C27" s="163">
        <v>0</v>
      </c>
      <c r="D27" s="163">
        <v>0</v>
      </c>
      <c r="E27" s="163">
        <v>0</v>
      </c>
      <c r="F27" s="163">
        <v>0</v>
      </c>
      <c r="G27" s="163">
        <v>0</v>
      </c>
      <c r="H27" s="163">
        <v>0</v>
      </c>
      <c r="I27" s="163">
        <v>0</v>
      </c>
      <c r="J27" s="163">
        <v>0</v>
      </c>
      <c r="K27" s="165">
        <f t="shared" si="0"/>
        <v>0</v>
      </c>
      <c r="N27" s="167"/>
    </row>
    <row r="28" spans="2:14" ht="12.75" customHeight="1">
      <c r="B28" s="161" t="s">
        <v>117</v>
      </c>
      <c r="C28" s="163">
        <v>0</v>
      </c>
      <c r="D28" s="163">
        <v>0</v>
      </c>
      <c r="E28" s="163">
        <v>27.27</v>
      </c>
      <c r="F28" s="163">
        <v>0</v>
      </c>
      <c r="G28" s="163">
        <v>0</v>
      </c>
      <c r="H28" s="163">
        <v>60</v>
      </c>
      <c r="I28" s="163">
        <v>0</v>
      </c>
      <c r="J28" s="163">
        <v>0</v>
      </c>
      <c r="K28" s="165">
        <f t="shared" si="0"/>
        <v>87.27</v>
      </c>
      <c r="N28" s="167"/>
    </row>
    <row r="29" spans="2:14" ht="12.75" customHeight="1">
      <c r="B29" s="161" t="s">
        <v>118</v>
      </c>
      <c r="C29" s="163">
        <v>0</v>
      </c>
      <c r="D29" s="163">
        <v>0</v>
      </c>
      <c r="E29" s="163">
        <v>720</v>
      </c>
      <c r="F29" s="163">
        <v>0</v>
      </c>
      <c r="G29" s="163">
        <v>0</v>
      </c>
      <c r="H29" s="163">
        <v>0</v>
      </c>
      <c r="I29" s="163">
        <v>0</v>
      </c>
      <c r="J29" s="163">
        <v>3109.55</v>
      </c>
      <c r="K29" s="165">
        <f t="shared" si="0"/>
        <v>3829.55</v>
      </c>
      <c r="N29" s="167"/>
    </row>
    <row r="30" spans="2:14" ht="12.75" customHeight="1">
      <c r="B30" s="161" t="s">
        <v>119</v>
      </c>
      <c r="C30" s="163">
        <v>0</v>
      </c>
      <c r="D30" s="163">
        <v>0</v>
      </c>
      <c r="E30" s="163">
        <v>21</v>
      </c>
      <c r="F30" s="163">
        <v>0</v>
      </c>
      <c r="G30" s="163">
        <v>0</v>
      </c>
      <c r="H30" s="163">
        <v>0</v>
      </c>
      <c r="I30" s="163">
        <v>0</v>
      </c>
      <c r="J30" s="163">
        <v>0</v>
      </c>
      <c r="K30" s="165">
        <f t="shared" si="0"/>
        <v>21</v>
      </c>
      <c r="N30" s="167"/>
    </row>
    <row r="31" spans="2:14" ht="12.75" customHeight="1">
      <c r="B31" s="161" t="s">
        <v>120</v>
      </c>
      <c r="C31" s="163">
        <v>0</v>
      </c>
      <c r="D31" s="163">
        <v>272657.96000000002</v>
      </c>
      <c r="E31" s="163">
        <v>0</v>
      </c>
      <c r="F31" s="163">
        <v>0</v>
      </c>
      <c r="G31" s="163">
        <v>0</v>
      </c>
      <c r="H31" s="163">
        <v>0</v>
      </c>
      <c r="I31" s="163">
        <v>0</v>
      </c>
      <c r="J31" s="163">
        <v>0</v>
      </c>
      <c r="K31" s="165">
        <f t="shared" si="0"/>
        <v>272657.96000000002</v>
      </c>
      <c r="N31" s="167"/>
    </row>
    <row r="32" spans="2:14" ht="12.75" customHeight="1">
      <c r="B32" s="161" t="s">
        <v>121</v>
      </c>
      <c r="C32" s="163">
        <v>0</v>
      </c>
      <c r="D32" s="163">
        <v>0</v>
      </c>
      <c r="E32" s="163">
        <v>19601</v>
      </c>
      <c r="F32" s="163">
        <v>0</v>
      </c>
      <c r="G32" s="163">
        <v>0</v>
      </c>
      <c r="H32" s="163">
        <v>0</v>
      </c>
      <c r="I32" s="163">
        <v>0</v>
      </c>
      <c r="J32" s="163">
        <v>33041</v>
      </c>
      <c r="K32" s="165">
        <f t="shared" si="0"/>
        <v>52642</v>
      </c>
      <c r="N32" s="167"/>
    </row>
    <row r="33" spans="2:14" ht="12.75" customHeight="1">
      <c r="B33" s="161" t="s">
        <v>122</v>
      </c>
      <c r="C33" s="163">
        <v>0</v>
      </c>
      <c r="D33" s="163">
        <v>0</v>
      </c>
      <c r="E33" s="163">
        <v>0</v>
      </c>
      <c r="F33" s="163">
        <v>0</v>
      </c>
      <c r="G33" s="163">
        <v>9600</v>
      </c>
      <c r="H33" s="163">
        <v>0</v>
      </c>
      <c r="I33" s="163">
        <v>0</v>
      </c>
      <c r="J33" s="163">
        <v>7000</v>
      </c>
      <c r="K33" s="165">
        <f t="shared" si="0"/>
        <v>16600</v>
      </c>
      <c r="N33" s="167"/>
    </row>
    <row r="34" spans="2:14" ht="12.75" customHeight="1">
      <c r="B34" s="161" t="s">
        <v>123</v>
      </c>
      <c r="C34" s="163">
        <v>0</v>
      </c>
      <c r="D34" s="163">
        <v>24344</v>
      </c>
      <c r="E34" s="163">
        <v>9280</v>
      </c>
      <c r="F34" s="163">
        <v>199947</v>
      </c>
      <c r="G34" s="163">
        <v>0</v>
      </c>
      <c r="H34" s="163">
        <v>140775</v>
      </c>
      <c r="I34" s="163">
        <v>25415</v>
      </c>
      <c r="J34" s="163">
        <v>0</v>
      </c>
      <c r="K34" s="165">
        <f t="shared" si="0"/>
        <v>399761</v>
      </c>
      <c r="N34" s="167"/>
    </row>
    <row r="35" spans="2:14" ht="12.75" customHeight="1">
      <c r="B35" s="161" t="s">
        <v>198</v>
      </c>
      <c r="C35" s="163">
        <v>0</v>
      </c>
      <c r="D35" s="163">
        <v>0</v>
      </c>
      <c r="E35" s="163">
        <v>1</v>
      </c>
      <c r="F35" s="163">
        <v>0</v>
      </c>
      <c r="G35" s="163">
        <v>0</v>
      </c>
      <c r="H35" s="163">
        <v>0</v>
      </c>
      <c r="I35" s="163">
        <v>0</v>
      </c>
      <c r="J35" s="163">
        <v>0</v>
      </c>
      <c r="K35" s="165">
        <f t="shared" si="0"/>
        <v>1</v>
      </c>
      <c r="N35" s="167"/>
    </row>
    <row r="36" spans="2:14" ht="12.75" customHeight="1">
      <c r="B36" s="161" t="s">
        <v>124</v>
      </c>
      <c r="C36" s="163">
        <v>0</v>
      </c>
      <c r="D36" s="163">
        <v>0</v>
      </c>
      <c r="E36" s="163">
        <v>0.01</v>
      </c>
      <c r="F36" s="163">
        <v>0</v>
      </c>
      <c r="G36" s="163">
        <v>0</v>
      </c>
      <c r="H36" s="163">
        <v>0</v>
      </c>
      <c r="I36" s="163">
        <v>0</v>
      </c>
      <c r="J36" s="163">
        <v>0</v>
      </c>
      <c r="K36" s="165">
        <f t="shared" si="0"/>
        <v>0.01</v>
      </c>
      <c r="N36" s="167"/>
    </row>
    <row r="37" spans="2:14" ht="12.75" customHeight="1">
      <c r="B37" s="161" t="s">
        <v>125</v>
      </c>
      <c r="C37" s="163">
        <v>0</v>
      </c>
      <c r="D37" s="163">
        <v>0</v>
      </c>
      <c r="E37" s="163">
        <v>0</v>
      </c>
      <c r="F37" s="163">
        <v>5800</v>
      </c>
      <c r="G37" s="163">
        <v>0</v>
      </c>
      <c r="H37" s="163">
        <v>0</v>
      </c>
      <c r="I37" s="163">
        <v>0</v>
      </c>
      <c r="J37" s="163">
        <v>0</v>
      </c>
      <c r="K37" s="165">
        <f t="shared" si="0"/>
        <v>5800</v>
      </c>
      <c r="N37" s="167"/>
    </row>
    <row r="38" spans="2:14" ht="12.75" customHeight="1">
      <c r="B38" s="161" t="s">
        <v>126</v>
      </c>
      <c r="C38" s="163">
        <v>0</v>
      </c>
      <c r="D38" s="163">
        <v>357556</v>
      </c>
      <c r="E38" s="163">
        <v>273215</v>
      </c>
      <c r="F38" s="163">
        <v>233741</v>
      </c>
      <c r="G38" s="163">
        <v>42913</v>
      </c>
      <c r="H38" s="163">
        <v>134994</v>
      </c>
      <c r="I38" s="163">
        <v>18700</v>
      </c>
      <c r="J38" s="163">
        <v>532743</v>
      </c>
      <c r="K38" s="165">
        <f t="shared" si="0"/>
        <v>1593862</v>
      </c>
      <c r="N38" s="167"/>
    </row>
    <row r="39" spans="2:14" ht="12.75" customHeight="1">
      <c r="B39" s="161" t="s">
        <v>127</v>
      </c>
      <c r="C39" s="163">
        <v>0</v>
      </c>
      <c r="D39" s="163">
        <v>0</v>
      </c>
      <c r="E39" s="163">
        <v>0</v>
      </c>
      <c r="F39" s="163">
        <v>65982</v>
      </c>
      <c r="G39" s="163">
        <v>0</v>
      </c>
      <c r="H39" s="163">
        <v>0</v>
      </c>
      <c r="I39" s="163">
        <v>20000</v>
      </c>
      <c r="J39" s="163">
        <v>0</v>
      </c>
      <c r="K39" s="165">
        <f t="shared" si="0"/>
        <v>85982</v>
      </c>
      <c r="N39" s="167"/>
    </row>
    <row r="40" spans="2:14" ht="12.75" customHeight="1">
      <c r="B40" s="161" t="s">
        <v>128</v>
      </c>
      <c r="C40" s="163">
        <v>0</v>
      </c>
      <c r="D40" s="163">
        <v>519937.78</v>
      </c>
      <c r="E40" s="163">
        <v>30400</v>
      </c>
      <c r="F40" s="163">
        <v>0</v>
      </c>
      <c r="G40" s="163">
        <v>0</v>
      </c>
      <c r="H40" s="163">
        <v>0</v>
      </c>
      <c r="I40" s="163">
        <v>9300</v>
      </c>
      <c r="J40" s="163">
        <v>26580</v>
      </c>
      <c r="K40" s="165">
        <f t="shared" si="0"/>
        <v>586217.78</v>
      </c>
      <c r="N40" s="167"/>
    </row>
    <row r="41" spans="2:14" ht="12.75" customHeight="1">
      <c r="B41" s="161" t="s">
        <v>129</v>
      </c>
      <c r="C41" s="163">
        <v>0</v>
      </c>
      <c r="D41" s="163">
        <v>102422</v>
      </c>
      <c r="E41" s="163">
        <v>1560</v>
      </c>
      <c r="F41" s="163">
        <v>0</v>
      </c>
      <c r="G41" s="163">
        <v>0</v>
      </c>
      <c r="H41" s="163">
        <v>0</v>
      </c>
      <c r="I41" s="163">
        <v>81485</v>
      </c>
      <c r="J41" s="163">
        <v>0</v>
      </c>
      <c r="K41" s="165">
        <f t="shared" si="0"/>
        <v>185467</v>
      </c>
      <c r="N41" s="167"/>
    </row>
    <row r="42" spans="2:14" ht="12.75" customHeight="1">
      <c r="B42" s="161" t="s">
        <v>199</v>
      </c>
      <c r="C42" s="163">
        <v>0</v>
      </c>
      <c r="D42" s="163">
        <v>6609</v>
      </c>
      <c r="E42" s="163">
        <v>0</v>
      </c>
      <c r="F42" s="163">
        <v>0</v>
      </c>
      <c r="G42" s="163">
        <v>0</v>
      </c>
      <c r="H42" s="163">
        <v>0</v>
      </c>
      <c r="I42" s="163">
        <v>0</v>
      </c>
      <c r="J42" s="163">
        <v>195000</v>
      </c>
      <c r="K42" s="165">
        <f t="shared" si="0"/>
        <v>201609</v>
      </c>
      <c r="N42" s="167"/>
    </row>
    <row r="43" spans="2:14" ht="12.75" customHeight="1">
      <c r="B43" s="161" t="s">
        <v>130</v>
      </c>
      <c r="C43" s="163">
        <v>200</v>
      </c>
      <c r="D43" s="163">
        <v>666905.06999999995</v>
      </c>
      <c r="E43" s="163">
        <v>875384</v>
      </c>
      <c r="F43" s="163">
        <v>286287</v>
      </c>
      <c r="G43" s="163">
        <v>276147</v>
      </c>
      <c r="H43" s="163">
        <v>771801</v>
      </c>
      <c r="I43" s="163">
        <v>1768422</v>
      </c>
      <c r="J43" s="163">
        <v>3480</v>
      </c>
      <c r="K43" s="165">
        <f t="shared" si="0"/>
        <v>4648626.07</v>
      </c>
      <c r="N43" s="167"/>
    </row>
    <row r="44" spans="2:14" ht="12.75" customHeight="1">
      <c r="B44" s="161" t="s">
        <v>131</v>
      </c>
      <c r="C44" s="163">
        <v>0</v>
      </c>
      <c r="D44" s="163">
        <v>0</v>
      </c>
      <c r="E44" s="163">
        <v>0</v>
      </c>
      <c r="F44" s="163">
        <v>0</v>
      </c>
      <c r="G44" s="163">
        <v>0</v>
      </c>
      <c r="H44" s="163">
        <v>0</v>
      </c>
      <c r="I44" s="163">
        <v>0</v>
      </c>
      <c r="J44" s="163">
        <v>53544</v>
      </c>
      <c r="K44" s="165">
        <f t="shared" si="0"/>
        <v>53544</v>
      </c>
      <c r="N44" s="167"/>
    </row>
    <row r="45" spans="2:14" ht="12.75" customHeight="1">
      <c r="B45" s="161" t="s">
        <v>132</v>
      </c>
      <c r="C45" s="163">
        <v>0</v>
      </c>
      <c r="D45" s="163">
        <v>0</v>
      </c>
      <c r="E45" s="163">
        <v>0</v>
      </c>
      <c r="F45" s="163">
        <v>14860</v>
      </c>
      <c r="G45" s="163">
        <v>0</v>
      </c>
      <c r="H45" s="163">
        <v>0</v>
      </c>
      <c r="I45" s="163">
        <v>111367</v>
      </c>
      <c r="J45" s="163">
        <v>0</v>
      </c>
      <c r="K45" s="165">
        <f t="shared" si="0"/>
        <v>126227</v>
      </c>
      <c r="N45" s="167"/>
    </row>
    <row r="46" spans="2:14" ht="12.75" customHeight="1">
      <c r="B46" s="161" t="s">
        <v>133</v>
      </c>
      <c r="C46" s="163">
        <v>0</v>
      </c>
      <c r="D46" s="163">
        <v>35696</v>
      </c>
      <c r="E46" s="163">
        <v>48837.3</v>
      </c>
      <c r="F46" s="163">
        <v>147703.20000000001</v>
      </c>
      <c r="G46" s="163">
        <v>0</v>
      </c>
      <c r="H46" s="163">
        <v>183600</v>
      </c>
      <c r="I46" s="163">
        <v>267241</v>
      </c>
      <c r="J46" s="163">
        <v>0</v>
      </c>
      <c r="K46" s="165">
        <f t="shared" si="0"/>
        <v>683077.5</v>
      </c>
      <c r="N46" s="167"/>
    </row>
    <row r="47" spans="2:14" ht="12.75" customHeight="1">
      <c r="B47" s="161" t="s">
        <v>134</v>
      </c>
      <c r="C47" s="163">
        <v>0</v>
      </c>
      <c r="D47" s="163">
        <v>0</v>
      </c>
      <c r="E47" s="163">
        <v>0</v>
      </c>
      <c r="F47" s="163">
        <v>256000</v>
      </c>
      <c r="G47" s="163">
        <v>0</v>
      </c>
      <c r="H47" s="163">
        <v>0</v>
      </c>
      <c r="I47" s="163">
        <v>0</v>
      </c>
      <c r="J47" s="163">
        <v>0</v>
      </c>
      <c r="K47" s="165">
        <f t="shared" si="0"/>
        <v>256000</v>
      </c>
      <c r="N47" s="167"/>
    </row>
    <row r="48" spans="2:14" ht="12.75" customHeight="1">
      <c r="B48" s="161" t="s">
        <v>135</v>
      </c>
      <c r="C48" s="163">
        <v>0</v>
      </c>
      <c r="D48" s="163">
        <v>0</v>
      </c>
      <c r="E48" s="163">
        <v>0</v>
      </c>
      <c r="F48" s="163">
        <v>21780</v>
      </c>
      <c r="G48" s="163">
        <v>0</v>
      </c>
      <c r="H48" s="163">
        <v>0</v>
      </c>
      <c r="I48" s="163">
        <v>0</v>
      </c>
      <c r="J48" s="163">
        <v>0</v>
      </c>
      <c r="K48" s="165">
        <f t="shared" si="0"/>
        <v>21780</v>
      </c>
      <c r="N48" s="167"/>
    </row>
    <row r="49" spans="2:14" ht="12.75" customHeight="1">
      <c r="B49" s="161" t="s">
        <v>136</v>
      </c>
      <c r="C49" s="163">
        <v>0</v>
      </c>
      <c r="D49" s="163">
        <v>0</v>
      </c>
      <c r="E49" s="163">
        <v>0</v>
      </c>
      <c r="F49" s="163">
        <v>0</v>
      </c>
      <c r="G49" s="163">
        <v>0</v>
      </c>
      <c r="H49" s="163">
        <v>222.75</v>
      </c>
      <c r="I49" s="163">
        <v>0</v>
      </c>
      <c r="J49" s="163">
        <v>0</v>
      </c>
      <c r="K49" s="165">
        <f t="shared" si="0"/>
        <v>222.75</v>
      </c>
      <c r="N49" s="167"/>
    </row>
    <row r="50" spans="2:14" ht="12.75" customHeight="1">
      <c r="B50" s="161" t="s">
        <v>137</v>
      </c>
      <c r="C50" s="163">
        <v>23110.36</v>
      </c>
      <c r="D50" s="163">
        <v>0</v>
      </c>
      <c r="E50" s="163">
        <v>0</v>
      </c>
      <c r="F50" s="163">
        <v>1103413</v>
      </c>
      <c r="G50" s="163">
        <v>0</v>
      </c>
      <c r="H50" s="163">
        <v>0</v>
      </c>
      <c r="I50" s="163">
        <v>717578</v>
      </c>
      <c r="J50" s="163">
        <v>0</v>
      </c>
      <c r="K50" s="165">
        <f t="shared" si="0"/>
        <v>1844101.36</v>
      </c>
      <c r="N50" s="167"/>
    </row>
    <row r="51" spans="2:14" ht="12.75" customHeight="1">
      <c r="B51" s="161" t="s">
        <v>200</v>
      </c>
      <c r="C51" s="163">
        <v>0</v>
      </c>
      <c r="D51" s="163">
        <v>0</v>
      </c>
      <c r="E51" s="163">
        <v>0</v>
      </c>
      <c r="F51" s="163">
        <v>0</v>
      </c>
      <c r="G51" s="163">
        <v>200</v>
      </c>
      <c r="H51" s="163">
        <v>0</v>
      </c>
      <c r="I51" s="163">
        <v>0</v>
      </c>
      <c r="J51" s="163">
        <v>0</v>
      </c>
      <c r="K51" s="165">
        <f t="shared" si="0"/>
        <v>200</v>
      </c>
      <c r="N51" s="167"/>
    </row>
    <row r="52" spans="2:14" ht="12.75" customHeight="1">
      <c r="B52" s="161" t="s">
        <v>138</v>
      </c>
      <c r="C52" s="163">
        <v>0</v>
      </c>
      <c r="D52" s="163">
        <v>0</v>
      </c>
      <c r="E52" s="163">
        <v>1210</v>
      </c>
      <c r="F52" s="163">
        <v>0</v>
      </c>
      <c r="G52" s="163">
        <v>8848</v>
      </c>
      <c r="H52" s="163">
        <v>9500</v>
      </c>
      <c r="I52" s="163">
        <v>0</v>
      </c>
      <c r="J52" s="163">
        <v>0</v>
      </c>
      <c r="K52" s="165">
        <f t="shared" si="0"/>
        <v>19558</v>
      </c>
      <c r="N52" s="167"/>
    </row>
    <row r="53" spans="2:14" ht="12.75" customHeight="1">
      <c r="B53" s="161" t="s">
        <v>201</v>
      </c>
      <c r="C53" s="163">
        <v>0</v>
      </c>
      <c r="D53" s="163">
        <v>0</v>
      </c>
      <c r="E53" s="163">
        <v>0</v>
      </c>
      <c r="F53" s="163">
        <v>0</v>
      </c>
      <c r="G53" s="163">
        <v>72000</v>
      </c>
      <c r="H53" s="163">
        <v>0</v>
      </c>
      <c r="I53" s="163">
        <v>0</v>
      </c>
      <c r="J53" s="163">
        <v>0</v>
      </c>
      <c r="K53" s="165">
        <f t="shared" si="0"/>
        <v>72000</v>
      </c>
      <c r="N53" s="167"/>
    </row>
    <row r="54" spans="2:14" ht="12.75" customHeight="1">
      <c r="B54" s="161" t="s">
        <v>139</v>
      </c>
      <c r="C54" s="163">
        <v>0</v>
      </c>
      <c r="D54" s="163">
        <v>259177</v>
      </c>
      <c r="E54" s="163">
        <v>123438</v>
      </c>
      <c r="F54" s="163">
        <v>27500</v>
      </c>
      <c r="G54" s="163">
        <v>3713</v>
      </c>
      <c r="H54" s="163">
        <v>96543</v>
      </c>
      <c r="I54" s="163">
        <v>0</v>
      </c>
      <c r="J54" s="163">
        <v>122500</v>
      </c>
      <c r="K54" s="165">
        <f t="shared" si="0"/>
        <v>632871</v>
      </c>
      <c r="N54" s="167"/>
    </row>
    <row r="55" spans="2:14" ht="12.75" customHeight="1">
      <c r="B55" s="161" t="s">
        <v>140</v>
      </c>
      <c r="C55" s="163">
        <v>0</v>
      </c>
      <c r="D55" s="163">
        <v>0</v>
      </c>
      <c r="E55" s="163">
        <v>0</v>
      </c>
      <c r="F55" s="163">
        <v>0</v>
      </c>
      <c r="G55" s="163">
        <v>500</v>
      </c>
      <c r="H55" s="163">
        <v>0</v>
      </c>
      <c r="I55" s="163">
        <v>0</v>
      </c>
      <c r="J55" s="163">
        <v>0</v>
      </c>
      <c r="K55" s="165">
        <f t="shared" si="0"/>
        <v>500</v>
      </c>
      <c r="N55" s="167"/>
    </row>
    <row r="56" spans="2:14" ht="12.75" customHeight="1">
      <c r="B56" s="161" t="s">
        <v>141</v>
      </c>
      <c r="C56" s="163">
        <v>0</v>
      </c>
      <c r="D56" s="163">
        <v>146580</v>
      </c>
      <c r="E56" s="163">
        <v>0</v>
      </c>
      <c r="F56" s="163">
        <v>0</v>
      </c>
      <c r="G56" s="163">
        <v>0</v>
      </c>
      <c r="H56" s="163">
        <v>0</v>
      </c>
      <c r="I56" s="163">
        <v>0</v>
      </c>
      <c r="J56" s="163">
        <v>0</v>
      </c>
      <c r="K56" s="165">
        <f t="shared" si="0"/>
        <v>146580</v>
      </c>
      <c r="N56" s="167"/>
    </row>
    <row r="57" spans="2:14" ht="12.75" customHeight="1">
      <c r="B57" s="161" t="s">
        <v>142</v>
      </c>
      <c r="C57" s="163">
        <v>0</v>
      </c>
      <c r="D57" s="163">
        <v>0</v>
      </c>
      <c r="E57" s="163">
        <v>0</v>
      </c>
      <c r="F57" s="163">
        <v>0</v>
      </c>
      <c r="G57" s="163">
        <v>0</v>
      </c>
      <c r="H57" s="163">
        <v>0</v>
      </c>
      <c r="I57" s="163">
        <v>0</v>
      </c>
      <c r="J57" s="163">
        <v>433291</v>
      </c>
      <c r="K57" s="165">
        <f t="shared" si="0"/>
        <v>433291</v>
      </c>
      <c r="N57" s="167"/>
    </row>
    <row r="58" spans="2:14" ht="12.75" customHeight="1">
      <c r="B58" s="161" t="s">
        <v>143</v>
      </c>
      <c r="C58" s="163">
        <v>286570.83</v>
      </c>
      <c r="D58" s="163">
        <v>0</v>
      </c>
      <c r="E58" s="163">
        <v>7600</v>
      </c>
      <c r="F58" s="163">
        <v>0</v>
      </c>
      <c r="G58" s="163">
        <v>0</v>
      </c>
      <c r="H58" s="163">
        <v>0</v>
      </c>
      <c r="I58" s="163">
        <v>0</v>
      </c>
      <c r="J58" s="163">
        <v>0</v>
      </c>
      <c r="K58" s="165">
        <f t="shared" si="0"/>
        <v>294170.83</v>
      </c>
      <c r="N58" s="167"/>
    </row>
    <row r="59" spans="2:14" ht="12.75" customHeight="1">
      <c r="B59" s="161" t="s">
        <v>144</v>
      </c>
      <c r="C59" s="163">
        <v>0</v>
      </c>
      <c r="D59" s="163">
        <v>0</v>
      </c>
      <c r="E59" s="163">
        <v>0</v>
      </c>
      <c r="F59" s="163">
        <v>168</v>
      </c>
      <c r="G59" s="163">
        <v>0</v>
      </c>
      <c r="H59" s="163">
        <v>0</v>
      </c>
      <c r="I59" s="163">
        <v>0</v>
      </c>
      <c r="J59" s="163">
        <v>0</v>
      </c>
      <c r="K59" s="165">
        <f t="shared" si="0"/>
        <v>168</v>
      </c>
      <c r="N59" s="167"/>
    </row>
    <row r="60" spans="2:14" ht="12.75" customHeight="1">
      <c r="B60" s="161" t="s">
        <v>145</v>
      </c>
      <c r="C60" s="163">
        <v>0</v>
      </c>
      <c r="D60" s="163">
        <v>0</v>
      </c>
      <c r="E60" s="163">
        <v>0</v>
      </c>
      <c r="F60" s="163">
        <v>73925</v>
      </c>
      <c r="G60" s="163">
        <v>0</v>
      </c>
      <c r="H60" s="163">
        <v>100</v>
      </c>
      <c r="I60" s="163">
        <v>7872</v>
      </c>
      <c r="J60" s="163">
        <v>15832</v>
      </c>
      <c r="K60" s="165">
        <f t="shared" si="0"/>
        <v>97729</v>
      </c>
      <c r="N60" s="167"/>
    </row>
    <row r="61" spans="2:14" ht="12.75" customHeight="1">
      <c r="B61" s="161" t="s">
        <v>179</v>
      </c>
      <c r="C61" s="163">
        <v>0</v>
      </c>
      <c r="D61" s="163">
        <v>0</v>
      </c>
      <c r="E61" s="163">
        <v>0</v>
      </c>
      <c r="F61" s="163">
        <v>0</v>
      </c>
      <c r="G61" s="163">
        <v>0</v>
      </c>
      <c r="H61" s="163">
        <v>0</v>
      </c>
      <c r="I61" s="163">
        <v>0</v>
      </c>
      <c r="J61" s="163">
        <v>0</v>
      </c>
      <c r="K61" s="165">
        <f t="shared" si="0"/>
        <v>0</v>
      </c>
      <c r="N61" s="167"/>
    </row>
    <row r="62" spans="2:14" ht="12.75" customHeight="1">
      <c r="B62" s="161" t="s">
        <v>146</v>
      </c>
      <c r="C62" s="163">
        <v>6200.45</v>
      </c>
      <c r="D62" s="163">
        <v>0</v>
      </c>
      <c r="E62" s="163">
        <v>0</v>
      </c>
      <c r="F62" s="163">
        <v>720</v>
      </c>
      <c r="G62" s="163">
        <v>0</v>
      </c>
      <c r="H62" s="163">
        <v>0</v>
      </c>
      <c r="I62" s="163">
        <v>77000</v>
      </c>
      <c r="J62" s="163">
        <v>0</v>
      </c>
      <c r="K62" s="165">
        <f t="shared" si="0"/>
        <v>83920.45</v>
      </c>
      <c r="N62" s="167"/>
    </row>
    <row r="63" spans="2:14" ht="12.75" customHeight="1">
      <c r="B63" s="161" t="s">
        <v>147</v>
      </c>
      <c r="C63" s="163">
        <v>0</v>
      </c>
      <c r="D63" s="163">
        <v>0</v>
      </c>
      <c r="E63" s="163">
        <v>43555</v>
      </c>
      <c r="F63" s="163">
        <v>0</v>
      </c>
      <c r="G63" s="163">
        <v>0</v>
      </c>
      <c r="H63" s="163">
        <v>0</v>
      </c>
      <c r="I63" s="163">
        <v>0</v>
      </c>
      <c r="J63" s="163">
        <v>0</v>
      </c>
      <c r="K63" s="165">
        <f t="shared" si="0"/>
        <v>43555</v>
      </c>
      <c r="N63" s="167"/>
    </row>
    <row r="64" spans="2:14" ht="12.75" customHeight="1">
      <c r="B64" s="161" t="s">
        <v>148</v>
      </c>
      <c r="C64" s="163">
        <v>0</v>
      </c>
      <c r="D64" s="163">
        <v>0</v>
      </c>
      <c r="E64" s="163">
        <v>0</v>
      </c>
      <c r="F64" s="163">
        <v>0</v>
      </c>
      <c r="G64" s="163">
        <v>0</v>
      </c>
      <c r="H64" s="163">
        <v>0</v>
      </c>
      <c r="I64" s="163">
        <v>0</v>
      </c>
      <c r="J64" s="163">
        <v>0</v>
      </c>
      <c r="K64" s="165">
        <f t="shared" si="0"/>
        <v>0</v>
      </c>
      <c r="N64" s="167"/>
    </row>
    <row r="65" spans="2:14" ht="12.75" customHeight="1">
      <c r="B65" s="161" t="s">
        <v>149</v>
      </c>
      <c r="C65" s="163">
        <v>0</v>
      </c>
      <c r="D65" s="163">
        <v>0</v>
      </c>
      <c r="E65" s="163">
        <v>0</v>
      </c>
      <c r="F65" s="163">
        <v>0</v>
      </c>
      <c r="G65" s="163">
        <v>0</v>
      </c>
      <c r="H65" s="163">
        <v>0</v>
      </c>
      <c r="I65" s="163">
        <v>0</v>
      </c>
      <c r="J65" s="163">
        <v>0</v>
      </c>
      <c r="K65" s="165">
        <f t="shared" si="0"/>
        <v>0</v>
      </c>
      <c r="N65" s="167"/>
    </row>
    <row r="66" spans="2:14" ht="12.75" customHeight="1">
      <c r="B66" s="161" t="s">
        <v>150</v>
      </c>
      <c r="C66" s="163">
        <v>0</v>
      </c>
      <c r="D66" s="163">
        <v>0</v>
      </c>
      <c r="E66" s="163">
        <v>41250</v>
      </c>
      <c r="F66" s="163">
        <v>2250</v>
      </c>
      <c r="G66" s="163">
        <v>12600</v>
      </c>
      <c r="H66" s="163">
        <v>0</v>
      </c>
      <c r="I66" s="163">
        <v>0</v>
      </c>
      <c r="J66" s="163">
        <v>29362</v>
      </c>
      <c r="K66" s="165">
        <f t="shared" si="0"/>
        <v>85462</v>
      </c>
      <c r="N66" s="167"/>
    </row>
    <row r="67" spans="2:14" ht="12.75" customHeight="1">
      <c r="B67" s="162" t="s">
        <v>151</v>
      </c>
      <c r="C67" s="253">
        <v>0</v>
      </c>
      <c r="D67" s="253">
        <v>0</v>
      </c>
      <c r="E67" s="253">
        <v>0</v>
      </c>
      <c r="F67" s="253">
        <v>0</v>
      </c>
      <c r="G67" s="253">
        <v>0</v>
      </c>
      <c r="H67" s="253">
        <v>0</v>
      </c>
      <c r="I67" s="253">
        <v>0</v>
      </c>
      <c r="J67" s="253">
        <v>0</v>
      </c>
      <c r="K67" s="254">
        <f t="shared" si="0"/>
        <v>0</v>
      </c>
      <c r="N67" s="167"/>
    </row>
    <row r="68" spans="2:14" ht="12.75" customHeight="1">
      <c r="B68" s="241"/>
    </row>
    <row r="69" spans="2:14" ht="21.75" customHeight="1">
      <c r="B69" s="45"/>
      <c r="C69" s="45"/>
      <c r="D69" s="45"/>
      <c r="E69" s="45"/>
      <c r="F69" s="45"/>
      <c r="G69" s="45"/>
      <c r="H69" s="45"/>
      <c r="I69" s="45"/>
      <c r="J69" s="45"/>
      <c r="K69" s="45"/>
    </row>
    <row r="70" spans="2:14" ht="12.75" customHeight="1">
      <c r="B70" s="45"/>
      <c r="C70" s="45"/>
      <c r="D70" s="45"/>
      <c r="E70" s="45"/>
    </row>
    <row r="71" spans="2:14" ht="12.75" customHeight="1">
      <c r="B71" s="45"/>
      <c r="C71" s="171"/>
      <c r="D71" s="171"/>
      <c r="E71" s="45"/>
    </row>
    <row r="72" spans="2:14" ht="12.75" customHeight="1">
      <c r="B72" s="45"/>
      <c r="C72" s="171"/>
      <c r="D72" s="171"/>
      <c r="E72" s="45"/>
    </row>
    <row r="73" spans="2:14" ht="12.75" customHeight="1">
      <c r="C73" s="257"/>
      <c r="D73" s="257"/>
      <c r="E73" s="257"/>
    </row>
    <row r="74" spans="2:14" ht="12.75" customHeight="1">
      <c r="C74" s="257"/>
      <c r="D74" s="257"/>
      <c r="E74" s="257"/>
    </row>
    <row r="75" spans="2:14" ht="12.75" customHeight="1">
      <c r="C75" s="257"/>
      <c r="D75" s="257"/>
      <c r="E75" s="258"/>
    </row>
    <row r="76" spans="2:14" ht="12.75" customHeight="1">
      <c r="B76" s="172">
        <v>1</v>
      </c>
      <c r="C76" s="168" t="s">
        <v>130</v>
      </c>
      <c r="D76" s="169">
        <v>4648626.07</v>
      </c>
      <c r="E76" s="257"/>
    </row>
    <row r="77" spans="2:14" ht="12.75" customHeight="1">
      <c r="B77" s="172">
        <v>2</v>
      </c>
      <c r="C77" s="168" t="s">
        <v>104</v>
      </c>
      <c r="D77" s="169">
        <v>3716451.1</v>
      </c>
      <c r="E77" s="257"/>
    </row>
    <row r="78" spans="2:14" ht="12.75" customHeight="1">
      <c r="B78" s="172">
        <v>3</v>
      </c>
      <c r="C78" s="168" t="s">
        <v>137</v>
      </c>
      <c r="D78" s="169">
        <v>1844101.36</v>
      </c>
      <c r="E78" s="258"/>
    </row>
    <row r="79" spans="2:14" ht="12.75" customHeight="1">
      <c r="B79" s="172">
        <v>4</v>
      </c>
      <c r="C79" s="168" t="s">
        <v>126</v>
      </c>
      <c r="D79" s="169">
        <v>1593862</v>
      </c>
      <c r="E79" s="257"/>
    </row>
    <row r="80" spans="2:14" ht="12.75" customHeight="1">
      <c r="B80" s="172">
        <v>5</v>
      </c>
      <c r="C80" s="168" t="s">
        <v>109</v>
      </c>
      <c r="D80" s="169">
        <v>703670.23</v>
      </c>
      <c r="E80" s="258"/>
    </row>
    <row r="81" spans="2:5" ht="12.75" customHeight="1">
      <c r="B81" s="172">
        <v>6</v>
      </c>
      <c r="C81" s="168" t="s">
        <v>133</v>
      </c>
      <c r="D81" s="169">
        <v>683077.5</v>
      </c>
      <c r="E81" s="258"/>
    </row>
    <row r="82" spans="2:5" ht="12.75" customHeight="1">
      <c r="B82" s="172">
        <v>7</v>
      </c>
      <c r="C82" s="170" t="s">
        <v>139</v>
      </c>
      <c r="D82" s="170">
        <v>632871</v>
      </c>
      <c r="E82" s="258"/>
    </row>
    <row r="83" spans="2:5" ht="12.75" customHeight="1">
      <c r="B83" s="172">
        <v>8</v>
      </c>
      <c r="C83" s="168" t="s">
        <v>197</v>
      </c>
      <c r="D83" s="169">
        <v>587654</v>
      </c>
      <c r="E83" s="258"/>
    </row>
    <row r="84" spans="2:5" ht="12.75" customHeight="1">
      <c r="B84" s="172">
        <v>9</v>
      </c>
      <c r="C84" s="168" t="s">
        <v>128</v>
      </c>
      <c r="D84" s="169">
        <v>586217.78</v>
      </c>
      <c r="E84" s="258"/>
    </row>
    <row r="85" spans="2:5" ht="12.75" customHeight="1">
      <c r="B85" s="172">
        <v>10</v>
      </c>
      <c r="C85" s="170" t="s">
        <v>142</v>
      </c>
      <c r="D85" s="170">
        <v>433291</v>
      </c>
      <c r="E85" s="258"/>
    </row>
    <row r="86" spans="2:5" ht="12.75" customHeight="1">
      <c r="B86" s="172">
        <v>11</v>
      </c>
      <c r="C86" s="168" t="s">
        <v>123</v>
      </c>
      <c r="D86" s="169">
        <v>399761</v>
      </c>
      <c r="E86" s="258"/>
    </row>
    <row r="87" spans="2:5" ht="12.75" customHeight="1">
      <c r="B87" s="172">
        <v>12</v>
      </c>
      <c r="C87" s="170" t="s">
        <v>143</v>
      </c>
      <c r="D87" s="170">
        <v>294170.83</v>
      </c>
      <c r="E87" s="258"/>
    </row>
    <row r="88" spans="2:5" ht="12.75" customHeight="1">
      <c r="B88" s="172">
        <v>13</v>
      </c>
      <c r="C88" s="168" t="s">
        <v>120</v>
      </c>
      <c r="D88" s="169">
        <v>272657.96000000002</v>
      </c>
      <c r="E88" s="258"/>
    </row>
    <row r="89" spans="2:5" ht="12.75" customHeight="1">
      <c r="B89" s="172">
        <v>14</v>
      </c>
      <c r="C89" s="168" t="s">
        <v>134</v>
      </c>
      <c r="D89" s="169">
        <v>256000</v>
      </c>
      <c r="E89" s="258"/>
    </row>
    <row r="90" spans="2:5" ht="12.75" customHeight="1">
      <c r="B90" s="172">
        <v>15</v>
      </c>
      <c r="C90" s="168" t="s">
        <v>196</v>
      </c>
      <c r="D90" s="169">
        <v>216176</v>
      </c>
      <c r="E90" s="258"/>
    </row>
    <row r="91" spans="2:5" ht="12.75" customHeight="1">
      <c r="B91" s="172">
        <v>16</v>
      </c>
      <c r="C91" s="168" t="s">
        <v>199</v>
      </c>
      <c r="D91" s="169">
        <v>201609</v>
      </c>
      <c r="E91" s="258"/>
    </row>
    <row r="92" spans="2:5" ht="12.75" customHeight="1">
      <c r="B92" s="172">
        <v>17</v>
      </c>
      <c r="C92" s="168" t="s">
        <v>129</v>
      </c>
      <c r="D92" s="169">
        <v>185467</v>
      </c>
      <c r="E92" s="258"/>
    </row>
    <row r="93" spans="2:5" ht="12.75" customHeight="1">
      <c r="B93" s="172">
        <v>18</v>
      </c>
      <c r="C93" s="170" t="s">
        <v>141</v>
      </c>
      <c r="D93" s="170">
        <v>146580</v>
      </c>
      <c r="E93" s="258"/>
    </row>
    <row r="94" spans="2:5" ht="12.75" customHeight="1">
      <c r="B94" s="172">
        <v>19</v>
      </c>
      <c r="C94" s="168" t="s">
        <v>132</v>
      </c>
      <c r="D94" s="169">
        <v>126227</v>
      </c>
      <c r="E94" s="258"/>
    </row>
    <row r="95" spans="2:5" ht="12.75" customHeight="1">
      <c r="B95" s="172">
        <v>20</v>
      </c>
      <c r="C95" s="168" t="s">
        <v>112</v>
      </c>
      <c r="D95" s="169">
        <v>113087.45</v>
      </c>
      <c r="E95" s="258"/>
    </row>
    <row r="96" spans="2:5" ht="12.75" customHeight="1">
      <c r="B96" s="172">
        <v>21</v>
      </c>
      <c r="C96" s="259"/>
      <c r="D96" s="259"/>
      <c r="E96" s="258"/>
    </row>
    <row r="97" spans="2:5" ht="12.75" customHeight="1">
      <c r="B97" s="172">
        <v>22</v>
      </c>
      <c r="C97" s="255"/>
      <c r="D97" s="256"/>
      <c r="E97" s="258"/>
    </row>
    <row r="98" spans="2:5" ht="12.75" customHeight="1">
      <c r="B98" s="172">
        <v>23</v>
      </c>
      <c r="C98" s="259"/>
      <c r="D98" s="259"/>
      <c r="E98" s="258"/>
    </row>
    <row r="99" spans="2:5" ht="12.75" customHeight="1">
      <c r="B99" s="172">
        <v>24</v>
      </c>
      <c r="C99" s="259"/>
      <c r="D99" s="259"/>
      <c r="E99" s="258"/>
    </row>
    <row r="100" spans="2:5" ht="12.75" customHeight="1">
      <c r="B100" s="172">
        <v>25</v>
      </c>
      <c r="C100" s="259"/>
      <c r="D100" s="259"/>
      <c r="E100" s="258"/>
    </row>
    <row r="101" spans="2:5" ht="12.75" customHeight="1">
      <c r="B101" s="172">
        <v>26</v>
      </c>
      <c r="C101" s="255"/>
      <c r="D101" s="256"/>
      <c r="E101" s="258"/>
    </row>
    <row r="102" spans="2:5" ht="12.75" customHeight="1">
      <c r="B102" s="172">
        <v>27</v>
      </c>
      <c r="C102" s="255"/>
      <c r="D102" s="256"/>
      <c r="E102" s="257"/>
    </row>
    <row r="103" spans="2:5" ht="12.75" customHeight="1">
      <c r="B103" s="172">
        <v>28</v>
      </c>
      <c r="C103" s="259"/>
      <c r="D103" s="259"/>
      <c r="E103" s="258"/>
    </row>
    <row r="104" spans="2:5" ht="12.75" customHeight="1">
      <c r="B104" s="172"/>
      <c r="C104" s="255"/>
      <c r="D104" s="256"/>
      <c r="E104" s="258"/>
    </row>
    <row r="105" spans="2:5" ht="12.75" customHeight="1">
      <c r="B105" s="172"/>
      <c r="C105" s="259"/>
      <c r="D105" s="259"/>
      <c r="E105" s="258"/>
    </row>
    <row r="106" spans="2:5" ht="12.75" customHeight="1">
      <c r="B106" s="172"/>
      <c r="C106" s="255"/>
      <c r="D106" s="256"/>
      <c r="E106" s="257"/>
    </row>
    <row r="107" spans="2:5" ht="12.75" customHeight="1">
      <c r="B107" s="172"/>
      <c r="C107" s="255"/>
      <c r="D107" s="256"/>
      <c r="E107" s="258"/>
    </row>
    <row r="108" spans="2:5" ht="12.75" customHeight="1">
      <c r="B108" s="172"/>
      <c r="C108" s="255"/>
      <c r="D108" s="256"/>
      <c r="E108" s="258"/>
    </row>
    <row r="109" spans="2:5" ht="12.75" customHeight="1">
      <c r="B109" s="172"/>
      <c r="C109" s="255"/>
      <c r="D109" s="256"/>
      <c r="E109" s="258"/>
    </row>
    <row r="110" spans="2:5" ht="12.75" customHeight="1">
      <c r="B110" s="172"/>
      <c r="C110" s="255"/>
      <c r="D110" s="256"/>
      <c r="E110" s="257"/>
    </row>
    <row r="111" spans="2:5" ht="12.75" customHeight="1">
      <c r="B111" s="172"/>
      <c r="C111" s="255"/>
      <c r="D111" s="256"/>
      <c r="E111" s="258"/>
    </row>
    <row r="112" spans="2:5" ht="12.75" customHeight="1">
      <c r="C112" s="255"/>
      <c r="D112" s="256"/>
      <c r="E112" s="258"/>
    </row>
    <row r="113" spans="3:5" ht="12.75" customHeight="1">
      <c r="C113" s="259"/>
      <c r="D113" s="259"/>
      <c r="E113" s="257"/>
    </row>
    <row r="114" spans="3:5" ht="12.75" customHeight="1">
      <c r="C114" s="255"/>
      <c r="D114" s="256"/>
      <c r="E114" s="258"/>
    </row>
    <row r="115" spans="3:5" ht="12.75" customHeight="1">
      <c r="C115" s="259"/>
      <c r="D115" s="259"/>
      <c r="E115" s="258"/>
    </row>
    <row r="116" spans="3:5" ht="12.75" customHeight="1">
      <c r="C116" s="259"/>
      <c r="D116" s="259"/>
      <c r="E116" s="258"/>
    </row>
    <row r="117" spans="3:5" ht="12.75" customHeight="1">
      <c r="C117" s="255"/>
      <c r="D117" s="256"/>
      <c r="E117" s="258"/>
    </row>
    <row r="118" spans="3:5" ht="12.75" customHeight="1">
      <c r="C118" s="255"/>
      <c r="D118" s="256"/>
      <c r="E118" s="258"/>
    </row>
    <row r="119" spans="3:5" ht="12.75" customHeight="1">
      <c r="C119" s="255"/>
      <c r="D119" s="256"/>
      <c r="E119" s="257"/>
    </row>
    <row r="120" spans="3:5" ht="12.75" customHeight="1">
      <c r="C120" s="255"/>
      <c r="D120" s="256"/>
      <c r="E120" s="257"/>
    </row>
    <row r="121" spans="3:5" ht="12.75" customHeight="1">
      <c r="C121" s="255"/>
      <c r="D121" s="256"/>
      <c r="E121" s="257"/>
    </row>
    <row r="122" spans="3:5" ht="12.75" customHeight="1">
      <c r="C122" s="255"/>
      <c r="D122" s="256"/>
      <c r="E122" s="257"/>
    </row>
    <row r="123" spans="3:5" ht="12.75" customHeight="1">
      <c r="C123" s="255"/>
      <c r="D123" s="256"/>
      <c r="E123" s="257"/>
    </row>
    <row r="124" spans="3:5" ht="12.75" customHeight="1">
      <c r="C124" s="255"/>
      <c r="D124" s="256"/>
    </row>
    <row r="125" spans="3:5" ht="12.75" customHeight="1">
      <c r="C125" s="255"/>
      <c r="D125" s="256"/>
    </row>
    <row r="126" spans="3:5" ht="12.75" customHeight="1">
      <c r="C126" s="255"/>
      <c r="D126" s="256"/>
    </row>
    <row r="127" spans="3:5" ht="12.75" customHeight="1">
      <c r="C127" s="259"/>
      <c r="D127" s="259"/>
    </row>
    <row r="128" spans="3:5" ht="12.75" customHeight="1">
      <c r="C128" s="259"/>
      <c r="D128" s="259"/>
    </row>
    <row r="129" spans="3:4" ht="12.75" customHeight="1">
      <c r="C129" s="259"/>
      <c r="D129" s="259"/>
    </row>
    <row r="130" spans="3:4" ht="12.75" customHeight="1">
      <c r="C130" s="259"/>
      <c r="D130" s="259"/>
    </row>
    <row r="135" spans="3:4" ht="12.75" customHeight="1">
      <c r="D135" s="167"/>
    </row>
    <row r="136" spans="3:4" ht="12.75" customHeight="1">
      <c r="D136" s="167"/>
    </row>
    <row r="137" spans="3:4" ht="12.75" customHeight="1">
      <c r="D137" s="167"/>
    </row>
    <row r="138" spans="3:4" ht="12.75" customHeight="1">
      <c r="D138" s="167"/>
    </row>
    <row r="139" spans="3:4" ht="12.75" customHeight="1">
      <c r="D139" s="167"/>
    </row>
    <row r="140" spans="3:4" ht="12.75" customHeight="1">
      <c r="D140" s="167"/>
    </row>
    <row r="141" spans="3:4" ht="12.75" customHeight="1">
      <c r="D141" s="167"/>
    </row>
    <row r="142" spans="3:4" ht="12.75" customHeight="1">
      <c r="D142" s="167"/>
    </row>
    <row r="143" spans="3:4" ht="12.75" customHeight="1">
      <c r="D143" s="167"/>
    </row>
    <row r="144" spans="3:4" ht="12.75" customHeight="1">
      <c r="D144" s="167"/>
    </row>
    <row r="145" spans="4:4" ht="12.75" customHeight="1">
      <c r="D145" s="167"/>
    </row>
    <row r="146" spans="4:4" ht="12.75" customHeight="1">
      <c r="D146" s="167"/>
    </row>
    <row r="147" spans="4:4" ht="12.75" customHeight="1">
      <c r="D147" s="167"/>
    </row>
    <row r="148" spans="4:4" ht="12.75" customHeight="1">
      <c r="D148" s="167"/>
    </row>
    <row r="149" spans="4:4" ht="12.75" customHeight="1">
      <c r="D149" s="167"/>
    </row>
    <row r="150" spans="4:4" ht="12.75" customHeight="1">
      <c r="D150" s="167"/>
    </row>
    <row r="151" spans="4:4" ht="12.75" customHeight="1">
      <c r="D151" s="167"/>
    </row>
    <row r="152" spans="4:4" ht="12.75" customHeight="1">
      <c r="D152" s="167"/>
    </row>
    <row r="153" spans="4:4" ht="12.75" customHeight="1">
      <c r="D153" s="167"/>
    </row>
    <row r="154" spans="4:4" ht="12.75" customHeight="1">
      <c r="D154" s="167"/>
    </row>
    <row r="155" spans="4:4" ht="12.75" customHeight="1">
      <c r="D155" s="167"/>
    </row>
    <row r="156" spans="4:4" ht="12.75" customHeight="1">
      <c r="D156" s="167"/>
    </row>
    <row r="157" spans="4:4" ht="12.75" customHeight="1">
      <c r="D157" s="167"/>
    </row>
    <row r="158" spans="4:4" ht="12.75" customHeight="1">
      <c r="D158" s="167"/>
    </row>
    <row r="159" spans="4:4" ht="12.75" customHeight="1">
      <c r="D159" s="167"/>
    </row>
    <row r="160" spans="4:4" ht="12.75" customHeight="1">
      <c r="D160" s="167"/>
    </row>
    <row r="161" spans="4:4" ht="12.75" customHeight="1">
      <c r="D161" s="167"/>
    </row>
    <row r="162" spans="4:4" ht="12.75" customHeight="1">
      <c r="D162" s="167"/>
    </row>
    <row r="163" spans="4:4" ht="12.75" customHeight="1">
      <c r="D163" s="167"/>
    </row>
    <row r="164" spans="4:4" ht="12.75" customHeight="1">
      <c r="D164" s="167"/>
    </row>
    <row r="165" spans="4:4" ht="12.75" customHeight="1">
      <c r="D165" s="167"/>
    </row>
    <row r="166" spans="4:4" ht="12.75" customHeight="1">
      <c r="D166" s="167"/>
    </row>
    <row r="167" spans="4:4" ht="12.75" customHeight="1">
      <c r="D167" s="167"/>
    </row>
    <row r="168" spans="4:4" ht="12.75" customHeight="1">
      <c r="D168" s="167"/>
    </row>
    <row r="169" spans="4:4" ht="12.75" customHeight="1">
      <c r="D169" s="167"/>
    </row>
    <row r="170" spans="4:4" ht="12.75" customHeight="1">
      <c r="D170" s="167"/>
    </row>
    <row r="171" spans="4:4" ht="12.75" customHeight="1">
      <c r="D171" s="167"/>
    </row>
    <row r="172" spans="4:4" ht="12.75" customHeight="1">
      <c r="D172" s="167"/>
    </row>
    <row r="173" spans="4:4" ht="12.75" customHeight="1">
      <c r="D173" s="167"/>
    </row>
    <row r="174" spans="4:4" ht="12.75" customHeight="1">
      <c r="D174" s="167"/>
    </row>
    <row r="175" spans="4:4" ht="12.75" customHeight="1">
      <c r="D175" s="167"/>
    </row>
    <row r="176" spans="4:4" ht="12.75" customHeight="1">
      <c r="D176" s="167"/>
    </row>
    <row r="177" spans="4:4" ht="12.75" customHeight="1">
      <c r="D177" s="167"/>
    </row>
    <row r="178" spans="4:4" ht="12.75" customHeight="1">
      <c r="D178" s="167"/>
    </row>
    <row r="179" spans="4:4" ht="12.75" customHeight="1">
      <c r="D179" s="167"/>
    </row>
    <row r="180" spans="4:4" ht="12.75" customHeight="1">
      <c r="D180" s="166"/>
    </row>
    <row r="181" spans="4:4" ht="12.75" customHeight="1">
      <c r="D181" s="166"/>
    </row>
    <row r="182" spans="4:4" ht="12.75" customHeight="1">
      <c r="D182" s="166"/>
    </row>
    <row r="183" spans="4:4" ht="12.75" customHeight="1">
      <c r="D183" s="166"/>
    </row>
    <row r="184" spans="4:4" ht="12.75" customHeight="1">
      <c r="D184" s="166"/>
    </row>
    <row r="185" spans="4:4" ht="12.75" customHeight="1">
      <c r="D185" s="166"/>
    </row>
    <row r="186" spans="4:4" ht="12.75" customHeight="1">
      <c r="D186" s="166"/>
    </row>
    <row r="187" spans="4:4" ht="12.75" customHeight="1">
      <c r="D187" s="166"/>
    </row>
    <row r="188" spans="4:4" ht="12.75" customHeight="1">
      <c r="D188" s="166"/>
    </row>
    <row r="189" spans="4:4" ht="12.75" customHeight="1">
      <c r="D189" s="166"/>
    </row>
    <row r="190" spans="4:4" ht="12.75" customHeight="1">
      <c r="D190" s="166"/>
    </row>
    <row r="191" spans="4:4" ht="12.75" customHeight="1">
      <c r="D191" s="166"/>
    </row>
    <row r="192" spans="4:4" ht="12.75" customHeight="1">
      <c r="D192" s="166"/>
    </row>
    <row r="193" spans="4:4" ht="12.75" customHeight="1">
      <c r="D193" s="166"/>
    </row>
    <row r="194" spans="4:4" ht="12.75" customHeight="1">
      <c r="D194" s="166"/>
    </row>
    <row r="195" spans="4:4" ht="12.75" customHeight="1">
      <c r="D195" s="166"/>
    </row>
    <row r="196" spans="4:4" ht="12.75" customHeight="1">
      <c r="D196" s="166"/>
    </row>
    <row r="197" spans="4:4" ht="12.75" customHeight="1">
      <c r="D197" s="166"/>
    </row>
    <row r="198" spans="4:4" ht="12.75" customHeight="1">
      <c r="D198" s="166"/>
    </row>
    <row r="199" spans="4:4" ht="12.75" customHeight="1">
      <c r="D199" s="166"/>
    </row>
    <row r="200" spans="4:4" ht="12.75" customHeight="1">
      <c r="D200" s="166"/>
    </row>
    <row r="201" spans="4:4" ht="12.75" customHeight="1">
      <c r="D201" s="166"/>
    </row>
    <row r="202" spans="4:4" ht="12.75" customHeight="1">
      <c r="D202" s="166"/>
    </row>
  </sheetData>
  <sortState ref="C76:D129">
    <sortCondition descending="1" ref="D76:D129"/>
  </sortState>
  <mergeCells count="1">
    <mergeCell ref="D1:K3"/>
  </mergeCells>
  <conditionalFormatting sqref="C13:K67">
    <cfRule type="cellIs" dxfId="8" priority="1" operator="equal">
      <formula>0</formula>
    </cfRule>
  </conditionalFormatting>
  <pageMargins left="3.937007874015748E-2" right="3.937007874015748E-2" top="3.937007874015748E-2" bottom="3.937007874015748E-2" header="0.31496062992125984" footer="0.31496062992125984"/>
  <pageSetup paperSize="9" scale="55" fitToWidth="0" fitToHeight="0" pageOrder="overThenDown" orientation="portrait" r:id="rId1"/>
  <headerFooter alignWithMargins="0"/>
  <rowBreaks count="1" manualBreakCount="1">
    <brk id="100"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R81"/>
  <sheetViews>
    <sheetView showGridLines="0" topLeftCell="A7" workbookViewId="0">
      <selection activeCell="F14" sqref="F14:F36"/>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9" width="10.5" style="40" customWidth="1"/>
    <col min="10" max="10" width="16.5" style="40" customWidth="1"/>
    <col min="11" max="11" width="38.875" style="40" bestFit="1" customWidth="1"/>
    <col min="12"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202</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263"/>
      <c r="F12" s="263"/>
      <c r="G12" s="113"/>
      <c r="H12" s="112"/>
      <c r="I12" s="112"/>
      <c r="J12" s="112"/>
      <c r="K12" s="112"/>
    </row>
    <row r="13" spans="1:252" ht="41.1" customHeight="1">
      <c r="C13" s="288" t="s">
        <v>35</v>
      </c>
      <c r="D13" s="288"/>
      <c r="E13" s="134" t="s">
        <v>19</v>
      </c>
      <c r="F13" s="135" t="s">
        <v>20</v>
      </c>
      <c r="G13" s="145"/>
    </row>
    <row r="14" spans="1:252" ht="12.75" customHeight="1">
      <c r="C14" s="284" t="s">
        <v>38</v>
      </c>
      <c r="D14" s="173" t="s">
        <v>44</v>
      </c>
      <c r="E14" s="150">
        <v>0</v>
      </c>
      <c r="F14" s="248">
        <v>0</v>
      </c>
      <c r="G14" s="41"/>
      <c r="H14" s="146"/>
      <c r="I14" s="183"/>
      <c r="J14" s="183"/>
    </row>
    <row r="15" spans="1:252" ht="12.75" customHeight="1">
      <c r="A15" s="108"/>
      <c r="C15" s="285"/>
      <c r="D15" s="174" t="s">
        <v>45</v>
      </c>
      <c r="E15" s="150">
        <v>2</v>
      </c>
      <c r="F15" s="248" t="s">
        <v>215</v>
      </c>
      <c r="G15" s="41"/>
      <c r="H15" s="146"/>
      <c r="I15" s="183"/>
      <c r="IQ15"/>
      <c r="IR15"/>
    </row>
    <row r="16" spans="1:252" ht="12.75" customHeight="1">
      <c r="C16" s="285"/>
      <c r="D16" s="174" t="s">
        <v>46</v>
      </c>
      <c r="E16" s="150">
        <v>3</v>
      </c>
      <c r="F16" s="248">
        <v>0.47</v>
      </c>
      <c r="G16" s="41"/>
      <c r="H16" s="146"/>
      <c r="I16" s="183"/>
      <c r="IQ16"/>
      <c r="IR16"/>
    </row>
    <row r="17" spans="3:252" ht="12.75" customHeight="1">
      <c r="C17" s="285"/>
      <c r="D17" s="174" t="s">
        <v>47</v>
      </c>
      <c r="E17" s="150">
        <v>9</v>
      </c>
      <c r="F17" s="248">
        <v>1.4</v>
      </c>
      <c r="G17" s="41"/>
      <c r="H17" s="146"/>
      <c r="I17" s="183"/>
      <c r="IQ17"/>
      <c r="IR17"/>
    </row>
    <row r="18" spans="3:252" ht="12.75" customHeight="1">
      <c r="C18" s="285"/>
      <c r="D18" s="174" t="s">
        <v>48</v>
      </c>
      <c r="E18" s="150">
        <v>0</v>
      </c>
      <c r="F18" s="248">
        <v>0</v>
      </c>
      <c r="G18" s="41"/>
      <c r="H18" s="146"/>
      <c r="I18" s="183"/>
      <c r="IQ18"/>
      <c r="IR18"/>
    </row>
    <row r="19" spans="3:252" ht="12.75" customHeight="1">
      <c r="C19" s="285"/>
      <c r="D19" s="174" t="s">
        <v>49</v>
      </c>
      <c r="E19" s="150">
        <v>0</v>
      </c>
      <c r="F19" s="248">
        <v>0</v>
      </c>
      <c r="G19" s="41"/>
      <c r="H19" s="146"/>
      <c r="I19" s="183"/>
      <c r="IQ19"/>
      <c r="IR19"/>
    </row>
    <row r="20" spans="3:252" ht="12.75" customHeight="1">
      <c r="C20" s="285"/>
      <c r="D20" s="174" t="s">
        <v>50</v>
      </c>
      <c r="E20" s="150">
        <v>2</v>
      </c>
      <c r="F20" s="248" t="s">
        <v>215</v>
      </c>
      <c r="G20" s="41"/>
      <c r="H20" s="146"/>
      <c r="I20" s="183"/>
      <c r="IQ20"/>
      <c r="IR20"/>
    </row>
    <row r="21" spans="3:252" ht="12.75" customHeight="1">
      <c r="C21" s="285"/>
      <c r="D21" s="174" t="s">
        <v>51</v>
      </c>
      <c r="E21" s="150">
        <v>0</v>
      </c>
      <c r="F21" s="248">
        <v>0</v>
      </c>
      <c r="G21" s="41"/>
      <c r="H21" s="146"/>
      <c r="I21" s="183"/>
      <c r="IQ21"/>
      <c r="IR21"/>
    </row>
    <row r="22" spans="3:252" ht="12.75" customHeight="1">
      <c r="C22" s="285"/>
      <c r="D22" s="174" t="s">
        <v>186</v>
      </c>
      <c r="E22" s="150">
        <v>1</v>
      </c>
      <c r="F22" s="248" t="s">
        <v>215</v>
      </c>
      <c r="G22" s="41"/>
      <c r="H22" s="146"/>
      <c r="I22" s="183"/>
      <c r="IQ22"/>
      <c r="IR22"/>
    </row>
    <row r="23" spans="3:252" ht="12.75" customHeight="1">
      <c r="C23" s="285"/>
      <c r="D23" s="174" t="s">
        <v>187</v>
      </c>
      <c r="E23" s="150">
        <v>0</v>
      </c>
      <c r="F23" s="248">
        <v>0</v>
      </c>
      <c r="G23" s="41"/>
      <c r="H23" s="146"/>
      <c r="I23" s="183"/>
      <c r="IQ23"/>
      <c r="IR23"/>
    </row>
    <row r="24" spans="3:252" ht="12.75" customHeight="1">
      <c r="C24" s="285"/>
      <c r="D24" s="174" t="s">
        <v>52</v>
      </c>
      <c r="E24" s="150">
        <v>1</v>
      </c>
      <c r="F24" s="248" t="s">
        <v>215</v>
      </c>
      <c r="G24" s="41"/>
      <c r="H24" s="146"/>
      <c r="I24" s="183"/>
      <c r="IQ24"/>
      <c r="IR24"/>
    </row>
    <row r="25" spans="3:252" ht="12.75" customHeight="1">
      <c r="C25" s="285"/>
      <c r="D25" s="174" t="s">
        <v>188</v>
      </c>
      <c r="E25" s="150">
        <v>0</v>
      </c>
      <c r="F25" s="248">
        <v>0</v>
      </c>
      <c r="G25" s="41"/>
      <c r="H25" s="146"/>
      <c r="I25" s="183"/>
      <c r="IQ25"/>
      <c r="IR25"/>
    </row>
    <row r="26" spans="3:252" ht="12.75" customHeight="1">
      <c r="C26" s="285"/>
      <c r="D26" s="174" t="s">
        <v>53</v>
      </c>
      <c r="E26" s="150">
        <v>0</v>
      </c>
      <c r="F26" s="248">
        <v>0</v>
      </c>
      <c r="G26" s="41"/>
      <c r="H26" s="146"/>
      <c r="I26" s="183"/>
      <c r="J26" s="183"/>
    </row>
    <row r="27" spans="3:252" ht="12.75" customHeight="1">
      <c r="C27" s="285"/>
      <c r="D27" s="174" t="s">
        <v>174</v>
      </c>
      <c r="E27" s="150">
        <v>0</v>
      </c>
      <c r="F27" s="248">
        <v>0</v>
      </c>
      <c r="G27" s="41"/>
      <c r="H27" s="146"/>
      <c r="I27" s="183"/>
      <c r="J27" s="183"/>
    </row>
    <row r="28" spans="3:252" ht="12.75" customHeight="1">
      <c r="C28" s="285"/>
      <c r="D28" s="174" t="s">
        <v>54</v>
      </c>
      <c r="E28" s="150">
        <v>1</v>
      </c>
      <c r="F28" s="248" t="s">
        <v>215</v>
      </c>
      <c r="G28" s="41"/>
      <c r="H28" s="146"/>
      <c r="I28" s="183"/>
      <c r="J28" s="183"/>
    </row>
    <row r="29" spans="3:252" ht="12.75" customHeight="1">
      <c r="C29" s="285"/>
      <c r="D29" s="174" t="s">
        <v>55</v>
      </c>
      <c r="E29" s="150">
        <v>0</v>
      </c>
      <c r="F29" s="248">
        <v>0</v>
      </c>
      <c r="G29" s="41"/>
      <c r="H29" s="146"/>
      <c r="I29" s="183"/>
      <c r="J29" s="183"/>
    </row>
    <row r="30" spans="3:252" ht="12.75" customHeight="1">
      <c r="C30" s="285"/>
      <c r="D30" s="174" t="s">
        <v>175</v>
      </c>
      <c r="E30" s="150">
        <v>0</v>
      </c>
      <c r="F30" s="248">
        <v>0</v>
      </c>
      <c r="G30" s="41"/>
      <c r="H30" s="146"/>
      <c r="I30" s="183"/>
      <c r="J30" s="183"/>
    </row>
    <row r="31" spans="3:252" ht="12.75" customHeight="1">
      <c r="C31" s="285"/>
      <c r="D31" s="174" t="s">
        <v>56</v>
      </c>
      <c r="E31" s="150">
        <v>0</v>
      </c>
      <c r="F31" s="248">
        <v>0</v>
      </c>
      <c r="G31" s="41"/>
      <c r="H31" s="146"/>
      <c r="I31" s="183"/>
      <c r="J31" s="183"/>
    </row>
    <row r="32" spans="3:252" ht="12.75" customHeight="1">
      <c r="C32" s="285"/>
      <c r="D32" s="174" t="s">
        <v>57</v>
      </c>
      <c r="E32" s="150">
        <v>2</v>
      </c>
      <c r="F32" s="248" t="s">
        <v>215</v>
      </c>
      <c r="G32" s="41"/>
      <c r="H32" s="146"/>
      <c r="I32" s="183"/>
      <c r="J32" s="183"/>
    </row>
    <row r="33" spans="3:252" ht="12.75" customHeight="1">
      <c r="C33" s="285"/>
      <c r="D33" s="174" t="s">
        <v>58</v>
      </c>
      <c r="E33" s="150">
        <v>0</v>
      </c>
      <c r="F33" s="248">
        <v>0</v>
      </c>
      <c r="G33" s="41"/>
      <c r="H33" s="146"/>
      <c r="I33" s="183"/>
      <c r="J33" s="183"/>
    </row>
    <row r="34" spans="3:252" ht="12.75" customHeight="1">
      <c r="C34" s="285"/>
      <c r="D34" s="174" t="s">
        <v>59</v>
      </c>
      <c r="E34" s="150">
        <v>0</v>
      </c>
      <c r="F34" s="248">
        <v>0</v>
      </c>
      <c r="G34" s="41"/>
      <c r="H34" s="146"/>
      <c r="I34" s="183"/>
      <c r="J34" s="183"/>
    </row>
    <row r="35" spans="3:252" ht="12.75" customHeight="1">
      <c r="C35" s="285"/>
      <c r="D35" s="174" t="s">
        <v>60</v>
      </c>
      <c r="E35" s="150">
        <v>0</v>
      </c>
      <c r="F35" s="248">
        <v>0</v>
      </c>
      <c r="G35" s="41"/>
      <c r="H35" s="146"/>
      <c r="I35" s="183"/>
      <c r="J35" s="183"/>
    </row>
    <row r="36" spans="3:252" ht="12.75" customHeight="1">
      <c r="C36" s="285"/>
      <c r="D36" s="174" t="s">
        <v>61</v>
      </c>
      <c r="E36" s="150">
        <v>0</v>
      </c>
      <c r="F36" s="248">
        <v>0</v>
      </c>
      <c r="G36" s="41"/>
      <c r="H36" s="146"/>
      <c r="I36" s="183"/>
      <c r="J36" s="183"/>
    </row>
    <row r="37" spans="3:252" ht="12" customHeight="1">
      <c r="C37" s="272" t="s">
        <v>152</v>
      </c>
      <c r="D37" s="287"/>
      <c r="E37" s="136">
        <v>21</v>
      </c>
      <c r="F37" s="262">
        <v>2.7022437099999999</v>
      </c>
      <c r="H37" s="146"/>
      <c r="I37" s="183"/>
      <c r="J37" s="183"/>
      <c r="IL37"/>
      <c r="IM37"/>
      <c r="IN37"/>
      <c r="IO37"/>
      <c r="IP37"/>
      <c r="IQ37"/>
      <c r="IR37"/>
    </row>
    <row r="38" spans="3:252" ht="12" customHeight="1">
      <c r="C38" s="284" t="s">
        <v>39</v>
      </c>
      <c r="D38" s="174" t="s">
        <v>189</v>
      </c>
      <c r="E38" s="151">
        <v>0</v>
      </c>
      <c r="F38" s="248">
        <v>0</v>
      </c>
      <c r="H38" s="146"/>
      <c r="IL38"/>
      <c r="IM38"/>
      <c r="IN38"/>
      <c r="IO38"/>
      <c r="IP38"/>
      <c r="IQ38"/>
      <c r="IR38"/>
    </row>
    <row r="39" spans="3:252" ht="12" customHeight="1">
      <c r="C39" s="285"/>
      <c r="D39" s="174" t="s">
        <v>63</v>
      </c>
      <c r="E39" s="151">
        <v>0</v>
      </c>
      <c r="F39" s="248">
        <v>0</v>
      </c>
      <c r="H39" s="146"/>
      <c r="IL39"/>
      <c r="IM39"/>
      <c r="IN39"/>
      <c r="IO39"/>
      <c r="IP39"/>
      <c r="IQ39"/>
      <c r="IR39"/>
    </row>
    <row r="40" spans="3:252" ht="12.75" customHeight="1">
      <c r="C40" s="286"/>
      <c r="D40" s="174" t="s">
        <v>64</v>
      </c>
      <c r="E40" s="151">
        <v>0</v>
      </c>
      <c r="F40" s="248">
        <v>0</v>
      </c>
      <c r="H40" s="146"/>
      <c r="IL40"/>
      <c r="IM40"/>
      <c r="IN40"/>
      <c r="IO40"/>
      <c r="IP40"/>
      <c r="IQ40"/>
      <c r="IR40"/>
    </row>
    <row r="41" spans="3:252" ht="12" customHeight="1">
      <c r="C41" s="272" t="s">
        <v>153</v>
      </c>
      <c r="D41" s="287"/>
      <c r="E41" s="264">
        <v>0</v>
      </c>
      <c r="F41" s="265">
        <v>0</v>
      </c>
      <c r="H41" s="146"/>
      <c r="IL41"/>
      <c r="IM41"/>
      <c r="IN41"/>
      <c r="IO41"/>
      <c r="IP41"/>
      <c r="IQ41"/>
      <c r="IR41"/>
    </row>
    <row r="42" spans="3:252" ht="12" customHeight="1">
      <c r="C42" s="291" t="s">
        <v>40</v>
      </c>
      <c r="D42" s="174" t="s">
        <v>66</v>
      </c>
      <c r="E42" s="152">
        <v>0</v>
      </c>
      <c r="F42" s="248">
        <v>0</v>
      </c>
      <c r="H42" s="146"/>
      <c r="IL42"/>
      <c r="IM42"/>
      <c r="IN42"/>
      <c r="IO42"/>
      <c r="IP42"/>
      <c r="IQ42"/>
      <c r="IR42"/>
    </row>
    <row r="43" spans="3:252" ht="12.75" customHeight="1">
      <c r="C43" s="291"/>
      <c r="D43" s="174" t="s">
        <v>192</v>
      </c>
      <c r="E43" s="152">
        <v>0</v>
      </c>
      <c r="F43" s="248">
        <v>0</v>
      </c>
      <c r="H43" s="146"/>
      <c r="IL43"/>
      <c r="IM43"/>
      <c r="IN43"/>
      <c r="IO43"/>
      <c r="IP43"/>
      <c r="IQ43"/>
      <c r="IR43"/>
    </row>
    <row r="44" spans="3:252" ht="12.75" customHeight="1">
      <c r="C44" s="291"/>
      <c r="D44" s="174" t="s">
        <v>190</v>
      </c>
      <c r="E44" s="152">
        <v>0</v>
      </c>
      <c r="F44" s="248">
        <v>0</v>
      </c>
      <c r="H44" s="146"/>
      <c r="IL44"/>
      <c r="IM44"/>
      <c r="IN44"/>
      <c r="IO44"/>
      <c r="IP44"/>
      <c r="IQ44"/>
      <c r="IR44"/>
    </row>
    <row r="45" spans="3:252" ht="12.75" customHeight="1">
      <c r="C45" s="291"/>
      <c r="D45" s="174" t="s">
        <v>193</v>
      </c>
      <c r="E45" s="186">
        <v>0</v>
      </c>
      <c r="F45" s="248">
        <v>0</v>
      </c>
      <c r="H45" s="146"/>
      <c r="IL45"/>
      <c r="IM45"/>
      <c r="IN45"/>
      <c r="IO45"/>
      <c r="IP45"/>
      <c r="IQ45"/>
      <c r="IR45"/>
    </row>
    <row r="46" spans="3:252" ht="12.75" customHeight="1">
      <c r="C46" s="291"/>
      <c r="D46" s="174" t="s">
        <v>191</v>
      </c>
      <c r="E46" s="186">
        <v>0</v>
      </c>
      <c r="F46" s="248">
        <v>0</v>
      </c>
      <c r="H46" s="146"/>
      <c r="IL46"/>
      <c r="IM46"/>
      <c r="IN46"/>
      <c r="IO46"/>
      <c r="IP46"/>
      <c r="IQ46"/>
      <c r="IR46"/>
    </row>
    <row r="47" spans="3:252" ht="12.75" customHeight="1">
      <c r="C47" s="291"/>
      <c r="D47" s="174" t="s">
        <v>176</v>
      </c>
      <c r="E47" s="186">
        <v>0</v>
      </c>
      <c r="F47" s="248">
        <v>0</v>
      </c>
      <c r="H47" s="146"/>
      <c r="IL47"/>
      <c r="IM47"/>
      <c r="IN47"/>
      <c r="IO47"/>
      <c r="IP47"/>
      <c r="IQ47"/>
      <c r="IR47"/>
    </row>
    <row r="48" spans="3:252" ht="12.75" customHeight="1">
      <c r="C48" s="291"/>
      <c r="D48" s="174" t="s">
        <v>67</v>
      </c>
      <c r="E48" s="152">
        <v>0</v>
      </c>
      <c r="F48" s="248">
        <v>0</v>
      </c>
      <c r="H48" s="146"/>
      <c r="IL48"/>
      <c r="IM48"/>
      <c r="IN48"/>
      <c r="IO48"/>
      <c r="IP48"/>
      <c r="IQ48"/>
      <c r="IR48"/>
    </row>
    <row r="49" spans="3:252" ht="12.75" customHeight="1">
      <c r="C49" s="291"/>
      <c r="D49" s="174" t="s">
        <v>68</v>
      </c>
      <c r="E49" s="152">
        <v>0</v>
      </c>
      <c r="F49" s="248">
        <v>0</v>
      </c>
      <c r="H49" s="146"/>
      <c r="IL49"/>
      <c r="IM49"/>
      <c r="IN49"/>
      <c r="IO49"/>
      <c r="IP49"/>
      <c r="IQ49"/>
      <c r="IR49"/>
    </row>
    <row r="50" spans="3:252" ht="12.75" customHeight="1">
      <c r="C50" s="291"/>
      <c r="D50" s="174" t="s">
        <v>194</v>
      </c>
      <c r="E50" s="152">
        <v>0</v>
      </c>
      <c r="F50" s="248">
        <v>0</v>
      </c>
      <c r="H50" s="146"/>
      <c r="IL50"/>
      <c r="IM50"/>
      <c r="IN50"/>
      <c r="IO50"/>
      <c r="IP50"/>
      <c r="IQ50"/>
      <c r="IR50"/>
    </row>
    <row r="51" spans="3:252" ht="12" customHeight="1">
      <c r="C51" s="289" t="s">
        <v>154</v>
      </c>
      <c r="D51" s="289"/>
      <c r="E51" s="264">
        <v>0</v>
      </c>
      <c r="F51" s="265">
        <v>0</v>
      </c>
      <c r="H51" s="146"/>
      <c r="IL51"/>
      <c r="IM51"/>
      <c r="IN51"/>
      <c r="IO51"/>
      <c r="IP51"/>
      <c r="IQ51"/>
      <c r="IR51"/>
    </row>
    <row r="52" spans="3:252" ht="12" customHeight="1">
      <c r="C52" s="292" t="s">
        <v>41</v>
      </c>
      <c r="D52" s="174" t="s">
        <v>70</v>
      </c>
      <c r="E52" s="187">
        <v>0</v>
      </c>
      <c r="F52" s="251">
        <v>0</v>
      </c>
      <c r="H52" s="146"/>
      <c r="IL52"/>
      <c r="IM52"/>
      <c r="IN52"/>
      <c r="IO52"/>
      <c r="IP52"/>
      <c r="IQ52"/>
      <c r="IR52"/>
    </row>
    <row r="53" spans="3:252" ht="12.75" customHeight="1">
      <c r="C53" s="292"/>
      <c r="D53" s="174" t="s">
        <v>71</v>
      </c>
      <c r="E53" s="188">
        <v>3</v>
      </c>
      <c r="F53" s="249">
        <v>0.01</v>
      </c>
      <c r="H53" s="146"/>
      <c r="IL53"/>
      <c r="IM53"/>
      <c r="IN53"/>
      <c r="IO53"/>
      <c r="IP53"/>
      <c r="IQ53"/>
      <c r="IR53"/>
    </row>
    <row r="54" spans="3:252" ht="12.75" customHeight="1">
      <c r="C54" s="292"/>
      <c r="D54" s="174" t="s">
        <v>72</v>
      </c>
      <c r="E54" s="188">
        <v>0</v>
      </c>
      <c r="F54" s="249">
        <v>0</v>
      </c>
      <c r="H54" s="146"/>
      <c r="IL54"/>
      <c r="IM54"/>
      <c r="IN54"/>
      <c r="IO54"/>
      <c r="IP54"/>
      <c r="IQ54"/>
      <c r="IR54"/>
    </row>
    <row r="55" spans="3:252" ht="12.75" customHeight="1">
      <c r="C55" s="292"/>
      <c r="D55" s="174" t="s">
        <v>73</v>
      </c>
      <c r="E55" s="188">
        <v>0</v>
      </c>
      <c r="F55" s="249">
        <v>0</v>
      </c>
      <c r="H55" s="146"/>
      <c r="IL55"/>
      <c r="IM55"/>
      <c r="IN55"/>
      <c r="IO55"/>
      <c r="IP55"/>
      <c r="IQ55"/>
      <c r="IR55"/>
    </row>
    <row r="56" spans="3:252" ht="12.75" customHeight="1">
      <c r="C56" s="292"/>
      <c r="D56" s="174" t="s">
        <v>74</v>
      </c>
      <c r="E56" s="188">
        <v>22</v>
      </c>
      <c r="F56" s="249">
        <v>0.05</v>
      </c>
      <c r="H56" s="146"/>
      <c r="IL56"/>
      <c r="IM56"/>
      <c r="IN56"/>
      <c r="IO56"/>
      <c r="IP56"/>
      <c r="IQ56"/>
      <c r="IR56"/>
    </row>
    <row r="57" spans="3:252" ht="12.75" customHeight="1">
      <c r="C57" s="292"/>
      <c r="D57" s="174" t="s">
        <v>75</v>
      </c>
      <c r="E57" s="188">
        <v>0</v>
      </c>
      <c r="F57" s="249">
        <v>0</v>
      </c>
      <c r="H57" s="146"/>
      <c r="IL57"/>
      <c r="IM57"/>
      <c r="IN57"/>
      <c r="IO57"/>
      <c r="IP57"/>
      <c r="IQ57"/>
      <c r="IR57"/>
    </row>
    <row r="58" spans="3:252" ht="12.75" customHeight="1">
      <c r="C58" s="292"/>
      <c r="D58" s="174" t="s">
        <v>76</v>
      </c>
      <c r="E58" s="188">
        <v>0</v>
      </c>
      <c r="F58" s="248">
        <v>0</v>
      </c>
      <c r="H58" s="146"/>
      <c r="IL58"/>
      <c r="IM58"/>
      <c r="IN58"/>
      <c r="IO58"/>
      <c r="IP58"/>
      <c r="IQ58"/>
      <c r="IR58"/>
    </row>
    <row r="59" spans="3:252" ht="12" customHeight="1">
      <c r="C59" s="293" t="s">
        <v>155</v>
      </c>
      <c r="D59" s="293"/>
      <c r="E59" s="136">
        <v>25</v>
      </c>
      <c r="F59" s="262">
        <v>6.0000000000000005E-2</v>
      </c>
      <c r="H59" s="146"/>
      <c r="IL59"/>
      <c r="IM59"/>
      <c r="IN59"/>
      <c r="IO59"/>
      <c r="IP59"/>
      <c r="IQ59"/>
      <c r="IR59"/>
    </row>
    <row r="60" spans="3:252" ht="12" customHeight="1">
      <c r="C60" s="292" t="s">
        <v>42</v>
      </c>
      <c r="D60" s="173" t="s">
        <v>78</v>
      </c>
      <c r="E60" s="187">
        <v>0</v>
      </c>
      <c r="F60" s="251">
        <v>0</v>
      </c>
      <c r="H60" s="146"/>
      <c r="IL60"/>
      <c r="IM60"/>
      <c r="IN60"/>
      <c r="IO60"/>
      <c r="IP60"/>
      <c r="IQ60"/>
      <c r="IR60"/>
    </row>
    <row r="61" spans="3:252" ht="12.75" customHeight="1">
      <c r="C61" s="292"/>
      <c r="D61" s="174" t="s">
        <v>80</v>
      </c>
      <c r="E61" s="152">
        <v>6</v>
      </c>
      <c r="F61" s="249">
        <v>1.47</v>
      </c>
      <c r="H61" s="146"/>
      <c r="IL61"/>
      <c r="IM61"/>
      <c r="IN61"/>
      <c r="IO61"/>
      <c r="IP61"/>
      <c r="IQ61"/>
      <c r="IR61"/>
    </row>
    <row r="62" spans="3:252" ht="12.75" customHeight="1">
      <c r="C62" s="292"/>
      <c r="D62" s="174" t="s">
        <v>79</v>
      </c>
      <c r="E62" s="188">
        <v>0</v>
      </c>
      <c r="F62" s="249">
        <v>0</v>
      </c>
      <c r="H62" s="146"/>
      <c r="IL62"/>
      <c r="IM62"/>
      <c r="IN62"/>
      <c r="IO62"/>
      <c r="IP62"/>
      <c r="IQ62"/>
      <c r="IR62"/>
    </row>
    <row r="63" spans="3:252" ht="12.75" customHeight="1">
      <c r="C63" s="292"/>
      <c r="D63" s="174" t="s">
        <v>81</v>
      </c>
      <c r="E63" s="188">
        <v>0</v>
      </c>
      <c r="F63" s="248">
        <v>0</v>
      </c>
      <c r="H63" s="146"/>
      <c r="IL63"/>
      <c r="IM63"/>
      <c r="IN63"/>
      <c r="IO63"/>
      <c r="IP63"/>
      <c r="IQ63"/>
      <c r="IR63"/>
    </row>
    <row r="64" spans="3:252" ht="12.75" customHeight="1">
      <c r="C64" s="292"/>
      <c r="D64" s="174" t="s">
        <v>82</v>
      </c>
      <c r="E64" s="188">
        <v>0</v>
      </c>
      <c r="F64" s="249">
        <v>0</v>
      </c>
      <c r="H64" s="146"/>
      <c r="IL64"/>
      <c r="IM64"/>
      <c r="IN64"/>
      <c r="IO64"/>
      <c r="IP64"/>
      <c r="IQ64"/>
      <c r="IR64"/>
    </row>
    <row r="65" spans="3:252" ht="12.75" customHeight="1">
      <c r="C65" s="292"/>
      <c r="D65" s="174" t="s">
        <v>83</v>
      </c>
      <c r="E65" s="152">
        <v>0</v>
      </c>
      <c r="F65" s="249">
        <v>0</v>
      </c>
      <c r="H65" s="146"/>
      <c r="IL65"/>
      <c r="IM65"/>
      <c r="IN65"/>
      <c r="IO65"/>
      <c r="IP65"/>
      <c r="IQ65"/>
      <c r="IR65"/>
    </row>
    <row r="66" spans="3:252" ht="12.75" customHeight="1">
      <c r="C66" s="292"/>
      <c r="D66" s="174" t="s">
        <v>84</v>
      </c>
      <c r="E66" s="188">
        <v>0</v>
      </c>
      <c r="F66" s="249">
        <v>0</v>
      </c>
      <c r="H66" s="146"/>
      <c r="IL66"/>
      <c r="IM66"/>
      <c r="IN66"/>
      <c r="IO66"/>
      <c r="IP66"/>
      <c r="IQ66"/>
      <c r="IR66"/>
    </row>
    <row r="67" spans="3:252" ht="12.75" customHeight="1">
      <c r="C67" s="292"/>
      <c r="D67" s="174" t="s">
        <v>85</v>
      </c>
      <c r="E67" s="188">
        <v>0</v>
      </c>
      <c r="F67" s="249">
        <v>0</v>
      </c>
      <c r="H67" s="146"/>
      <c r="IL67"/>
      <c r="IM67"/>
      <c r="IN67"/>
      <c r="IO67"/>
      <c r="IP67"/>
      <c r="IQ67"/>
      <c r="IR67"/>
    </row>
    <row r="68" spans="3:252" ht="12.75" customHeight="1">
      <c r="C68" s="292"/>
      <c r="D68" s="174" t="s">
        <v>86</v>
      </c>
      <c r="E68" s="188">
        <v>0</v>
      </c>
      <c r="F68" s="249">
        <v>0</v>
      </c>
      <c r="H68" s="146"/>
      <c r="IL68"/>
      <c r="IM68"/>
      <c r="IN68"/>
      <c r="IO68"/>
      <c r="IP68"/>
      <c r="IQ68"/>
      <c r="IR68"/>
    </row>
    <row r="69" spans="3:252" ht="12.75" customHeight="1">
      <c r="C69" s="292"/>
      <c r="D69" s="174" t="s">
        <v>87</v>
      </c>
      <c r="E69" s="188">
        <v>0</v>
      </c>
      <c r="F69" s="249">
        <v>0</v>
      </c>
      <c r="H69" s="146"/>
      <c r="IL69"/>
      <c r="IM69"/>
      <c r="IN69"/>
      <c r="IO69"/>
      <c r="IP69"/>
      <c r="IQ69"/>
      <c r="IR69"/>
    </row>
    <row r="70" spans="3:252" ht="12.75" customHeight="1">
      <c r="C70" s="292"/>
      <c r="D70" s="174" t="s">
        <v>88</v>
      </c>
      <c r="E70" s="188">
        <v>5</v>
      </c>
      <c r="F70" s="249">
        <v>0.87</v>
      </c>
      <c r="H70" s="146"/>
      <c r="IL70"/>
      <c r="IM70"/>
      <c r="IN70"/>
      <c r="IO70"/>
      <c r="IP70"/>
      <c r="IQ70"/>
      <c r="IR70"/>
    </row>
    <row r="71" spans="3:252" ht="12.75" customHeight="1">
      <c r="C71" s="292"/>
      <c r="D71" s="174" t="s">
        <v>89</v>
      </c>
      <c r="E71" s="188">
        <v>0</v>
      </c>
      <c r="F71" s="249">
        <v>0</v>
      </c>
      <c r="H71" s="146"/>
      <c r="IL71"/>
      <c r="IM71"/>
      <c r="IN71"/>
      <c r="IO71"/>
      <c r="IP71"/>
      <c r="IQ71"/>
      <c r="IR71"/>
    </row>
    <row r="72" spans="3:252" ht="12.75" customHeight="1">
      <c r="C72" s="292"/>
      <c r="D72" s="174" t="s">
        <v>90</v>
      </c>
      <c r="E72" s="188">
        <v>0</v>
      </c>
      <c r="F72" s="249">
        <v>0</v>
      </c>
      <c r="H72" s="146"/>
      <c r="IL72"/>
      <c r="IM72"/>
      <c r="IN72"/>
      <c r="IO72"/>
      <c r="IP72"/>
      <c r="IQ72"/>
      <c r="IR72"/>
    </row>
    <row r="73" spans="3:252" ht="12.75" customHeight="1">
      <c r="C73" s="292"/>
      <c r="D73" s="174" t="s">
        <v>91</v>
      </c>
      <c r="E73" s="188">
        <v>0</v>
      </c>
      <c r="F73" s="249">
        <v>0</v>
      </c>
      <c r="H73" s="146"/>
      <c r="IL73"/>
      <c r="IM73"/>
      <c r="IN73"/>
      <c r="IO73"/>
      <c r="IP73"/>
      <c r="IQ73"/>
      <c r="IR73"/>
    </row>
    <row r="74" spans="3:252" ht="12.75" customHeight="1">
      <c r="C74" s="292"/>
      <c r="D74" s="174" t="s">
        <v>92</v>
      </c>
      <c r="E74" s="188">
        <v>0</v>
      </c>
      <c r="F74" s="249">
        <v>0</v>
      </c>
      <c r="H74" s="146"/>
      <c r="IL74"/>
      <c r="IM74"/>
      <c r="IN74"/>
      <c r="IO74"/>
      <c r="IP74"/>
      <c r="IQ74"/>
      <c r="IR74"/>
    </row>
    <row r="75" spans="3:252" ht="12.75" customHeight="1">
      <c r="C75" s="292"/>
      <c r="D75" s="174" t="s">
        <v>93</v>
      </c>
      <c r="E75" s="188">
        <v>3</v>
      </c>
      <c r="F75" s="249">
        <v>0.06</v>
      </c>
      <c r="H75" s="146"/>
      <c r="IL75"/>
      <c r="IM75"/>
      <c r="IN75"/>
      <c r="IO75"/>
      <c r="IP75"/>
      <c r="IQ75"/>
      <c r="IR75"/>
    </row>
    <row r="76" spans="3:252" ht="12" customHeight="1">
      <c r="C76" s="289" t="s">
        <v>156</v>
      </c>
      <c r="D76" s="289"/>
      <c r="E76" s="136">
        <v>14</v>
      </c>
      <c r="F76" s="262">
        <v>2.4</v>
      </c>
      <c r="H76" s="146"/>
      <c r="IL76"/>
      <c r="IM76"/>
      <c r="IN76"/>
      <c r="IO76"/>
      <c r="IP76"/>
      <c r="IQ76"/>
      <c r="IR76"/>
    </row>
    <row r="77" spans="3:252" ht="12" customHeight="1">
      <c r="C77" s="241" t="s">
        <v>216</v>
      </c>
      <c r="IL77"/>
      <c r="IM77"/>
      <c r="IN77"/>
      <c r="IO77"/>
      <c r="IP77"/>
      <c r="IQ77"/>
      <c r="IR77"/>
    </row>
    <row r="78" spans="3:252" ht="12" customHeight="1">
      <c r="C78" s="290"/>
      <c r="D78" s="290"/>
      <c r="E78" s="290"/>
      <c r="F78" s="290"/>
      <c r="G78" s="44"/>
    </row>
    <row r="79" spans="3:252" ht="12" customHeight="1">
      <c r="C79" s="290"/>
      <c r="D79" s="290"/>
      <c r="E79" s="290"/>
      <c r="F79" s="290"/>
      <c r="G79" s="44"/>
    </row>
    <row r="80" spans="3:252" ht="12" customHeight="1">
      <c r="C80" s="290"/>
      <c r="D80" s="290"/>
      <c r="E80" s="290"/>
      <c r="F80" s="290"/>
      <c r="G80" s="44"/>
    </row>
    <row r="81" spans="3:7" ht="12" customHeight="1">
      <c r="C81" s="290"/>
      <c r="D81" s="290"/>
      <c r="E81" s="290"/>
      <c r="F81" s="290"/>
      <c r="G81" s="44"/>
    </row>
  </sheetData>
  <mergeCells count="13">
    <mergeCell ref="C76:D76"/>
    <mergeCell ref="C78:F81"/>
    <mergeCell ref="C42:C50"/>
    <mergeCell ref="C51:D51"/>
    <mergeCell ref="C52:C58"/>
    <mergeCell ref="C59:D59"/>
    <mergeCell ref="C60:C75"/>
    <mergeCell ref="C38:C40"/>
    <mergeCell ref="B9:G9"/>
    <mergeCell ref="C41:D41"/>
    <mergeCell ref="C13:D13"/>
    <mergeCell ref="C14:C36"/>
    <mergeCell ref="C37:D37"/>
  </mergeCells>
  <conditionalFormatting sqref="E14:F76">
    <cfRule type="cellIs" dxfId="7"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5A6-9B8E-4512-A446-2C1A75EC3C0E}">
  <dimension ref="A1:IR85"/>
  <sheetViews>
    <sheetView showGridLines="0" topLeftCell="A40" workbookViewId="0">
      <selection activeCell="F76" activeCellId="1" sqref="F37 F76"/>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76" t="s">
        <v>203</v>
      </c>
      <c r="C9" s="276"/>
      <c r="D9" s="276"/>
      <c r="E9" s="276"/>
      <c r="F9" s="276"/>
      <c r="G9" s="276"/>
    </row>
    <row r="10" spans="1:252" s="5" customFormat="1" ht="9.9499999999999993" customHeight="1">
      <c r="B10" s="11"/>
      <c r="C10" s="11"/>
      <c r="D10" s="11"/>
      <c r="E10" s="11"/>
      <c r="F10" s="11"/>
      <c r="G10" s="11"/>
    </row>
    <row r="11" spans="1:252" s="5" customFormat="1" ht="9.9499999999999993" customHeight="1">
      <c r="B11" s="111"/>
      <c r="C11" s="111"/>
      <c r="D11" s="111"/>
      <c r="E11" s="111"/>
      <c r="F11" s="111"/>
      <c r="G11" s="111"/>
      <c r="H11" s="112"/>
      <c r="I11" s="112"/>
      <c r="J11" s="112"/>
      <c r="K11" s="112"/>
    </row>
    <row r="12" spans="1:252" s="5" customFormat="1" ht="9.9499999999999993" customHeight="1">
      <c r="B12" s="113"/>
      <c r="C12" s="113"/>
      <c r="D12" s="113"/>
      <c r="E12" s="113"/>
      <c r="F12" s="113"/>
      <c r="G12" s="113"/>
      <c r="H12" s="112"/>
      <c r="I12" s="112"/>
      <c r="J12" s="112"/>
      <c r="K12" s="112"/>
    </row>
    <row r="13" spans="1:252" ht="41.1" customHeight="1">
      <c r="C13" s="288" t="s">
        <v>35</v>
      </c>
      <c r="D13" s="288"/>
      <c r="E13" s="134" t="s">
        <v>19</v>
      </c>
      <c r="F13" s="252" t="s">
        <v>20</v>
      </c>
      <c r="IO13"/>
      <c r="IP13"/>
      <c r="IQ13"/>
      <c r="IR13"/>
    </row>
    <row r="14" spans="1:252" ht="12.75" customHeight="1">
      <c r="C14" s="284" t="s">
        <v>38</v>
      </c>
      <c r="D14" s="173" t="s">
        <v>44</v>
      </c>
      <c r="E14" s="150">
        <v>0</v>
      </c>
      <c r="F14" s="248">
        <v>0</v>
      </c>
      <c r="H14" s="146"/>
      <c r="IO14"/>
      <c r="IP14"/>
      <c r="IQ14"/>
      <c r="IR14"/>
    </row>
    <row r="15" spans="1:252" ht="12.75" customHeight="1">
      <c r="A15" s="108"/>
      <c r="C15" s="285"/>
      <c r="D15" s="174" t="s">
        <v>45</v>
      </c>
      <c r="E15" s="150">
        <v>13</v>
      </c>
      <c r="F15" s="248">
        <v>0.51401470000000005</v>
      </c>
      <c r="H15" s="146"/>
      <c r="IO15"/>
      <c r="IP15"/>
      <c r="IQ15"/>
      <c r="IR15"/>
    </row>
    <row r="16" spans="1:252" ht="12.75" customHeight="1">
      <c r="C16" s="285"/>
      <c r="D16" s="174" t="s">
        <v>46</v>
      </c>
      <c r="E16" s="150">
        <v>7</v>
      </c>
      <c r="F16" s="248">
        <v>0.56469868000000001</v>
      </c>
      <c r="H16" s="146"/>
      <c r="IO16"/>
      <c r="IP16"/>
      <c r="IQ16"/>
      <c r="IR16"/>
    </row>
    <row r="17" spans="3:252" ht="12.75" customHeight="1">
      <c r="C17" s="285"/>
      <c r="D17" s="174" t="s">
        <v>47</v>
      </c>
      <c r="E17" s="150">
        <v>9</v>
      </c>
      <c r="F17" s="248">
        <v>0.16853679999999999</v>
      </c>
      <c r="H17" s="146"/>
      <c r="IO17"/>
      <c r="IP17"/>
      <c r="IQ17"/>
      <c r="IR17"/>
    </row>
    <row r="18" spans="3:252" ht="12.75" customHeight="1">
      <c r="C18" s="285"/>
      <c r="D18" s="174" t="s">
        <v>48</v>
      </c>
      <c r="E18" s="150">
        <v>0</v>
      </c>
      <c r="F18" s="248">
        <v>0</v>
      </c>
      <c r="H18" s="146"/>
      <c r="IO18"/>
      <c r="IP18"/>
      <c r="IQ18"/>
      <c r="IR18"/>
    </row>
    <row r="19" spans="3:252" ht="12.75" customHeight="1">
      <c r="C19" s="285"/>
      <c r="D19" s="174" t="s">
        <v>49</v>
      </c>
      <c r="E19" s="150">
        <v>0</v>
      </c>
      <c r="F19" s="248">
        <v>0</v>
      </c>
      <c r="H19" s="146"/>
      <c r="IO19"/>
      <c r="IP19"/>
      <c r="IQ19"/>
      <c r="IR19"/>
    </row>
    <row r="20" spans="3:252" ht="12.75" customHeight="1">
      <c r="C20" s="285"/>
      <c r="D20" s="174" t="s">
        <v>50</v>
      </c>
      <c r="E20" s="150">
        <v>8</v>
      </c>
      <c r="F20" s="248">
        <v>1.6476067599999999</v>
      </c>
      <c r="H20" s="146"/>
      <c r="IO20"/>
      <c r="IP20"/>
      <c r="IQ20"/>
      <c r="IR20"/>
    </row>
    <row r="21" spans="3:252" ht="12.75" customHeight="1">
      <c r="C21" s="285"/>
      <c r="D21" s="174" t="s">
        <v>51</v>
      </c>
      <c r="E21" s="150">
        <v>1</v>
      </c>
      <c r="F21" s="248" t="s">
        <v>215</v>
      </c>
      <c r="H21" s="146"/>
      <c r="IO21"/>
      <c r="IP21"/>
      <c r="IQ21"/>
      <c r="IR21"/>
    </row>
    <row r="22" spans="3:252" ht="12.75" customHeight="1">
      <c r="C22" s="285"/>
      <c r="D22" s="174" t="s">
        <v>186</v>
      </c>
      <c r="E22" s="150">
        <v>0</v>
      </c>
      <c r="F22" s="248">
        <v>0</v>
      </c>
      <c r="H22" s="146"/>
      <c r="IO22"/>
      <c r="IP22"/>
      <c r="IQ22"/>
      <c r="IR22"/>
    </row>
    <row r="23" spans="3:252" ht="12.75" customHeight="1">
      <c r="C23" s="285"/>
      <c r="D23" s="174" t="s">
        <v>187</v>
      </c>
      <c r="E23" s="150">
        <v>0</v>
      </c>
      <c r="F23" s="248">
        <v>0</v>
      </c>
      <c r="H23" s="146"/>
      <c r="IO23"/>
      <c r="IP23"/>
      <c r="IQ23"/>
      <c r="IR23"/>
    </row>
    <row r="24" spans="3:252" ht="12.75" customHeight="1">
      <c r="C24" s="285"/>
      <c r="D24" s="174" t="s">
        <v>52</v>
      </c>
      <c r="E24" s="150">
        <v>0</v>
      </c>
      <c r="F24" s="248">
        <v>0</v>
      </c>
      <c r="H24" s="146"/>
      <c r="IO24"/>
      <c r="IP24"/>
      <c r="IQ24"/>
      <c r="IR24"/>
    </row>
    <row r="25" spans="3:252" ht="12.75" customHeight="1">
      <c r="C25" s="285"/>
      <c r="D25" s="174" t="s">
        <v>188</v>
      </c>
      <c r="E25" s="150">
        <v>0</v>
      </c>
      <c r="F25" s="248">
        <v>0</v>
      </c>
      <c r="H25" s="146"/>
      <c r="IO25"/>
      <c r="IP25"/>
      <c r="IQ25"/>
      <c r="IR25"/>
    </row>
    <row r="26" spans="3:252" ht="12.75" customHeight="1">
      <c r="C26" s="285"/>
      <c r="D26" s="174" t="s">
        <v>53</v>
      </c>
      <c r="E26" s="150">
        <v>0</v>
      </c>
      <c r="F26" s="248">
        <v>0</v>
      </c>
      <c r="H26" s="146"/>
      <c r="IO26"/>
      <c r="IP26"/>
      <c r="IQ26"/>
      <c r="IR26"/>
    </row>
    <row r="27" spans="3:252" ht="12.75" customHeight="1">
      <c r="C27" s="285"/>
      <c r="D27" s="174" t="s">
        <v>174</v>
      </c>
      <c r="E27" s="150">
        <v>0</v>
      </c>
      <c r="F27" s="248">
        <v>0</v>
      </c>
      <c r="H27" s="146"/>
      <c r="IO27"/>
      <c r="IP27"/>
      <c r="IQ27"/>
      <c r="IR27"/>
    </row>
    <row r="28" spans="3:252" ht="12.75" customHeight="1">
      <c r="C28" s="285"/>
      <c r="D28" s="174" t="s">
        <v>54</v>
      </c>
      <c r="E28" s="150">
        <v>2</v>
      </c>
      <c r="F28" s="248" t="s">
        <v>215</v>
      </c>
      <c r="H28" s="146"/>
      <c r="IO28"/>
      <c r="IP28"/>
      <c r="IQ28"/>
      <c r="IR28"/>
    </row>
    <row r="29" spans="3:252" ht="12.75" customHeight="1">
      <c r="C29" s="285"/>
      <c r="D29" s="174" t="s">
        <v>55</v>
      </c>
      <c r="E29" s="150">
        <v>1</v>
      </c>
      <c r="F29" s="248" t="s">
        <v>215</v>
      </c>
      <c r="H29" s="146"/>
      <c r="IO29"/>
      <c r="IP29"/>
      <c r="IQ29"/>
      <c r="IR29"/>
    </row>
    <row r="30" spans="3:252" ht="12.75" customHeight="1">
      <c r="C30" s="285"/>
      <c r="D30" s="174" t="s">
        <v>175</v>
      </c>
      <c r="E30" s="150">
        <v>0</v>
      </c>
      <c r="F30" s="248">
        <v>0</v>
      </c>
      <c r="H30" s="146"/>
      <c r="IO30"/>
      <c r="IP30"/>
      <c r="IQ30"/>
      <c r="IR30"/>
    </row>
    <row r="31" spans="3:252" ht="12.75" customHeight="1">
      <c r="C31" s="285"/>
      <c r="D31" s="174" t="s">
        <v>56</v>
      </c>
      <c r="E31" s="150">
        <v>0</v>
      </c>
      <c r="F31" s="248">
        <v>0</v>
      </c>
      <c r="H31" s="146"/>
      <c r="IO31"/>
      <c r="IP31"/>
      <c r="IQ31"/>
      <c r="IR31"/>
    </row>
    <row r="32" spans="3:252" ht="12.75" customHeight="1">
      <c r="C32" s="285"/>
      <c r="D32" s="174" t="s">
        <v>57</v>
      </c>
      <c r="E32" s="150">
        <v>0</v>
      </c>
      <c r="F32" s="248">
        <v>0</v>
      </c>
      <c r="H32" s="146"/>
      <c r="IO32"/>
      <c r="IP32"/>
      <c r="IQ32"/>
      <c r="IR32"/>
    </row>
    <row r="33" spans="3:252" ht="12.75" customHeight="1">
      <c r="C33" s="285"/>
      <c r="D33" s="174" t="s">
        <v>58</v>
      </c>
      <c r="E33" s="150">
        <v>0</v>
      </c>
      <c r="F33" s="248">
        <v>0</v>
      </c>
      <c r="H33" s="146"/>
      <c r="IO33"/>
      <c r="IP33"/>
      <c r="IQ33"/>
      <c r="IR33"/>
    </row>
    <row r="34" spans="3:252" ht="12.75" customHeight="1">
      <c r="C34" s="285"/>
      <c r="D34" s="174" t="s">
        <v>59</v>
      </c>
      <c r="E34" s="150">
        <v>0</v>
      </c>
      <c r="F34" s="248">
        <v>0</v>
      </c>
      <c r="H34" s="146"/>
      <c r="IO34"/>
      <c r="IP34"/>
      <c r="IQ34"/>
      <c r="IR34"/>
    </row>
    <row r="35" spans="3:252" ht="12.75" customHeight="1">
      <c r="C35" s="285"/>
      <c r="D35" s="174" t="s">
        <v>60</v>
      </c>
      <c r="E35" s="150">
        <v>0</v>
      </c>
      <c r="F35" s="248">
        <v>0</v>
      </c>
      <c r="H35" s="146"/>
      <c r="IO35"/>
      <c r="IP35"/>
      <c r="IQ35"/>
      <c r="IR35"/>
    </row>
    <row r="36" spans="3:252" ht="12.75" customHeight="1">
      <c r="C36" s="285"/>
      <c r="D36" s="174" t="s">
        <v>61</v>
      </c>
      <c r="E36" s="150">
        <v>1</v>
      </c>
      <c r="F36" s="248" t="s">
        <v>215</v>
      </c>
      <c r="H36" s="146"/>
      <c r="IO36"/>
      <c r="IP36"/>
      <c r="IQ36"/>
      <c r="IR36"/>
    </row>
    <row r="37" spans="3:252" ht="12.75" customHeight="1">
      <c r="C37" s="272" t="s">
        <v>152</v>
      </c>
      <c r="D37" s="287"/>
      <c r="E37" s="136">
        <v>42</v>
      </c>
      <c r="F37" s="262">
        <v>3.9349253400000004</v>
      </c>
      <c r="H37" s="146"/>
      <c r="IO37"/>
      <c r="IP37"/>
      <c r="IQ37"/>
      <c r="IR37"/>
    </row>
    <row r="38" spans="3:252" ht="12.75" customHeight="1">
      <c r="C38" s="284" t="s">
        <v>39</v>
      </c>
      <c r="D38" s="174" t="s">
        <v>189</v>
      </c>
      <c r="E38" s="151">
        <v>0</v>
      </c>
      <c r="F38" s="248">
        <v>0</v>
      </c>
      <c r="H38" s="146"/>
      <c r="IO38"/>
      <c r="IP38"/>
      <c r="IQ38"/>
      <c r="IR38"/>
    </row>
    <row r="39" spans="3:252" ht="12.75" customHeight="1">
      <c r="C39" s="285"/>
      <c r="D39" s="174" t="s">
        <v>63</v>
      </c>
      <c r="E39" s="151">
        <v>0</v>
      </c>
      <c r="F39" s="248">
        <v>0</v>
      </c>
      <c r="H39" s="146"/>
      <c r="IO39"/>
      <c r="IP39"/>
      <c r="IQ39"/>
      <c r="IR39"/>
    </row>
    <row r="40" spans="3:252" ht="12" customHeight="1">
      <c r="C40" s="286"/>
      <c r="D40" s="174" t="s">
        <v>64</v>
      </c>
      <c r="E40" s="151">
        <v>0</v>
      </c>
      <c r="F40" s="248">
        <v>0</v>
      </c>
      <c r="H40" s="146"/>
      <c r="IH40"/>
      <c r="II40"/>
      <c r="IJ40"/>
      <c r="IK40"/>
      <c r="IL40"/>
      <c r="IM40"/>
      <c r="IN40"/>
      <c r="IO40"/>
      <c r="IP40"/>
      <c r="IQ40"/>
      <c r="IR40"/>
    </row>
    <row r="41" spans="3:252" ht="12" customHeight="1">
      <c r="C41" s="272" t="s">
        <v>153</v>
      </c>
      <c r="D41" s="287"/>
      <c r="E41" s="264">
        <v>0</v>
      </c>
      <c r="F41" s="265">
        <v>0</v>
      </c>
      <c r="H41" s="146"/>
      <c r="IH41"/>
      <c r="II41"/>
      <c r="IJ41"/>
      <c r="IK41"/>
      <c r="IL41"/>
      <c r="IM41"/>
      <c r="IN41"/>
      <c r="IO41"/>
      <c r="IP41"/>
      <c r="IQ41"/>
      <c r="IR41"/>
    </row>
    <row r="42" spans="3:252" ht="12.75" customHeight="1">
      <c r="C42" s="291" t="s">
        <v>40</v>
      </c>
      <c r="D42" s="174" t="s">
        <v>66</v>
      </c>
      <c r="E42" s="152">
        <v>0</v>
      </c>
      <c r="F42" s="248">
        <v>0</v>
      </c>
      <c r="H42" s="146"/>
      <c r="IH42"/>
      <c r="II42"/>
      <c r="IJ42"/>
      <c r="IK42"/>
      <c r="IL42"/>
      <c r="IM42"/>
      <c r="IN42"/>
      <c r="IO42"/>
      <c r="IP42"/>
      <c r="IQ42"/>
      <c r="IR42"/>
    </row>
    <row r="43" spans="3:252" ht="12" customHeight="1">
      <c r="C43" s="291"/>
      <c r="D43" s="174" t="s">
        <v>192</v>
      </c>
      <c r="E43" s="152">
        <v>0</v>
      </c>
      <c r="F43" s="248">
        <v>0</v>
      </c>
      <c r="H43" s="146"/>
      <c r="IH43"/>
      <c r="II43"/>
      <c r="IJ43"/>
      <c r="IK43"/>
      <c r="IL43"/>
      <c r="IM43"/>
      <c r="IN43"/>
      <c r="IO43"/>
      <c r="IP43"/>
      <c r="IQ43"/>
      <c r="IR43"/>
    </row>
    <row r="44" spans="3:252" ht="12" customHeight="1">
      <c r="C44" s="291"/>
      <c r="D44" s="174" t="s">
        <v>190</v>
      </c>
      <c r="E44" s="152">
        <v>0</v>
      </c>
      <c r="F44" s="248">
        <v>0</v>
      </c>
      <c r="H44" s="146"/>
      <c r="IH44"/>
      <c r="II44"/>
      <c r="IJ44"/>
      <c r="IK44"/>
      <c r="IL44"/>
      <c r="IM44"/>
      <c r="IN44"/>
      <c r="IO44"/>
      <c r="IP44"/>
      <c r="IQ44"/>
      <c r="IR44"/>
    </row>
    <row r="45" spans="3:252" ht="12.75" customHeight="1">
      <c r="C45" s="291"/>
      <c r="D45" s="174" t="s">
        <v>193</v>
      </c>
      <c r="E45" s="186">
        <v>0</v>
      </c>
      <c r="F45" s="248">
        <v>0</v>
      </c>
      <c r="H45" s="146"/>
      <c r="IH45"/>
      <c r="II45"/>
      <c r="IJ45"/>
      <c r="IK45"/>
      <c r="IL45"/>
      <c r="IM45"/>
      <c r="IN45"/>
      <c r="IO45"/>
      <c r="IP45"/>
      <c r="IQ45"/>
      <c r="IR45"/>
    </row>
    <row r="46" spans="3:252" ht="12.75" customHeight="1">
      <c r="C46" s="291"/>
      <c r="D46" s="174" t="s">
        <v>191</v>
      </c>
      <c r="E46" s="186">
        <v>0</v>
      </c>
      <c r="F46" s="248">
        <v>0</v>
      </c>
      <c r="H46" s="146"/>
      <c r="IH46"/>
      <c r="II46"/>
      <c r="IJ46"/>
      <c r="IK46"/>
      <c r="IL46"/>
      <c r="IM46"/>
      <c r="IN46"/>
      <c r="IO46"/>
      <c r="IP46"/>
      <c r="IQ46"/>
      <c r="IR46"/>
    </row>
    <row r="47" spans="3:252" ht="12.75" customHeight="1">
      <c r="C47" s="291"/>
      <c r="D47" s="174" t="s">
        <v>176</v>
      </c>
      <c r="E47" s="186">
        <v>0</v>
      </c>
      <c r="F47" s="248">
        <v>0</v>
      </c>
      <c r="H47" s="146"/>
      <c r="IH47"/>
      <c r="II47"/>
      <c r="IJ47"/>
      <c r="IK47"/>
      <c r="IL47"/>
      <c r="IM47"/>
      <c r="IN47"/>
      <c r="IO47"/>
      <c r="IP47"/>
      <c r="IQ47"/>
      <c r="IR47"/>
    </row>
    <row r="48" spans="3:252" ht="12.75" customHeight="1">
      <c r="C48" s="291"/>
      <c r="D48" s="174" t="s">
        <v>67</v>
      </c>
      <c r="E48" s="152">
        <v>0</v>
      </c>
      <c r="F48" s="248">
        <v>0</v>
      </c>
      <c r="H48" s="146"/>
      <c r="IH48"/>
      <c r="II48"/>
      <c r="IJ48"/>
      <c r="IK48"/>
      <c r="IL48"/>
      <c r="IM48"/>
      <c r="IN48"/>
      <c r="IO48"/>
      <c r="IP48"/>
      <c r="IQ48"/>
      <c r="IR48"/>
    </row>
    <row r="49" spans="3:252" ht="12.75" customHeight="1">
      <c r="C49" s="291"/>
      <c r="D49" s="174" t="s">
        <v>68</v>
      </c>
      <c r="E49" s="152">
        <v>0</v>
      </c>
      <c r="F49" s="248">
        <v>0</v>
      </c>
      <c r="H49" s="146"/>
      <c r="IH49"/>
      <c r="II49"/>
      <c r="IJ49"/>
      <c r="IK49"/>
      <c r="IL49"/>
      <c r="IM49"/>
      <c r="IN49"/>
      <c r="IO49"/>
      <c r="IP49"/>
      <c r="IQ49"/>
      <c r="IR49"/>
    </row>
    <row r="50" spans="3:252" ht="12.75" customHeight="1">
      <c r="C50" s="291"/>
      <c r="D50" s="174" t="s">
        <v>194</v>
      </c>
      <c r="E50" s="152">
        <v>0</v>
      </c>
      <c r="F50" s="248">
        <v>0</v>
      </c>
      <c r="H50" s="146"/>
      <c r="IH50"/>
      <c r="II50"/>
      <c r="IJ50"/>
      <c r="IK50"/>
      <c r="IL50"/>
      <c r="IM50"/>
      <c r="IN50"/>
      <c r="IO50"/>
      <c r="IP50"/>
      <c r="IQ50"/>
      <c r="IR50"/>
    </row>
    <row r="51" spans="3:252" ht="12" customHeight="1">
      <c r="C51" s="289" t="s">
        <v>154</v>
      </c>
      <c r="D51" s="289"/>
      <c r="E51" s="264">
        <v>0</v>
      </c>
      <c r="F51" s="265">
        <v>0</v>
      </c>
      <c r="H51" s="146"/>
      <c r="IH51"/>
      <c r="II51"/>
      <c r="IJ51"/>
      <c r="IK51"/>
      <c r="IL51"/>
      <c r="IM51"/>
      <c r="IN51"/>
      <c r="IO51"/>
      <c r="IP51"/>
      <c r="IQ51"/>
      <c r="IR51"/>
    </row>
    <row r="52" spans="3:252" ht="12" customHeight="1">
      <c r="C52" s="292" t="s">
        <v>41</v>
      </c>
      <c r="D52" s="174" t="s">
        <v>70</v>
      </c>
      <c r="E52" s="187">
        <v>0</v>
      </c>
      <c r="F52" s="251">
        <v>0</v>
      </c>
      <c r="H52" s="146"/>
      <c r="IH52"/>
      <c r="II52"/>
      <c r="IJ52"/>
      <c r="IK52"/>
      <c r="IL52"/>
      <c r="IM52"/>
      <c r="IN52"/>
      <c r="IO52"/>
      <c r="IP52"/>
      <c r="IQ52"/>
      <c r="IR52"/>
    </row>
    <row r="53" spans="3:252" ht="12.75" customHeight="1">
      <c r="C53" s="292"/>
      <c r="D53" s="174" t="s">
        <v>71</v>
      </c>
      <c r="E53" s="188">
        <v>0</v>
      </c>
      <c r="F53" s="249">
        <v>0</v>
      </c>
      <c r="H53" s="146"/>
      <c r="IH53"/>
      <c r="II53"/>
      <c r="IJ53"/>
      <c r="IK53"/>
      <c r="IL53"/>
      <c r="IM53"/>
      <c r="IN53"/>
      <c r="IO53"/>
      <c r="IP53"/>
      <c r="IQ53"/>
      <c r="IR53"/>
    </row>
    <row r="54" spans="3:252" ht="12.75" customHeight="1">
      <c r="C54" s="292"/>
      <c r="D54" s="174" t="s">
        <v>72</v>
      </c>
      <c r="E54" s="188">
        <v>0</v>
      </c>
      <c r="F54" s="249">
        <v>0</v>
      </c>
      <c r="H54" s="146"/>
      <c r="IH54"/>
      <c r="II54"/>
      <c r="IJ54"/>
      <c r="IK54"/>
      <c r="IL54"/>
      <c r="IM54"/>
      <c r="IN54"/>
      <c r="IO54"/>
      <c r="IP54"/>
      <c r="IQ54"/>
      <c r="IR54"/>
    </row>
    <row r="55" spans="3:252" ht="12.75" customHeight="1">
      <c r="C55" s="292"/>
      <c r="D55" s="174" t="s">
        <v>73</v>
      </c>
      <c r="E55" s="188">
        <v>0</v>
      </c>
      <c r="F55" s="249">
        <v>0</v>
      </c>
      <c r="H55" s="146"/>
      <c r="IH55"/>
      <c r="II55"/>
      <c r="IJ55"/>
      <c r="IK55"/>
      <c r="IL55"/>
      <c r="IM55"/>
      <c r="IN55"/>
      <c r="IO55"/>
      <c r="IP55"/>
      <c r="IQ55"/>
      <c r="IR55"/>
    </row>
    <row r="56" spans="3:252" ht="12.75" customHeight="1">
      <c r="C56" s="292"/>
      <c r="D56" s="174" t="s">
        <v>74</v>
      </c>
      <c r="E56" s="188">
        <v>0</v>
      </c>
      <c r="F56" s="249">
        <v>0</v>
      </c>
      <c r="H56" s="146"/>
      <c r="IH56"/>
      <c r="II56"/>
      <c r="IJ56"/>
      <c r="IK56"/>
      <c r="IL56"/>
      <c r="IM56"/>
      <c r="IN56"/>
      <c r="IO56"/>
      <c r="IP56"/>
      <c r="IQ56"/>
      <c r="IR56"/>
    </row>
    <row r="57" spans="3:252" ht="12.75" customHeight="1">
      <c r="C57" s="292"/>
      <c r="D57" s="174" t="s">
        <v>75</v>
      </c>
      <c r="E57" s="188">
        <v>0</v>
      </c>
      <c r="F57" s="249">
        <v>0</v>
      </c>
      <c r="H57" s="146"/>
      <c r="IH57"/>
      <c r="II57"/>
      <c r="IJ57"/>
      <c r="IK57"/>
      <c r="IL57"/>
      <c r="IM57"/>
      <c r="IN57"/>
      <c r="IO57"/>
      <c r="IP57"/>
      <c r="IQ57"/>
      <c r="IR57"/>
    </row>
    <row r="58" spans="3:252" ht="12.75" customHeight="1">
      <c r="C58" s="292"/>
      <c r="D58" s="174" t="s">
        <v>76</v>
      </c>
      <c r="E58" s="188">
        <v>0</v>
      </c>
      <c r="F58" s="248">
        <v>0</v>
      </c>
      <c r="H58" s="146"/>
      <c r="IH58"/>
      <c r="II58"/>
      <c r="IJ58"/>
      <c r="IK58"/>
      <c r="IL58"/>
      <c r="IM58"/>
      <c r="IN58"/>
      <c r="IO58"/>
      <c r="IP58"/>
      <c r="IQ58"/>
      <c r="IR58"/>
    </row>
    <row r="59" spans="3:252" ht="12.75" customHeight="1">
      <c r="C59" s="293" t="s">
        <v>155</v>
      </c>
      <c r="D59" s="293"/>
      <c r="E59" s="264">
        <v>0</v>
      </c>
      <c r="F59" s="265">
        <v>0</v>
      </c>
      <c r="H59" s="146"/>
      <c r="IH59"/>
      <c r="II59"/>
      <c r="IJ59"/>
      <c r="IK59"/>
      <c r="IL59"/>
      <c r="IM59"/>
      <c r="IN59"/>
      <c r="IO59"/>
      <c r="IP59"/>
      <c r="IQ59"/>
      <c r="IR59"/>
    </row>
    <row r="60" spans="3:252" ht="12.75" customHeight="1">
      <c r="C60" s="292" t="s">
        <v>42</v>
      </c>
      <c r="D60" s="173" t="s">
        <v>78</v>
      </c>
      <c r="E60" s="187">
        <v>0</v>
      </c>
      <c r="F60" s="251">
        <v>0</v>
      </c>
      <c r="H60" s="146"/>
      <c r="IH60"/>
      <c r="II60"/>
      <c r="IJ60"/>
      <c r="IK60"/>
      <c r="IL60"/>
      <c r="IM60"/>
      <c r="IN60"/>
      <c r="IO60"/>
      <c r="IP60"/>
      <c r="IQ60"/>
      <c r="IR60"/>
    </row>
    <row r="61" spans="3:252" ht="12" customHeight="1">
      <c r="C61" s="292"/>
      <c r="D61" s="174" t="s">
        <v>80</v>
      </c>
      <c r="E61" s="152">
        <v>0</v>
      </c>
      <c r="F61" s="249">
        <v>0</v>
      </c>
      <c r="H61" s="146"/>
      <c r="IH61"/>
      <c r="II61"/>
      <c r="IJ61"/>
      <c r="IK61"/>
      <c r="IL61"/>
      <c r="IM61"/>
      <c r="IN61"/>
      <c r="IO61"/>
      <c r="IP61"/>
      <c r="IQ61"/>
      <c r="IR61"/>
    </row>
    <row r="62" spans="3:252" ht="12" customHeight="1">
      <c r="C62" s="292"/>
      <c r="D62" s="174" t="s">
        <v>79</v>
      </c>
      <c r="E62" s="188">
        <v>0</v>
      </c>
      <c r="F62" s="249">
        <v>0</v>
      </c>
      <c r="H62" s="146"/>
      <c r="IH62"/>
      <c r="II62"/>
      <c r="IJ62"/>
      <c r="IK62"/>
      <c r="IL62"/>
      <c r="IM62"/>
      <c r="IN62"/>
      <c r="IO62"/>
      <c r="IP62"/>
      <c r="IQ62"/>
      <c r="IR62"/>
    </row>
    <row r="63" spans="3:252" ht="12.75" customHeight="1">
      <c r="C63" s="292"/>
      <c r="D63" s="174" t="s">
        <v>81</v>
      </c>
      <c r="E63" s="188">
        <v>0</v>
      </c>
      <c r="F63" s="248">
        <v>0</v>
      </c>
      <c r="H63" s="146"/>
      <c r="IH63"/>
      <c r="II63"/>
      <c r="IJ63"/>
      <c r="IK63"/>
      <c r="IL63"/>
      <c r="IM63"/>
      <c r="IN63"/>
      <c r="IO63"/>
      <c r="IP63"/>
      <c r="IQ63"/>
      <c r="IR63"/>
    </row>
    <row r="64" spans="3:252" ht="12.75" customHeight="1">
      <c r="C64" s="292"/>
      <c r="D64" s="174" t="s">
        <v>82</v>
      </c>
      <c r="E64" s="188">
        <v>0</v>
      </c>
      <c r="F64" s="249">
        <v>0</v>
      </c>
      <c r="H64" s="146"/>
      <c r="IH64"/>
      <c r="II64"/>
      <c r="IJ64"/>
      <c r="IK64"/>
      <c r="IL64"/>
      <c r="IM64"/>
      <c r="IN64"/>
      <c r="IO64"/>
      <c r="IP64"/>
      <c r="IQ64"/>
      <c r="IR64"/>
    </row>
    <row r="65" spans="3:252" ht="12.75" customHeight="1">
      <c r="C65" s="292"/>
      <c r="D65" s="174" t="s">
        <v>83</v>
      </c>
      <c r="E65" s="152">
        <v>0</v>
      </c>
      <c r="F65" s="249">
        <v>0</v>
      </c>
      <c r="H65" s="146"/>
      <c r="IH65"/>
      <c r="II65"/>
      <c r="IJ65"/>
      <c r="IK65"/>
      <c r="IL65"/>
      <c r="IM65"/>
      <c r="IN65"/>
      <c r="IO65"/>
      <c r="IP65"/>
      <c r="IQ65"/>
      <c r="IR65"/>
    </row>
    <row r="66" spans="3:252" ht="12.75" customHeight="1">
      <c r="C66" s="292"/>
      <c r="D66" s="174" t="s">
        <v>84</v>
      </c>
      <c r="E66" s="188">
        <v>0</v>
      </c>
      <c r="F66" s="249">
        <v>0</v>
      </c>
      <c r="H66" s="146"/>
      <c r="IH66"/>
      <c r="II66"/>
      <c r="IJ66"/>
      <c r="IK66"/>
      <c r="IL66"/>
      <c r="IM66"/>
      <c r="IN66"/>
      <c r="IO66"/>
      <c r="IP66"/>
      <c r="IQ66"/>
      <c r="IR66"/>
    </row>
    <row r="67" spans="3:252" ht="12.75" customHeight="1">
      <c r="C67" s="292"/>
      <c r="D67" s="174" t="s">
        <v>85</v>
      </c>
      <c r="E67" s="188">
        <v>0</v>
      </c>
      <c r="F67" s="249">
        <v>0</v>
      </c>
      <c r="H67" s="146"/>
      <c r="IH67"/>
      <c r="II67"/>
      <c r="IJ67"/>
      <c r="IK67"/>
      <c r="IL67"/>
      <c r="IM67"/>
      <c r="IN67"/>
      <c r="IO67"/>
      <c r="IP67"/>
      <c r="IQ67"/>
      <c r="IR67"/>
    </row>
    <row r="68" spans="3:252" ht="12.75" customHeight="1">
      <c r="C68" s="292"/>
      <c r="D68" s="174" t="s">
        <v>86</v>
      </c>
      <c r="E68" s="188">
        <v>0</v>
      </c>
      <c r="F68" s="249">
        <v>0</v>
      </c>
      <c r="H68" s="146"/>
      <c r="IH68"/>
      <c r="II68"/>
      <c r="IJ68"/>
      <c r="IK68"/>
      <c r="IL68"/>
      <c r="IM68"/>
      <c r="IN68"/>
      <c r="IO68"/>
      <c r="IP68"/>
      <c r="IQ68"/>
      <c r="IR68"/>
    </row>
    <row r="69" spans="3:252" ht="12.75" customHeight="1">
      <c r="C69" s="292"/>
      <c r="D69" s="174" t="s">
        <v>87</v>
      </c>
      <c r="E69" s="188">
        <v>0</v>
      </c>
      <c r="F69" s="249">
        <v>0</v>
      </c>
      <c r="H69" s="146"/>
      <c r="IH69"/>
      <c r="II69"/>
      <c r="IJ69"/>
      <c r="IK69"/>
      <c r="IL69"/>
      <c r="IM69"/>
      <c r="IN69"/>
      <c r="IO69"/>
      <c r="IP69"/>
      <c r="IQ69"/>
      <c r="IR69"/>
    </row>
    <row r="70" spans="3:252" ht="12.75" customHeight="1">
      <c r="C70" s="292"/>
      <c r="D70" s="174" t="s">
        <v>88</v>
      </c>
      <c r="E70" s="188">
        <v>0</v>
      </c>
      <c r="F70" s="249">
        <v>0</v>
      </c>
      <c r="H70" s="146"/>
      <c r="IH70"/>
      <c r="II70"/>
      <c r="IJ70"/>
      <c r="IK70"/>
      <c r="IL70"/>
      <c r="IM70"/>
      <c r="IN70"/>
      <c r="IO70"/>
      <c r="IP70"/>
      <c r="IQ70"/>
      <c r="IR70"/>
    </row>
    <row r="71" spans="3:252" ht="12.75" customHeight="1">
      <c r="C71" s="292"/>
      <c r="D71" s="174" t="s">
        <v>89</v>
      </c>
      <c r="E71" s="188">
        <v>0</v>
      </c>
      <c r="F71" s="249">
        <v>0</v>
      </c>
      <c r="H71" s="146"/>
      <c r="IH71"/>
      <c r="II71"/>
      <c r="IJ71"/>
      <c r="IK71"/>
      <c r="IL71"/>
      <c r="IM71"/>
      <c r="IN71"/>
      <c r="IO71"/>
      <c r="IP71"/>
      <c r="IQ71"/>
      <c r="IR71"/>
    </row>
    <row r="72" spans="3:252" ht="12.75" customHeight="1">
      <c r="C72" s="292"/>
      <c r="D72" s="174" t="s">
        <v>90</v>
      </c>
      <c r="E72" s="188">
        <v>0</v>
      </c>
      <c r="F72" s="249">
        <v>0</v>
      </c>
      <c r="H72" s="146"/>
      <c r="IH72"/>
      <c r="II72"/>
      <c r="IJ72"/>
      <c r="IK72"/>
      <c r="IL72"/>
      <c r="IM72"/>
      <c r="IN72"/>
      <c r="IO72"/>
      <c r="IP72"/>
      <c r="IQ72"/>
      <c r="IR72"/>
    </row>
    <row r="73" spans="3:252" ht="12.75" customHeight="1">
      <c r="C73" s="292"/>
      <c r="D73" s="174" t="s">
        <v>91</v>
      </c>
      <c r="E73" s="188">
        <v>13</v>
      </c>
      <c r="F73" s="249">
        <v>0.27523293999999998</v>
      </c>
      <c r="H73" s="146"/>
      <c r="IH73"/>
      <c r="II73"/>
      <c r="IJ73"/>
      <c r="IK73"/>
      <c r="IL73"/>
      <c r="IM73"/>
      <c r="IN73"/>
      <c r="IO73"/>
      <c r="IP73"/>
      <c r="IQ73"/>
      <c r="IR73"/>
    </row>
    <row r="74" spans="3:252" ht="12.75" customHeight="1">
      <c r="C74" s="292"/>
      <c r="D74" s="174" t="s">
        <v>92</v>
      </c>
      <c r="E74" s="188">
        <v>2</v>
      </c>
      <c r="F74" s="249" t="s">
        <v>215</v>
      </c>
      <c r="H74" s="146"/>
      <c r="IH74"/>
      <c r="II74"/>
      <c r="IJ74"/>
      <c r="IK74"/>
      <c r="IL74"/>
      <c r="IM74"/>
      <c r="IN74"/>
      <c r="IO74"/>
      <c r="IP74"/>
      <c r="IQ74"/>
      <c r="IR74"/>
    </row>
    <row r="75" spans="3:252" ht="12.75" customHeight="1">
      <c r="C75" s="292"/>
      <c r="D75" s="174" t="s">
        <v>93</v>
      </c>
      <c r="E75" s="188">
        <v>3</v>
      </c>
      <c r="F75" s="249">
        <v>5.5991199999999998E-2</v>
      </c>
      <c r="H75" s="146"/>
      <c r="IH75"/>
      <c r="II75"/>
      <c r="IJ75"/>
      <c r="IK75"/>
      <c r="IL75"/>
      <c r="IM75"/>
      <c r="IN75"/>
      <c r="IO75"/>
      <c r="IP75"/>
      <c r="IQ75"/>
      <c r="IR75"/>
    </row>
    <row r="76" spans="3:252" ht="12.75" customHeight="1">
      <c r="C76" s="289" t="s">
        <v>156</v>
      </c>
      <c r="D76" s="289"/>
      <c r="E76" s="136">
        <v>18</v>
      </c>
      <c r="F76" s="262">
        <v>0.75516854</v>
      </c>
      <c r="H76" s="146"/>
      <c r="IH76"/>
      <c r="II76"/>
      <c r="IJ76"/>
      <c r="IK76"/>
      <c r="IL76"/>
      <c r="IM76"/>
      <c r="IN76"/>
      <c r="IO76"/>
      <c r="IP76"/>
      <c r="IQ76"/>
      <c r="IR76"/>
    </row>
    <row r="77" spans="3:252" ht="12.75" customHeight="1">
      <c r="C77" s="241" t="s">
        <v>216</v>
      </c>
      <c r="IH77"/>
      <c r="II77"/>
      <c r="IJ77"/>
      <c r="IK77"/>
      <c r="IL77"/>
      <c r="IM77"/>
      <c r="IN77"/>
      <c r="IO77"/>
      <c r="IP77"/>
      <c r="IQ77"/>
      <c r="IR77"/>
    </row>
    <row r="78" spans="3:252" ht="12.75" customHeight="1">
      <c r="IH78"/>
      <c r="II78"/>
      <c r="IJ78"/>
      <c r="IK78"/>
      <c r="IL78"/>
      <c r="IM78"/>
      <c r="IN78"/>
      <c r="IO78"/>
      <c r="IP78"/>
      <c r="IQ78"/>
      <c r="IR78"/>
    </row>
    <row r="79" spans="3:252" ht="12.75" customHeight="1">
      <c r="IH79"/>
      <c r="II79"/>
      <c r="IJ79"/>
      <c r="IK79"/>
      <c r="IL79"/>
      <c r="IM79"/>
      <c r="IN79"/>
      <c r="IO79"/>
      <c r="IP79"/>
      <c r="IQ79"/>
      <c r="IR79"/>
    </row>
    <row r="80" spans="3:252" ht="12" customHeight="1">
      <c r="IH80"/>
      <c r="II80"/>
      <c r="IJ80"/>
      <c r="IK80"/>
      <c r="IL80"/>
      <c r="IM80"/>
      <c r="IN80"/>
      <c r="IO80"/>
      <c r="IP80"/>
      <c r="IQ80"/>
      <c r="IR80"/>
    </row>
    <row r="81" spans="3:252" ht="12" customHeight="1">
      <c r="IL81"/>
      <c r="IM81"/>
      <c r="IN81"/>
      <c r="IO81"/>
      <c r="IP81"/>
      <c r="IQ81"/>
      <c r="IR81"/>
    </row>
    <row r="82" spans="3:252" ht="12" customHeight="1">
      <c r="C82" s="290"/>
      <c r="D82" s="290"/>
      <c r="E82" s="290"/>
      <c r="F82" s="290"/>
      <c r="G82" s="44"/>
    </row>
    <row r="83" spans="3:252" ht="12" customHeight="1">
      <c r="C83" s="290"/>
      <c r="D83" s="290"/>
      <c r="E83" s="290"/>
      <c r="F83" s="290"/>
      <c r="G83" s="44"/>
    </row>
    <row r="84" spans="3:252" ht="12" customHeight="1">
      <c r="C84" s="290"/>
      <c r="D84" s="290"/>
      <c r="E84" s="290"/>
      <c r="F84" s="290"/>
      <c r="G84" s="44"/>
    </row>
    <row r="85" spans="3:252" ht="12" customHeight="1">
      <c r="C85" s="290"/>
      <c r="D85" s="290"/>
      <c r="E85" s="290"/>
      <c r="F85" s="290"/>
      <c r="G85" s="44"/>
    </row>
  </sheetData>
  <mergeCells count="13">
    <mergeCell ref="C82:F85"/>
    <mergeCell ref="B9:G9"/>
    <mergeCell ref="C13:D13"/>
    <mergeCell ref="C14:C36"/>
    <mergeCell ref="C37:D37"/>
    <mergeCell ref="C38:C40"/>
    <mergeCell ref="C41:D41"/>
    <mergeCell ref="C42:C50"/>
    <mergeCell ref="C51:D51"/>
    <mergeCell ref="C52:C58"/>
    <mergeCell ref="C59:D59"/>
    <mergeCell ref="C60:C75"/>
    <mergeCell ref="C76:D76"/>
  </mergeCells>
  <conditionalFormatting sqref="E14:F76">
    <cfRule type="cellIs" dxfId="6"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Portada</vt:lpstr>
      <vt:lpstr>Indice</vt:lpstr>
      <vt:lpstr>Intro</vt:lpstr>
      <vt:lpstr>evol</vt:lpstr>
      <vt:lpstr>AND0</vt:lpstr>
      <vt:lpstr>AND1</vt:lpstr>
      <vt:lpstr>AND2</vt:lpstr>
      <vt:lpstr>ALM</vt:lpstr>
      <vt:lpstr>CA</vt:lpstr>
      <vt:lpstr>CO</vt:lpstr>
      <vt:lpstr>GR</vt:lpstr>
      <vt:lpstr>HU</vt:lpstr>
      <vt:lpstr>JA</vt:lpstr>
      <vt:lpstr>MA</vt:lpstr>
      <vt:lpstr>SE</vt:lpstr>
      <vt:lpstr>Siniest</vt:lpstr>
      <vt:lpstr>ALM!Área_de_impresión</vt:lpstr>
      <vt:lpstr>AND0!Área_de_impresión</vt:lpstr>
      <vt:lpstr>'AND1'!Área_de_impresión</vt:lpstr>
      <vt:lpstr>'AND2'!Área_de_impresión</vt:lpstr>
      <vt:lpstr>CA!Área_de_impresión</vt:lpstr>
      <vt:lpstr>CO!Área_de_impresión</vt:lpstr>
      <vt:lpstr>evol!Área_de_impresión</vt:lpstr>
      <vt:lpstr>GR!Área_de_impresión</vt:lpstr>
      <vt:lpstr>HU!Área_de_impresión</vt:lpstr>
      <vt:lpstr>Indice!Área_de_impresión</vt:lpstr>
      <vt:lpstr>Intro!Área_de_impresión</vt:lpstr>
      <vt:lpstr>JA!Área_de_impresión</vt:lpstr>
      <vt:lpstr>MA!Área_de_impresión</vt:lpstr>
      <vt:lpstr>Portada!Área_de_impresión</vt:lpstr>
      <vt:lpstr>SE!Área_de_impresión</vt:lpstr>
      <vt:lpstr>Siniest!Área_de_impresión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Isabel Fernandez Camposo</dc:creator>
  <cp:lastModifiedBy>Beatriz Isabel Fernandez Camposo</cp:lastModifiedBy>
  <cp:revision>27</cp:revision>
  <cp:lastPrinted>2023-03-07T12:11:33Z</cp:lastPrinted>
  <dcterms:created xsi:type="dcterms:W3CDTF">2019-10-31T09:13:00Z</dcterms:created>
  <dcterms:modified xsi:type="dcterms:W3CDTF">2023-03-21T17:46:56Z</dcterms:modified>
</cp:coreProperties>
</file>