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20.xml" ContentType="application/vnd.openxmlformats-officedocument.drawing+xml"/>
  <Override PartName="/xl/charts/chart16.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harts/chart3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2600" windowHeight="12360" firstSheet="8" activeTab="24"/>
  </bookViews>
  <sheets>
    <sheet name="Portada" sheetId="1" r:id="rId1"/>
    <sheet name="Indice" sheetId="30" r:id="rId2"/>
    <sheet name="Introducción" sheetId="29" r:id="rId3"/>
    <sheet name="T.1" sheetId="2" r:id="rId4"/>
    <sheet name="G.1 y G.2" sheetId="3" r:id="rId5"/>
    <sheet name="T.2 y G3" sheetId="4" r:id="rId6"/>
    <sheet name="T.3" sheetId="5" r:id="rId7"/>
    <sheet name="G.4" sheetId="6" r:id="rId8"/>
    <sheet name="G.5" sheetId="7" r:id="rId9"/>
    <sheet name="T.4.1" sheetId="8" r:id="rId10"/>
    <sheet name="T.4.2" sheetId="9" r:id="rId11"/>
    <sheet name="T.4.3" sheetId="10" r:id="rId12"/>
    <sheet name="T.4.4" sheetId="11" r:id="rId13"/>
    <sheet name="T.4.5" sheetId="12" r:id="rId14"/>
    <sheet name="T.4.6" sheetId="13" r:id="rId15"/>
    <sheet name="T.4.7" sheetId="14" r:id="rId16"/>
    <sheet name="T.4.8" sheetId="15" r:id="rId17"/>
    <sheet name="T.4.9" sheetId="16" r:id="rId18"/>
    <sheet name="G.6" sheetId="17" r:id="rId19"/>
    <sheet name="T.5" sheetId="19" r:id="rId20"/>
    <sheet name="T.6" sheetId="18" r:id="rId21"/>
    <sheet name="T.7" sheetId="20" r:id="rId22"/>
    <sheet name="G.8" sheetId="21" r:id="rId23"/>
    <sheet name="T.8" sheetId="23" r:id="rId24"/>
    <sheet name="T.9" sheetId="24" r:id="rId25"/>
    <sheet name="G.9" sheetId="25" r:id="rId26"/>
    <sheet name="T.10" sheetId="26" r:id="rId27"/>
    <sheet name="T.11" sheetId="27" r:id="rId28"/>
    <sheet name="G.10" sheetId="28" r:id="rId29"/>
  </sheets>
  <calcPr calcId="145621"/>
</workbook>
</file>

<file path=xl/calcChain.xml><?xml version="1.0" encoding="utf-8"?>
<calcChain xmlns="http://schemas.openxmlformats.org/spreadsheetml/2006/main">
  <c r="O79" i="28" l="1"/>
  <c r="O78" i="28"/>
  <c r="V14" i="25" l="1"/>
  <c r="V13" i="25"/>
  <c r="V12" i="25"/>
  <c r="E55" i="24"/>
  <c r="F55" i="24"/>
  <c r="G55" i="24"/>
  <c r="H55" i="24"/>
  <c r="I55" i="24"/>
  <c r="J55" i="24" s="1"/>
  <c r="D55" i="24"/>
  <c r="E54" i="24"/>
  <c r="F54" i="24"/>
  <c r="G54" i="24"/>
  <c r="H54" i="24"/>
  <c r="I54" i="24"/>
  <c r="J54" i="24" s="1"/>
  <c r="D54" i="24"/>
  <c r="E53" i="24"/>
  <c r="F53" i="24"/>
  <c r="G53" i="24"/>
  <c r="H53" i="24"/>
  <c r="I53" i="24"/>
  <c r="J53" i="24" s="1"/>
  <c r="D53" i="24"/>
  <c r="J22" i="24"/>
  <c r="J21" i="24"/>
  <c r="J20" i="24"/>
  <c r="C59" i="20" l="1"/>
  <c r="C58" i="20"/>
  <c r="D55" i="20" l="1"/>
  <c r="E55" i="20"/>
  <c r="F55" i="20"/>
  <c r="G55" i="20"/>
  <c r="H55" i="20"/>
  <c r="I55" i="20"/>
  <c r="J55" i="20"/>
  <c r="C55" i="20"/>
  <c r="D54" i="20"/>
  <c r="E54" i="20"/>
  <c r="F54" i="20"/>
  <c r="G54" i="20"/>
  <c r="H54" i="20"/>
  <c r="I54" i="20"/>
  <c r="J54" i="20"/>
  <c r="C54" i="20"/>
  <c r="O52" i="20" l="1"/>
  <c r="O48" i="20"/>
  <c r="O44" i="20"/>
  <c r="O51" i="20"/>
  <c r="O47" i="20"/>
  <c r="O43" i="20"/>
  <c r="O50" i="20"/>
  <c r="O46" i="20"/>
  <c r="O49" i="20"/>
  <c r="O45" i="20"/>
  <c r="S52" i="20"/>
  <c r="S48" i="20"/>
  <c r="S44" i="20"/>
  <c r="S51" i="20"/>
  <c r="S47" i="20"/>
  <c r="S43" i="20"/>
  <c r="S50" i="20"/>
  <c r="S46" i="20"/>
  <c r="S49" i="20"/>
  <c r="S45" i="20"/>
  <c r="V50" i="20"/>
  <c r="V46" i="20"/>
  <c r="V49" i="20"/>
  <c r="V45" i="20"/>
  <c r="V52" i="20"/>
  <c r="V48" i="20"/>
  <c r="V44" i="20"/>
  <c r="V51" i="20"/>
  <c r="V47" i="20"/>
  <c r="V43" i="20"/>
  <c r="R50" i="20"/>
  <c r="R46" i="20"/>
  <c r="R49" i="20"/>
  <c r="R45" i="20"/>
  <c r="R52" i="20"/>
  <c r="R48" i="20"/>
  <c r="R44" i="20"/>
  <c r="R51" i="20"/>
  <c r="R47" i="20"/>
  <c r="R43" i="20"/>
  <c r="U52" i="20"/>
  <c r="U48" i="20"/>
  <c r="U44" i="20"/>
  <c r="U51" i="20"/>
  <c r="U47" i="20"/>
  <c r="U43" i="20"/>
  <c r="U50" i="20"/>
  <c r="U46" i="20"/>
  <c r="U49" i="20"/>
  <c r="U45" i="20"/>
  <c r="Q52" i="20"/>
  <c r="Q48" i="20"/>
  <c r="Q44" i="20"/>
  <c r="Q51" i="20"/>
  <c r="Q47" i="20"/>
  <c r="Q43" i="20"/>
  <c r="Q50" i="20"/>
  <c r="Q46" i="20"/>
  <c r="Q49" i="20"/>
  <c r="Q45" i="20"/>
  <c r="T50" i="20"/>
  <c r="T46" i="20"/>
  <c r="T49" i="20"/>
  <c r="T45" i="20"/>
  <c r="T52" i="20"/>
  <c r="T48" i="20"/>
  <c r="T44" i="20"/>
  <c r="T51" i="20"/>
  <c r="T47" i="20"/>
  <c r="T43" i="20"/>
  <c r="P50" i="20"/>
  <c r="P46" i="20"/>
  <c r="P49" i="20"/>
  <c r="P45" i="20"/>
  <c r="P52" i="20"/>
  <c r="P48" i="20"/>
  <c r="P44" i="20"/>
  <c r="P51" i="20"/>
  <c r="P47" i="20"/>
  <c r="P43" i="20"/>
  <c r="U23" i="20"/>
  <c r="U19" i="20"/>
  <c r="U15" i="20"/>
  <c r="U22" i="20"/>
  <c r="U18" i="20"/>
  <c r="U14" i="20"/>
  <c r="U21" i="20"/>
  <c r="U17" i="20"/>
  <c r="U20" i="20"/>
  <c r="U16" i="20"/>
  <c r="Q23" i="20"/>
  <c r="Q19" i="20"/>
  <c r="Q15" i="20"/>
  <c r="Q22" i="20"/>
  <c r="Q18" i="20"/>
  <c r="Q14" i="20"/>
  <c r="Q21" i="20"/>
  <c r="Q17" i="20"/>
  <c r="Q20" i="20"/>
  <c r="Q16" i="20"/>
  <c r="T21" i="20"/>
  <c r="T17" i="20"/>
  <c r="T20" i="20"/>
  <c r="T16" i="20"/>
  <c r="T23" i="20"/>
  <c r="T19" i="20"/>
  <c r="T15" i="20"/>
  <c r="T22" i="20"/>
  <c r="T18" i="20"/>
  <c r="T14" i="20"/>
  <c r="P21" i="20"/>
  <c r="P17" i="20"/>
  <c r="P20" i="20"/>
  <c r="P16" i="20"/>
  <c r="P23" i="20"/>
  <c r="P19" i="20"/>
  <c r="P15" i="20"/>
  <c r="P22" i="20"/>
  <c r="P18" i="20"/>
  <c r="P14" i="20"/>
  <c r="O23" i="20"/>
  <c r="O19" i="20"/>
  <c r="O21" i="20"/>
  <c r="O16" i="20"/>
  <c r="O22" i="20"/>
  <c r="O18" i="20"/>
  <c r="O17" i="20"/>
  <c r="O20" i="20"/>
  <c r="S23" i="20"/>
  <c r="S19" i="20"/>
  <c r="S15" i="20"/>
  <c r="S22" i="20"/>
  <c r="S18" i="20"/>
  <c r="S14" i="20"/>
  <c r="S21" i="20"/>
  <c r="S17" i="20"/>
  <c r="S20" i="20"/>
  <c r="S16" i="20"/>
  <c r="O14" i="20"/>
  <c r="V21" i="20"/>
  <c r="V17" i="20"/>
  <c r="V20" i="20"/>
  <c r="V16" i="20"/>
  <c r="V23" i="20"/>
  <c r="V19" i="20"/>
  <c r="V15" i="20"/>
  <c r="V22" i="20"/>
  <c r="V18" i="20"/>
  <c r="V14" i="20"/>
  <c r="R21" i="20"/>
  <c r="R17" i="20"/>
  <c r="R20" i="20"/>
  <c r="R16" i="20"/>
  <c r="R23" i="20"/>
  <c r="R19" i="20"/>
  <c r="R15" i="20"/>
  <c r="R22" i="20"/>
  <c r="R18" i="20"/>
  <c r="R14" i="20"/>
  <c r="O15" i="20"/>
  <c r="E42" i="16"/>
  <c r="H42" i="16"/>
  <c r="I42" i="16" l="1"/>
  <c r="H51" i="16"/>
  <c r="E51" i="16"/>
  <c r="H50" i="16"/>
  <c r="E50" i="16"/>
  <c r="H49" i="16"/>
  <c r="E49" i="16"/>
  <c r="H48" i="16"/>
  <c r="E48" i="16"/>
  <c r="H46" i="16"/>
  <c r="E46" i="16"/>
  <c r="H45" i="16"/>
  <c r="E45" i="16"/>
  <c r="H44" i="16"/>
  <c r="E44" i="16"/>
  <c r="H41" i="16"/>
  <c r="E41" i="16"/>
  <c r="H40" i="16"/>
  <c r="E40" i="16"/>
  <c r="H39" i="16"/>
  <c r="E39" i="16"/>
  <c r="H37" i="16"/>
  <c r="E37" i="16"/>
  <c r="H36" i="16"/>
  <c r="E36" i="16"/>
  <c r="H35" i="16"/>
  <c r="E35" i="16"/>
  <c r="H33" i="16"/>
  <c r="E33" i="16"/>
  <c r="H32" i="16"/>
  <c r="E32" i="16"/>
  <c r="H31" i="16"/>
  <c r="E31" i="16"/>
  <c r="H29" i="16"/>
  <c r="E29" i="16"/>
  <c r="H28" i="16"/>
  <c r="E28" i="16"/>
  <c r="H27" i="16"/>
  <c r="E27" i="16"/>
  <c r="H25" i="16"/>
  <c r="E25" i="16"/>
  <c r="H24" i="16"/>
  <c r="E24" i="16"/>
  <c r="H23" i="16"/>
  <c r="E23" i="16"/>
  <c r="H21" i="16"/>
  <c r="E21" i="16"/>
  <c r="H20" i="16"/>
  <c r="E20" i="16"/>
  <c r="H19" i="16"/>
  <c r="E19" i="16"/>
  <c r="H17" i="16"/>
  <c r="E17" i="16"/>
  <c r="H16" i="16"/>
  <c r="E16" i="16"/>
  <c r="H15" i="16"/>
  <c r="E15" i="16"/>
  <c r="H49" i="15"/>
  <c r="E49" i="15"/>
  <c r="H48" i="15"/>
  <c r="E48" i="15"/>
  <c r="H47" i="15"/>
  <c r="E47" i="15"/>
  <c r="H45" i="15"/>
  <c r="E45" i="15"/>
  <c r="H44" i="15"/>
  <c r="E44" i="15"/>
  <c r="H43" i="15"/>
  <c r="E43" i="15"/>
  <c r="H41" i="15"/>
  <c r="E41" i="15"/>
  <c r="H40" i="15"/>
  <c r="E40" i="15"/>
  <c r="H39" i="15"/>
  <c r="E39" i="15"/>
  <c r="H37" i="15"/>
  <c r="E37" i="15"/>
  <c r="H36" i="15"/>
  <c r="E36" i="15"/>
  <c r="H35" i="15"/>
  <c r="E35" i="15"/>
  <c r="H33" i="15"/>
  <c r="E33" i="15"/>
  <c r="H32" i="15"/>
  <c r="E32" i="15"/>
  <c r="H31" i="15"/>
  <c r="E31" i="15"/>
  <c r="H29" i="15"/>
  <c r="E29" i="15"/>
  <c r="H28" i="15"/>
  <c r="E28" i="15"/>
  <c r="H27" i="15"/>
  <c r="E27" i="15"/>
  <c r="H25" i="15"/>
  <c r="E25" i="15"/>
  <c r="H24" i="15"/>
  <c r="E24" i="15"/>
  <c r="H23" i="15"/>
  <c r="E23" i="15"/>
  <c r="H21" i="15"/>
  <c r="E21" i="15"/>
  <c r="H20" i="15"/>
  <c r="E20" i="15"/>
  <c r="H19" i="15"/>
  <c r="E19" i="15"/>
  <c r="H17" i="15"/>
  <c r="E17" i="15"/>
  <c r="H16" i="15"/>
  <c r="E16" i="15"/>
  <c r="H15" i="15"/>
  <c r="E15" i="15"/>
  <c r="H38" i="14"/>
  <c r="I38" i="14" s="1"/>
  <c r="E38" i="14"/>
  <c r="H23" i="14"/>
  <c r="I23" i="14" s="1"/>
  <c r="E23" i="14"/>
  <c r="H58" i="14"/>
  <c r="E58" i="14"/>
  <c r="H57" i="14"/>
  <c r="E57" i="14"/>
  <c r="H56" i="14"/>
  <c r="E56" i="14"/>
  <c r="H55" i="14"/>
  <c r="E55" i="14"/>
  <c r="H53" i="14"/>
  <c r="E53" i="14"/>
  <c r="H52" i="14"/>
  <c r="E52" i="14"/>
  <c r="H51" i="14"/>
  <c r="E51" i="14"/>
  <c r="H50" i="14"/>
  <c r="E50" i="14"/>
  <c r="H48" i="14"/>
  <c r="E48" i="14"/>
  <c r="H47" i="14"/>
  <c r="E47" i="14"/>
  <c r="H46" i="14"/>
  <c r="E46" i="14"/>
  <c r="H45" i="14"/>
  <c r="E45" i="14"/>
  <c r="H43" i="14"/>
  <c r="E43" i="14"/>
  <c r="H42" i="14"/>
  <c r="E42" i="14"/>
  <c r="H41" i="14"/>
  <c r="E41" i="14"/>
  <c r="H40" i="14"/>
  <c r="E40" i="14"/>
  <c r="H37" i="14"/>
  <c r="E37" i="14"/>
  <c r="H36" i="14"/>
  <c r="E36" i="14"/>
  <c r="H35" i="14"/>
  <c r="E35" i="14"/>
  <c r="H33" i="14"/>
  <c r="E33" i="14"/>
  <c r="H32" i="14"/>
  <c r="E32" i="14"/>
  <c r="H31" i="14"/>
  <c r="E31" i="14"/>
  <c r="H30" i="14"/>
  <c r="E30" i="14"/>
  <c r="H27" i="14"/>
  <c r="E27" i="14"/>
  <c r="H26" i="14"/>
  <c r="E26" i="14"/>
  <c r="H25" i="14"/>
  <c r="E25" i="14"/>
  <c r="H22" i="14"/>
  <c r="E22" i="14"/>
  <c r="H21" i="14"/>
  <c r="E21" i="14"/>
  <c r="H20" i="14"/>
  <c r="E20" i="14"/>
  <c r="H18" i="14"/>
  <c r="E18" i="14"/>
  <c r="H17" i="14"/>
  <c r="E17" i="14"/>
  <c r="H16" i="14"/>
  <c r="E16" i="14"/>
  <c r="H15" i="14"/>
  <c r="E15" i="14"/>
  <c r="H49" i="13"/>
  <c r="E49" i="13"/>
  <c r="H48" i="13"/>
  <c r="E48" i="13"/>
  <c r="H47" i="13"/>
  <c r="E47" i="13"/>
  <c r="H45" i="13"/>
  <c r="E45" i="13"/>
  <c r="H44" i="13"/>
  <c r="E44" i="13"/>
  <c r="H43" i="13"/>
  <c r="E43" i="13"/>
  <c r="H41" i="13"/>
  <c r="E41" i="13"/>
  <c r="H40" i="13"/>
  <c r="E40" i="13"/>
  <c r="H39" i="13"/>
  <c r="E39" i="13"/>
  <c r="H37" i="13"/>
  <c r="E37" i="13"/>
  <c r="H36" i="13"/>
  <c r="E36" i="13"/>
  <c r="H35" i="13"/>
  <c r="E35" i="13"/>
  <c r="H33" i="13"/>
  <c r="E33" i="13"/>
  <c r="H32" i="13"/>
  <c r="E32" i="13"/>
  <c r="H31" i="13"/>
  <c r="E31" i="13"/>
  <c r="H29" i="13"/>
  <c r="E29" i="13"/>
  <c r="H28" i="13"/>
  <c r="E28" i="13"/>
  <c r="H27" i="13"/>
  <c r="E27" i="13"/>
  <c r="H25" i="13"/>
  <c r="E25" i="13"/>
  <c r="H24" i="13"/>
  <c r="E24" i="13"/>
  <c r="H23" i="13"/>
  <c r="E23" i="13"/>
  <c r="H21" i="13"/>
  <c r="E21" i="13"/>
  <c r="H20" i="13"/>
  <c r="E20" i="13"/>
  <c r="H19" i="13"/>
  <c r="E19" i="13"/>
  <c r="H17" i="13"/>
  <c r="E17" i="13"/>
  <c r="H16" i="13"/>
  <c r="E16" i="13"/>
  <c r="H15" i="13"/>
  <c r="E15" i="13"/>
  <c r="E40" i="12"/>
  <c r="H55" i="12"/>
  <c r="H54" i="12"/>
  <c r="H53" i="12"/>
  <c r="H52" i="12"/>
  <c r="H50" i="12"/>
  <c r="H49" i="12"/>
  <c r="H48" i="12"/>
  <c r="H47" i="12"/>
  <c r="H45" i="12"/>
  <c r="H44" i="12"/>
  <c r="H43" i="12"/>
  <c r="H42" i="12"/>
  <c r="H40" i="12"/>
  <c r="H39" i="12"/>
  <c r="H38" i="12"/>
  <c r="H37" i="12"/>
  <c r="H35" i="12"/>
  <c r="H34" i="12"/>
  <c r="H33" i="12"/>
  <c r="H31" i="12"/>
  <c r="H30" i="12"/>
  <c r="H29" i="12"/>
  <c r="H28" i="12"/>
  <c r="H26" i="12"/>
  <c r="H25" i="12"/>
  <c r="H24" i="12"/>
  <c r="H22" i="12"/>
  <c r="H21" i="12"/>
  <c r="H20" i="12"/>
  <c r="H16" i="12"/>
  <c r="H17" i="12"/>
  <c r="H18" i="12"/>
  <c r="H15" i="12"/>
  <c r="E55" i="12"/>
  <c r="E54" i="12"/>
  <c r="E53" i="12"/>
  <c r="E52" i="12"/>
  <c r="E50" i="12"/>
  <c r="I50" i="12" s="1"/>
  <c r="E49" i="12"/>
  <c r="E48" i="12"/>
  <c r="E47" i="12"/>
  <c r="E45" i="12"/>
  <c r="I45" i="12" s="1"/>
  <c r="E44" i="12"/>
  <c r="E43" i="12"/>
  <c r="E42" i="12"/>
  <c r="E39" i="12"/>
  <c r="E38" i="12"/>
  <c r="E37" i="12"/>
  <c r="E35" i="12"/>
  <c r="I35" i="12" s="1"/>
  <c r="E34" i="12"/>
  <c r="E33" i="12"/>
  <c r="E31" i="12"/>
  <c r="E30" i="12"/>
  <c r="E29" i="12"/>
  <c r="E28" i="12"/>
  <c r="E26" i="12"/>
  <c r="I26" i="12" s="1"/>
  <c r="E25" i="12"/>
  <c r="E24" i="12"/>
  <c r="E22" i="12"/>
  <c r="E21" i="12"/>
  <c r="E20" i="12"/>
  <c r="E16" i="12"/>
  <c r="E17" i="12"/>
  <c r="E18" i="12"/>
  <c r="I18" i="12" s="1"/>
  <c r="E15" i="12"/>
  <c r="E16" i="11"/>
  <c r="E17" i="11"/>
  <c r="H49" i="11"/>
  <c r="H48" i="11"/>
  <c r="H47" i="11"/>
  <c r="H45" i="11"/>
  <c r="H44" i="11"/>
  <c r="H43" i="11"/>
  <c r="H41" i="11"/>
  <c r="H40" i="11"/>
  <c r="H39" i="11"/>
  <c r="H37" i="11"/>
  <c r="H36" i="11"/>
  <c r="H35" i="11"/>
  <c r="H33" i="11"/>
  <c r="H32" i="11"/>
  <c r="H31" i="11"/>
  <c r="H29" i="11"/>
  <c r="H28" i="11"/>
  <c r="H27" i="11"/>
  <c r="H25" i="11"/>
  <c r="H24" i="11"/>
  <c r="H23" i="11"/>
  <c r="H21" i="11"/>
  <c r="H20" i="11"/>
  <c r="H19" i="11"/>
  <c r="H16" i="11"/>
  <c r="H17" i="11"/>
  <c r="H15" i="11"/>
  <c r="E49" i="11"/>
  <c r="E48" i="11"/>
  <c r="E47" i="11"/>
  <c r="E44" i="11"/>
  <c r="E45" i="11"/>
  <c r="E43" i="11"/>
  <c r="E41" i="11"/>
  <c r="E40" i="11"/>
  <c r="E39" i="11"/>
  <c r="E37" i="11"/>
  <c r="E36" i="11"/>
  <c r="E35" i="11"/>
  <c r="E33" i="11"/>
  <c r="E32" i="11"/>
  <c r="E31" i="11"/>
  <c r="E29" i="11"/>
  <c r="E28" i="11"/>
  <c r="E27" i="11"/>
  <c r="E25" i="11"/>
  <c r="E24" i="11"/>
  <c r="E23" i="11"/>
  <c r="E21" i="11"/>
  <c r="E20" i="11"/>
  <c r="E19" i="11"/>
  <c r="E15" i="11"/>
  <c r="I56" i="10"/>
  <c r="I50" i="10"/>
  <c r="I42" i="10"/>
  <c r="I36" i="10"/>
  <c r="I30" i="10"/>
  <c r="I22" i="10"/>
  <c r="I16" i="10"/>
  <c r="H57" i="10"/>
  <c r="H56" i="10"/>
  <c r="H55" i="10"/>
  <c r="I55" i="10" s="1"/>
  <c r="H52" i="10"/>
  <c r="I52" i="10" s="1"/>
  <c r="H51" i="10"/>
  <c r="H50" i="10"/>
  <c r="H47" i="10"/>
  <c r="I47" i="10" s="1"/>
  <c r="H46" i="10"/>
  <c r="I46" i="10" s="1"/>
  <c r="H45" i="10"/>
  <c r="H42" i="10"/>
  <c r="H41" i="10"/>
  <c r="I41" i="10" s="1"/>
  <c r="H40" i="10"/>
  <c r="I40" i="10" s="1"/>
  <c r="H37" i="10"/>
  <c r="H36" i="10"/>
  <c r="H35" i="10"/>
  <c r="I35" i="10" s="1"/>
  <c r="H32" i="10"/>
  <c r="I32" i="10" s="1"/>
  <c r="H31" i="10"/>
  <c r="H30" i="10"/>
  <c r="H26" i="10"/>
  <c r="I26" i="10" s="1"/>
  <c r="H27" i="10"/>
  <c r="I27" i="10" s="1"/>
  <c r="H25" i="10"/>
  <c r="H22" i="10"/>
  <c r="H21" i="10"/>
  <c r="I21" i="10" s="1"/>
  <c r="H20" i="10"/>
  <c r="I20" i="10" s="1"/>
  <c r="H17" i="10"/>
  <c r="H16" i="10"/>
  <c r="H15" i="10"/>
  <c r="I15" i="10" s="1"/>
  <c r="E57" i="10"/>
  <c r="I57" i="10" s="1"/>
  <c r="E56" i="10"/>
  <c r="E55" i="10"/>
  <c r="E52" i="10"/>
  <c r="E51" i="10"/>
  <c r="I51" i="10" s="1"/>
  <c r="E50" i="10"/>
  <c r="E47" i="10"/>
  <c r="E46" i="10"/>
  <c r="E45" i="10"/>
  <c r="I45" i="10" s="1"/>
  <c r="E42" i="10"/>
  <c r="E41" i="10"/>
  <c r="E40" i="10"/>
  <c r="E37" i="10"/>
  <c r="I37" i="10" s="1"/>
  <c r="E36" i="10"/>
  <c r="E35" i="10"/>
  <c r="E32" i="10"/>
  <c r="E31" i="10"/>
  <c r="I31" i="10" s="1"/>
  <c r="E30" i="10"/>
  <c r="E27" i="10"/>
  <c r="E26" i="10"/>
  <c r="E25" i="10"/>
  <c r="I25" i="10" s="1"/>
  <c r="E22" i="10"/>
  <c r="E21" i="10"/>
  <c r="E20" i="10"/>
  <c r="E16" i="10"/>
  <c r="E17" i="10"/>
  <c r="I17" i="10" s="1"/>
  <c r="E15" i="10"/>
  <c r="I45" i="15" l="1"/>
  <c r="I49" i="15"/>
  <c r="I15" i="15"/>
  <c r="I17" i="15"/>
  <c r="I19" i="15"/>
  <c r="I21" i="15"/>
  <c r="I23" i="15"/>
  <c r="I30" i="14"/>
  <c r="I55" i="14"/>
  <c r="I42" i="12"/>
  <c r="I47" i="12"/>
  <c r="I52" i="12"/>
  <c r="I15" i="12"/>
  <c r="I20" i="12"/>
  <c r="I25" i="12"/>
  <c r="I30" i="12"/>
  <c r="I40" i="12"/>
  <c r="I21" i="12"/>
  <c r="I31" i="12"/>
  <c r="I37" i="12"/>
  <c r="I17" i="12"/>
  <c r="I22" i="12"/>
  <c r="I28" i="12"/>
  <c r="I33" i="12"/>
  <c r="I38" i="12"/>
  <c r="I43" i="12"/>
  <c r="I48" i="12"/>
  <c r="I53" i="12"/>
  <c r="I16" i="12"/>
  <c r="I24" i="12"/>
  <c r="I29" i="12"/>
  <c r="I34" i="12"/>
  <c r="I39" i="12"/>
  <c r="I44" i="12"/>
  <c r="I49" i="12"/>
  <c r="I54" i="12"/>
  <c r="I55" i="12"/>
  <c r="I16" i="11"/>
  <c r="I23" i="11"/>
  <c r="I28" i="11"/>
  <c r="I33" i="11"/>
  <c r="I39" i="11"/>
  <c r="I49" i="11"/>
  <c r="I19" i="11"/>
  <c r="I24" i="11"/>
  <c r="I29" i="11"/>
  <c r="I35" i="11"/>
  <c r="I40" i="11"/>
  <c r="I17" i="11"/>
  <c r="I21" i="11"/>
  <c r="I27" i="11"/>
  <c r="I32" i="11"/>
  <c r="I37" i="11"/>
  <c r="I43" i="11"/>
  <c r="I48" i="11"/>
  <c r="I45" i="11"/>
  <c r="I44" i="11"/>
  <c r="I15" i="11"/>
  <c r="I20" i="11"/>
  <c r="I25" i="11"/>
  <c r="I31" i="11"/>
  <c r="I36" i="11"/>
  <c r="I41" i="11"/>
  <c r="I47" i="11"/>
  <c r="I39" i="16"/>
  <c r="I37" i="16"/>
  <c r="I35" i="16"/>
  <c r="I28" i="16"/>
  <c r="I41" i="16"/>
  <c r="I44" i="16"/>
  <c r="I46" i="16"/>
  <c r="I48" i="16"/>
  <c r="I50" i="16"/>
  <c r="I16" i="16"/>
  <c r="I20" i="16"/>
  <c r="I24" i="16"/>
  <c r="I27" i="16"/>
  <c r="I29" i="16"/>
  <c r="I31" i="16"/>
  <c r="I33" i="16"/>
  <c r="I32" i="16"/>
  <c r="I36" i="16"/>
  <c r="I15" i="16"/>
  <c r="I17" i="16"/>
  <c r="I19" i="16"/>
  <c r="I21" i="16"/>
  <c r="I23" i="16"/>
  <c r="I25" i="16"/>
  <c r="I40" i="16"/>
  <c r="I45" i="16"/>
  <c r="I49" i="16"/>
  <c r="I51" i="16"/>
  <c r="I47" i="15"/>
  <c r="I43" i="15"/>
  <c r="I44" i="15"/>
  <c r="I39" i="15"/>
  <c r="I41" i="15"/>
  <c r="I37" i="15"/>
  <c r="I36" i="15"/>
  <c r="I32" i="15"/>
  <c r="I28" i="15"/>
  <c r="I25" i="15"/>
  <c r="I16" i="15"/>
  <c r="I20" i="15"/>
  <c r="I24" i="15"/>
  <c r="I27" i="15"/>
  <c r="I29" i="15"/>
  <c r="I31" i="15"/>
  <c r="I33" i="15"/>
  <c r="I35" i="15"/>
  <c r="I40" i="15"/>
  <c r="I48" i="15"/>
  <c r="I50" i="14"/>
  <c r="I52" i="14"/>
  <c r="I45" i="14"/>
  <c r="I47" i="14"/>
  <c r="I48" i="14"/>
  <c r="I41" i="14"/>
  <c r="I40" i="14"/>
  <c r="I42" i="14"/>
  <c r="I36" i="14"/>
  <c r="I37" i="14"/>
  <c r="I31" i="14"/>
  <c r="I33" i="14"/>
  <c r="I25" i="14"/>
  <c r="I27" i="14"/>
  <c r="I26" i="14"/>
  <c r="I21" i="14"/>
  <c r="I18" i="14"/>
  <c r="I57" i="14"/>
  <c r="I16" i="14"/>
  <c r="I15" i="14"/>
  <c r="I17" i="14"/>
  <c r="I20" i="14"/>
  <c r="I22" i="14"/>
  <c r="I43" i="14"/>
  <c r="I46" i="14"/>
  <c r="I51" i="14"/>
  <c r="I32" i="14"/>
  <c r="I35" i="14"/>
  <c r="I53" i="14"/>
  <c r="I56" i="14"/>
  <c r="I58" i="14"/>
  <c r="I47" i="13"/>
  <c r="I49" i="13"/>
  <c r="I43" i="13"/>
  <c r="I45" i="13"/>
  <c r="I44" i="13"/>
  <c r="I41" i="13"/>
  <c r="I36" i="13"/>
  <c r="I33" i="13"/>
  <c r="I27" i="13"/>
  <c r="I23" i="13"/>
  <c r="I24" i="13"/>
  <c r="I16" i="13"/>
  <c r="I20" i="13"/>
  <c r="I25" i="13"/>
  <c r="I28" i="13"/>
  <c r="I32" i="13"/>
  <c r="I35" i="13"/>
  <c r="I37" i="13"/>
  <c r="I39" i="13"/>
  <c r="I15" i="13"/>
  <c r="I17" i="13"/>
  <c r="I19" i="13"/>
  <c r="I21" i="13"/>
  <c r="I40" i="13"/>
  <c r="I29" i="13"/>
  <c r="I31" i="13"/>
  <c r="I48" i="13"/>
  <c r="H53" i="9" l="1"/>
  <c r="H52" i="9"/>
  <c r="H51" i="9"/>
  <c r="H50" i="9"/>
  <c r="H48" i="9"/>
  <c r="H47" i="9"/>
  <c r="H46" i="9"/>
  <c r="H45" i="9"/>
  <c r="H43" i="9"/>
  <c r="H42" i="9"/>
  <c r="H41" i="9"/>
  <c r="H40" i="9"/>
  <c r="H38" i="9"/>
  <c r="H37" i="9"/>
  <c r="H36" i="9"/>
  <c r="H34" i="9"/>
  <c r="H33" i="9"/>
  <c r="H32" i="9"/>
  <c r="H30" i="9"/>
  <c r="H29" i="9"/>
  <c r="H28" i="9"/>
  <c r="H26" i="9"/>
  <c r="H25" i="9"/>
  <c r="H24" i="9"/>
  <c r="H22" i="9"/>
  <c r="H21" i="9"/>
  <c r="H20" i="9"/>
  <c r="H19" i="9"/>
  <c r="H17" i="9"/>
  <c r="H16" i="9"/>
  <c r="H15" i="9"/>
  <c r="E53" i="9"/>
  <c r="E52" i="9"/>
  <c r="E51" i="9"/>
  <c r="E50" i="9"/>
  <c r="E48" i="9"/>
  <c r="E47" i="9"/>
  <c r="E46" i="9"/>
  <c r="E45" i="9"/>
  <c r="E43" i="9"/>
  <c r="E42" i="9"/>
  <c r="E41" i="9"/>
  <c r="E40" i="9"/>
  <c r="E38" i="9"/>
  <c r="E37" i="9"/>
  <c r="E36" i="9"/>
  <c r="E34" i="9"/>
  <c r="E33" i="9"/>
  <c r="E32" i="9"/>
  <c r="E30" i="9"/>
  <c r="E29" i="9"/>
  <c r="E28" i="9"/>
  <c r="E26" i="9"/>
  <c r="E25" i="9"/>
  <c r="E24" i="9"/>
  <c r="E22" i="9"/>
  <c r="E21" i="9"/>
  <c r="E20" i="9"/>
  <c r="E19" i="9"/>
  <c r="E16" i="9"/>
  <c r="E17" i="9"/>
  <c r="E15" i="9"/>
  <c r="H54" i="8"/>
  <c r="H53" i="8"/>
  <c r="H52" i="8"/>
  <c r="H51" i="8"/>
  <c r="H48" i="8"/>
  <c r="H47" i="8"/>
  <c r="H46" i="8"/>
  <c r="H44" i="8"/>
  <c r="H43" i="8"/>
  <c r="H42" i="8"/>
  <c r="H41" i="8"/>
  <c r="H38" i="8"/>
  <c r="H37" i="8"/>
  <c r="H36" i="8"/>
  <c r="H34" i="8"/>
  <c r="H33" i="8"/>
  <c r="H32" i="8"/>
  <c r="H30" i="8"/>
  <c r="H29" i="8"/>
  <c r="H28" i="8"/>
  <c r="H27" i="8"/>
  <c r="H25" i="8"/>
  <c r="H24" i="8"/>
  <c r="H23" i="8"/>
  <c r="H21" i="8"/>
  <c r="H20" i="8"/>
  <c r="H19" i="8"/>
  <c r="H16" i="8"/>
  <c r="H17" i="8"/>
  <c r="E54" i="8"/>
  <c r="E53" i="8"/>
  <c r="E52" i="8"/>
  <c r="E51" i="8"/>
  <c r="E48" i="8"/>
  <c r="E47" i="8"/>
  <c r="E46" i="8"/>
  <c r="E44" i="8"/>
  <c r="E43" i="8"/>
  <c r="E42" i="8"/>
  <c r="I42" i="8" s="1"/>
  <c r="E41" i="8"/>
  <c r="E38" i="8"/>
  <c r="E37" i="8"/>
  <c r="E36" i="8"/>
  <c r="E34" i="8"/>
  <c r="E33" i="8"/>
  <c r="E32" i="8"/>
  <c r="E30" i="8"/>
  <c r="E29" i="8"/>
  <c r="E28" i="8"/>
  <c r="E27" i="8"/>
  <c r="E25" i="8"/>
  <c r="I25" i="8" s="1"/>
  <c r="E24" i="8"/>
  <c r="E23" i="8"/>
  <c r="E21" i="8"/>
  <c r="E20" i="8"/>
  <c r="I20" i="8" s="1"/>
  <c r="E19" i="8"/>
  <c r="E16" i="8"/>
  <c r="E17" i="8"/>
  <c r="H15" i="8"/>
  <c r="E15" i="8"/>
  <c r="I19" i="9" l="1"/>
  <c r="I24" i="9"/>
  <c r="I29" i="9"/>
  <c r="I34" i="9"/>
  <c r="I40" i="9"/>
  <c r="I45" i="9"/>
  <c r="I50" i="9"/>
  <c r="I15" i="9"/>
  <c r="I20" i="9"/>
  <c r="I25" i="9"/>
  <c r="I30" i="9"/>
  <c r="I36" i="9"/>
  <c r="I41" i="9"/>
  <c r="I46" i="9"/>
  <c r="I51" i="9"/>
  <c r="I16" i="9"/>
  <c r="I21" i="9"/>
  <c r="I26" i="9"/>
  <c r="I32" i="9"/>
  <c r="I37" i="9"/>
  <c r="I42" i="9"/>
  <c r="I47" i="9"/>
  <c r="I52" i="9"/>
  <c r="I17" i="9"/>
  <c r="I22" i="9"/>
  <c r="I28" i="9"/>
  <c r="I33" i="9"/>
  <c r="I38" i="9"/>
  <c r="I43" i="9"/>
  <c r="I48" i="9"/>
  <c r="I53" i="9"/>
  <c r="I47" i="8"/>
  <c r="I15" i="8"/>
  <c r="I19" i="8"/>
  <c r="I24" i="8"/>
  <c r="I29" i="8"/>
  <c r="I34" i="8"/>
  <c r="I41" i="8"/>
  <c r="I46" i="8"/>
  <c r="I52" i="8"/>
  <c r="I16" i="8"/>
  <c r="I23" i="8"/>
  <c r="I28" i="8"/>
  <c r="I33" i="8"/>
  <c r="I38" i="8"/>
  <c r="I44" i="8"/>
  <c r="I51" i="8"/>
  <c r="I30" i="8"/>
  <c r="I36" i="8"/>
  <c r="I53" i="8"/>
  <c r="I17" i="8"/>
  <c r="I21" i="8"/>
  <c r="I27" i="8"/>
  <c r="I32" i="8"/>
  <c r="I37" i="8"/>
  <c r="I43" i="8"/>
  <c r="I48" i="8"/>
  <c r="I54" i="8"/>
  <c r="H95" i="5" l="1"/>
  <c r="H96" i="5"/>
  <c r="H97" i="5"/>
  <c r="H98" i="5"/>
  <c r="H99" i="5"/>
  <c r="H100" i="5"/>
  <c r="H101" i="5"/>
  <c r="H102" i="5"/>
  <c r="H94" i="5"/>
  <c r="E95" i="5"/>
  <c r="E96" i="5"/>
  <c r="E97" i="5"/>
  <c r="E98" i="5"/>
  <c r="E99" i="5"/>
  <c r="E100" i="5"/>
  <c r="E101" i="5"/>
  <c r="E102" i="5"/>
  <c r="E94" i="5"/>
</calcChain>
</file>

<file path=xl/sharedStrings.xml><?xml version="1.0" encoding="utf-8"?>
<sst xmlns="http://schemas.openxmlformats.org/spreadsheetml/2006/main" count="2720" uniqueCount="339">
  <si>
    <t>RESULTADO</t>
  </si>
  <si>
    <t>TOTAL FAVORABLES</t>
  </si>
  <si>
    <t>MES</t>
  </si>
  <si>
    <t>Fija</t>
  </si>
  <si>
    <t>Móvil</t>
  </si>
  <si>
    <t>ENERO</t>
  </si>
  <si>
    <t>Favorables</t>
  </si>
  <si>
    <t>Leves</t>
  </si>
  <si>
    <t>Desfavorable</t>
  </si>
  <si>
    <t>Negativas</t>
  </si>
  <si>
    <t>TOTAL DESFAVORABLES</t>
  </si>
  <si>
    <t>RECHAZO(%)</t>
  </si>
  <si>
    <t>FEBRERO</t>
  </si>
  <si>
    <t>MARZO</t>
  </si>
  <si>
    <t>ABRIL</t>
  </si>
  <si>
    <t>MAYO</t>
  </si>
  <si>
    <t>JUNIO</t>
  </si>
  <si>
    <t>JULIO</t>
  </si>
  <si>
    <t>AGOSTO</t>
  </si>
  <si>
    <t>SEPTIEMBRE</t>
  </si>
  <si>
    <t>OCTUBRE</t>
  </si>
  <si>
    <t>NOVIEMBRE</t>
  </si>
  <si>
    <t>DICIEMBRE</t>
  </si>
  <si>
    <t>Movil</t>
  </si>
  <si>
    <t xml:space="preserve">Enero </t>
  </si>
  <si>
    <t>Febrero</t>
  </si>
  <si>
    <t>Marzo</t>
  </si>
  <si>
    <t>Abril</t>
  </si>
  <si>
    <t>Mayo</t>
  </si>
  <si>
    <t>Junio</t>
  </si>
  <si>
    <t>Julio</t>
  </si>
  <si>
    <t>Agosto</t>
  </si>
  <si>
    <t>Septiembre</t>
  </si>
  <si>
    <t xml:space="preserve">Octubre </t>
  </si>
  <si>
    <t>Noviembre</t>
  </si>
  <si>
    <t>Diciembre</t>
  </si>
  <si>
    <t>FIJA</t>
  </si>
  <si>
    <t>MOVIL</t>
  </si>
  <si>
    <t>ESTACIONES FIJAS</t>
  </si>
  <si>
    <t>ESTACIONES MOVILES</t>
  </si>
  <si>
    <t xml:space="preserve"> TIPO UNIDAD</t>
  </si>
  <si>
    <t>Resto de Turismos</t>
  </si>
  <si>
    <t>Autobuses</t>
  </si>
  <si>
    <t>Remolques y Semirremolques</t>
  </si>
  <si>
    <t>Otros</t>
  </si>
  <si>
    <t>Motos y Ciclomotores</t>
  </si>
  <si>
    <t>Turismos</t>
  </si>
  <si>
    <t>Mercancías &lt;=3.500 kg.</t>
  </si>
  <si>
    <t>Mercancías &gt;3.500 Kg.</t>
  </si>
  <si>
    <t>Vehículos Agrícolas</t>
  </si>
  <si>
    <t>TOTAL</t>
  </si>
  <si>
    <t>TIPO DE VEHÍCULO</t>
  </si>
  <si>
    <t>Almería</t>
  </si>
  <si>
    <t>Cádiz</t>
  </si>
  <si>
    <t>Córdoba</t>
  </si>
  <si>
    <t>Granada</t>
  </si>
  <si>
    <t>Huelva</t>
  </si>
  <si>
    <t>Jaén</t>
  </si>
  <si>
    <t>Málaga</t>
  </si>
  <si>
    <t>Sevilla</t>
  </si>
  <si>
    <t>Porcentaje RECHAZO</t>
  </si>
  <si>
    <t>ANDALUCIA</t>
  </si>
  <si>
    <t>Almeria</t>
  </si>
  <si>
    <t xml:space="preserve">Málaga </t>
  </si>
  <si>
    <t>Hasta 5 años</t>
  </si>
  <si>
    <t>De 5 a 10 años</t>
  </si>
  <si>
    <t>Más de 10 años</t>
  </si>
  <si>
    <t>Desconocido</t>
  </si>
  <si>
    <t>Andalucía</t>
  </si>
  <si>
    <t>MOTOS Y CICLOMOTORES</t>
  </si>
  <si>
    <t>TURISMOS</t>
  </si>
  <si>
    <t>RESTO DE TURISMOS</t>
  </si>
  <si>
    <t>MERCANCIAS &lt;=3.500 kg.</t>
  </si>
  <si>
    <t>MERCANCIAS &gt;3.500 kg.</t>
  </si>
  <si>
    <t>AUTOBUS</t>
  </si>
  <si>
    <t>REMOLQUE Y SEMIREMOLQUE</t>
  </si>
  <si>
    <t>VEHÍCULO AGRICOLA</t>
  </si>
  <si>
    <t>OTROS</t>
  </si>
  <si>
    <t>TURISMO</t>
  </si>
  <si>
    <t>RESTO DE TURISMO</t>
  </si>
  <si>
    <t>PROVINCIA \ANTIGÜEDAD</t>
  </si>
  <si>
    <t>PROVINCIA \TIPO VEHÍCULO</t>
  </si>
  <si>
    <t>ACONDICIONAMIENTO EXTERIOR</t>
  </si>
  <si>
    <t>ACONDICIONAMIENTO INTERIOR</t>
  </si>
  <si>
    <t>ALUMBRADO Y SEÑALIZACION</t>
  </si>
  <si>
    <t>DIRECCION</t>
  </si>
  <si>
    <t>EJES Y SUSPENSION</t>
  </si>
  <si>
    <t>EMISIONES CONTAMINANTES</t>
  </si>
  <si>
    <t>FRENOS</t>
  </si>
  <si>
    <t>IDENTIFICACION</t>
  </si>
  <si>
    <t>MOTOR Y TRANSMISION</t>
  </si>
  <si>
    <t>Graves</t>
  </si>
  <si>
    <t>Muy Graves</t>
  </si>
  <si>
    <t>GRAVEDAD</t>
  </si>
  <si>
    <t>-</t>
  </si>
  <si>
    <t>GRUPO  \ GRAVEDAD</t>
  </si>
  <si>
    <t>T 6. NÚMERO DE  DEFECTOS ENCONTRADOS EN LAS INSPECCIONES SEGÚN  GRUPO, GRAVEDAD DEL DEFECTO Y TIPO DE VEHÍCULO</t>
  </si>
  <si>
    <t>PROVINCIA</t>
  </si>
  <si>
    <t xml:space="preserve"> DEFECTOS GRAVES</t>
  </si>
  <si>
    <t xml:space="preserve"> DEFECTOS LEVES</t>
  </si>
  <si>
    <t>MOTOS Y MOTOCICLETAS</t>
  </si>
  <si>
    <t xml:space="preserve">T 7. NÚMERO DE  DEFECTOS ENCONTRADOS EN LAS INSPECCIONES SEGÚN  GRUPO, GRAVEDAD DEL DEFECTO Y PROVINCIA </t>
  </si>
  <si>
    <t>RESTO TURISMOS</t>
  </si>
  <si>
    <t>Mercancías &lt;3´5</t>
  </si>
  <si>
    <t>Mercancías &gt;3´5</t>
  </si>
  <si>
    <t>Autobús</t>
  </si>
  <si>
    <t>Remolque y semirremolque</t>
  </si>
  <si>
    <t>Vehículo Agrícola</t>
  </si>
  <si>
    <t>.Otros</t>
  </si>
  <si>
    <t xml:space="preserve">  GRUPO  \ GRAVEDAD</t>
  </si>
  <si>
    <t>RESTO TURISMO</t>
  </si>
  <si>
    <t>MERCANCIAS &gt; 3'5</t>
  </si>
  <si>
    <t>AUTOBÚS</t>
  </si>
  <si>
    <t>VEHÍCULO AGRÍCOLA</t>
  </si>
  <si>
    <t xml:space="preserve">       Almería</t>
  </si>
  <si>
    <t xml:space="preserve">                  Graves</t>
  </si>
  <si>
    <t xml:space="preserve">                   Leves</t>
  </si>
  <si>
    <t xml:space="preserve">       Cádiz</t>
  </si>
  <si>
    <t xml:space="preserve">       Córdoba</t>
  </si>
  <si>
    <t xml:space="preserve">       Granada</t>
  </si>
  <si>
    <t xml:space="preserve">       Huelva</t>
  </si>
  <si>
    <t xml:space="preserve">      Jaén</t>
  </si>
  <si>
    <t xml:space="preserve">       Málaga</t>
  </si>
  <si>
    <t xml:space="preserve">       Sevilla</t>
  </si>
  <si>
    <t>4.1 MOTOS Y CICLOMOTORES</t>
  </si>
  <si>
    <t xml:space="preserve">G.1 EVOLUCIÓN MENSUAL DE PORCENTAJE DE RECHAZO SEGÚN TIPO DE UNIDAD  </t>
  </si>
  <si>
    <t>G.3 DISTRIBUCIÓN  MENSUAL DE PORCENTAJE DE RECHAZO SEGÚN TIPO DE VEHÍCULO</t>
  </si>
  <si>
    <t xml:space="preserve">T. 4  NÚMERO DE INSPECCIONES POR  TIPO DE VEHÍCULO, PROVINCIA, ANTIGÜEDAD DEL VEHÍCULO Y RESULTADO DE LA INSPECCIÓN </t>
  </si>
  <si>
    <t>4.2 TURISMO</t>
  </si>
  <si>
    <t>4.3 RESTO TURISMO</t>
  </si>
  <si>
    <t>4.4 MERCANCIAS &lt;=3.500 KG</t>
  </si>
  <si>
    <t>4.5 MERCANCIAS &gt;3.500 KG</t>
  </si>
  <si>
    <t>4.6 AUTOBÚS</t>
  </si>
  <si>
    <t>4.7 REMOLQUE Y SEMIREMOLQUE</t>
  </si>
  <si>
    <t>4.8 VEHÍCULO AGRICOLA</t>
  </si>
  <si>
    <t>4.9 OTROS</t>
  </si>
  <si>
    <t>T. 5 NÚMERO DE  DEFECTOS ENCONTRADOS EN LAS INSPECCIONES SEGÚN  GRUPO  Y GRAVEDAD DEL DEFECTO</t>
  </si>
  <si>
    <t>T. 8 PORCENTAJE DE  DEFECTOS ENCONTRADOS EN LAS INSPECCIONES SEGÚN  GRUPO, PROVINCIA, GRAVEDAD DEL DEFECTO Y TIPO DE VEHÍCULO</t>
  </si>
  <si>
    <t>PRIMERAS</t>
  </si>
  <si>
    <t>SEGUNDAS</t>
  </si>
  <si>
    <t>TERCERAS Y MAS</t>
  </si>
  <si>
    <t>ORDINARIAS PERIÓDICAS</t>
  </si>
  <si>
    <t>OTRAS INSPECCIONES EXTRAORDINARIAS PERIÓDICAS</t>
  </si>
  <si>
    <t>REQUERIMIENTO DE LA AUTORIDAD</t>
  </si>
  <si>
    <t>CLASE \ORDEN</t>
  </si>
  <si>
    <t>CALIFICACIÓN IDONEIDAD PARA TRANSPORTE ESCOLAR</t>
  </si>
  <si>
    <t>EXPEDICION DE TARJETAS ITV</t>
  </si>
  <si>
    <t>OTRAS INSPECCIONES</t>
  </si>
  <si>
    <t>PREVIA AL CAMBIO DE DESTINO</t>
  </si>
  <si>
    <t>PREVIAS A LA MATRICULACION</t>
  </si>
  <si>
    <t>REFORMAS DE IMPORTANCIA</t>
  </si>
  <si>
    <t>VEHICULOS ACCIDENTADOS</t>
  </si>
  <si>
    <t>PERIÓDICAS</t>
  </si>
  <si>
    <t>NO PERIÓDICAS</t>
  </si>
  <si>
    <t xml:space="preserve"> FAVORABLES</t>
  </si>
  <si>
    <t>DESFAVORABLES</t>
  </si>
  <si>
    <t>periodicas</t>
  </si>
  <si>
    <t xml:space="preserve"> NO PERIÓDICAS</t>
  </si>
  <si>
    <t xml:space="preserve">T. 9  NÚMERO DE INSPECCIONES POR TIPO, CLASE ,ORDEN Y RESULTADO DE LA INSPECCIÓN </t>
  </si>
  <si>
    <t>9.1 INSPECCIONES PERIÓDICAS</t>
  </si>
  <si>
    <t>9.2 INSPECCIONES NO PERIÓDICAS</t>
  </si>
  <si>
    <t>TIPO\CLASE \ORDEN</t>
  </si>
  <si>
    <t>10.1 ESTACIONES ITV FIJAS</t>
  </si>
  <si>
    <t xml:space="preserve">T. 10  NÚMERO DE INSPECCIONES POR TIPO DE ESTACIÓN ITV Y TIPO, CLASE ,ORDEN Y RESULTADO DE LA INSPECCIÓN </t>
  </si>
  <si>
    <t>NO  PERIÓDICAS</t>
  </si>
  <si>
    <t>PERIÓDI-CAS</t>
  </si>
  <si>
    <t>NO  PERIÓDI-CAS</t>
  </si>
  <si>
    <t xml:space="preserve"> </t>
  </si>
  <si>
    <t xml:space="preserve"> MÓVILES-AGRÍCOLAS</t>
  </si>
  <si>
    <t xml:space="preserve"> ITV-móvil Antequera</t>
  </si>
  <si>
    <t xml:space="preserve"> ITV-móvil Córdoba</t>
  </si>
  <si>
    <t xml:space="preserve"> ITV-móvil Guadix</t>
  </si>
  <si>
    <t xml:space="preserve"> ITV-móvil Jaén</t>
  </si>
  <si>
    <t xml:space="preserve"> ITV-móvil Sevilla</t>
  </si>
  <si>
    <t xml:space="preserve"> MÓVILES-CICLOMOTORES</t>
  </si>
  <si>
    <t>Ciclomotores Almería</t>
  </si>
  <si>
    <t>Ciclomotores Córdoba</t>
  </si>
  <si>
    <t>Ciclomotores Guadalhorce</t>
  </si>
  <si>
    <t>Ciclomotores Jaén</t>
  </si>
  <si>
    <t>Ciclomotores Jerez</t>
  </si>
  <si>
    <t>Ciclomotores Loja</t>
  </si>
  <si>
    <t>Ciclomotores Rinconada</t>
  </si>
  <si>
    <t>Ciclomotores Utrera</t>
  </si>
  <si>
    <t>TOTAL INSPECCIONES</t>
  </si>
  <si>
    <t>TIPO ESTACIONES\ESTACIONES</t>
  </si>
  <si>
    <t xml:space="preserve"> FIJAS</t>
  </si>
  <si>
    <t>ITV  Albox</t>
  </si>
  <si>
    <t>ITV  Almería 1</t>
  </si>
  <si>
    <t>ITV Almería 2</t>
  </si>
  <si>
    <t>ITV  Balanegra</t>
  </si>
  <si>
    <t>ITV  Nijar</t>
  </si>
  <si>
    <t>ITV Vera</t>
  </si>
  <si>
    <t>ITV  Vélez-Rubio</t>
  </si>
  <si>
    <t>ITV  Vícar</t>
  </si>
  <si>
    <t>ITV  Algeciras</t>
  </si>
  <si>
    <t>ITV  Chipiona</t>
  </si>
  <si>
    <t>ITV  Cádiz</t>
  </si>
  <si>
    <t>ITV  Jerez de la Frontera</t>
  </si>
  <si>
    <t>ITV  San Fernando</t>
  </si>
  <si>
    <t>ITV  Tres Caminos</t>
  </si>
  <si>
    <t>ITV  Villamartín</t>
  </si>
  <si>
    <t>ITV  Baena</t>
  </si>
  <si>
    <t>ITV  Córdoba 1</t>
  </si>
  <si>
    <t>ITV  Córdoba 2</t>
  </si>
  <si>
    <t>ITV  Lucena</t>
  </si>
  <si>
    <t>ITV  Montoro</t>
  </si>
  <si>
    <t>ITV  Peñarroya</t>
  </si>
  <si>
    <t>ITV  Pozoblanco</t>
  </si>
  <si>
    <t>ITV  Priego de Córdoba</t>
  </si>
  <si>
    <t>ITV  Puente Genil</t>
  </si>
  <si>
    <t>ITV  Baza</t>
  </si>
  <si>
    <t>ITV  Granada</t>
  </si>
  <si>
    <t>ITV  Guadix</t>
  </si>
  <si>
    <t>ITV  Huescar</t>
  </si>
  <si>
    <t>ITV  Las Gabias</t>
  </si>
  <si>
    <t>ITV  Loja</t>
  </si>
  <si>
    <t>ITV  Motril</t>
  </si>
  <si>
    <t>ITV  Orgiva</t>
  </si>
  <si>
    <t>ITV  Peligros</t>
  </si>
  <si>
    <t>ITV  Huelva</t>
  </si>
  <si>
    <t>ITV  La Palma</t>
  </si>
  <si>
    <t>ITV  San Juan del Puerto</t>
  </si>
  <si>
    <t>ITV  Tharsis</t>
  </si>
  <si>
    <t>ITV  Zalamea</t>
  </si>
  <si>
    <t>ITV  Alcalá la Real</t>
  </si>
  <si>
    <t>ITV  Andújar</t>
  </si>
  <si>
    <t>ITV  Beas de Segura</t>
  </si>
  <si>
    <t>ITV  Guarromán</t>
  </si>
  <si>
    <t>ITV  Jaén</t>
  </si>
  <si>
    <t>ITV  Martos</t>
  </si>
  <si>
    <t>ITV  Quesada</t>
  </si>
  <si>
    <t>ITV  Úbeda</t>
  </si>
  <si>
    <t>ITV  Algarrobo</t>
  </si>
  <si>
    <t>ITV  Antequera</t>
  </si>
  <si>
    <t>ITV  El Palo</t>
  </si>
  <si>
    <t>ITV  Estepona</t>
  </si>
  <si>
    <t>ITV  Guadalhorce - Diderot</t>
  </si>
  <si>
    <t>ITV  Marbella</t>
  </si>
  <si>
    <t>ITV  Ronda</t>
  </si>
  <si>
    <t>ITV  Alcalá de Guadaira</t>
  </si>
  <si>
    <t>ITV  Carmona</t>
  </si>
  <si>
    <t>ITV  Cazalla</t>
  </si>
  <si>
    <t>ITV  Gelves</t>
  </si>
  <si>
    <t>ITV  La Rinconada</t>
  </si>
  <si>
    <t>ITV  Lebrija</t>
  </si>
  <si>
    <t>ITV  Osuna</t>
  </si>
  <si>
    <t>ITV  Sevilla</t>
  </si>
  <si>
    <t>ITV  Utrera</t>
  </si>
  <si>
    <t>ITV  Écija</t>
  </si>
  <si>
    <t xml:space="preserve">T. 11  NÚMERO DE INSPECCIONES POR  TIPO DE ESTACIÓN , ESTACIONES,  RESULTADO DE LA INSPECCIÓN Y PORCENTAJE DERECHAZO </t>
  </si>
  <si>
    <t>Mediana</t>
  </si>
  <si>
    <t>Promedio</t>
  </si>
  <si>
    <t>1. INTRODUCCIÓN</t>
  </si>
  <si>
    <t xml:space="preserve">La obligatoriedad del sometimiento a la inspección técnica de los vehículos matriculados o puestos en circulación  en una de las Estaciones de Inspección Técnica de Vehículos autorizadas al efecto por el órgano competente en materia de industria viene establecida en artículo 10 del Reglamento General de Vehículos, aprobado mediante Real Decreto 2822/1998, de 23 de diciembre.  </t>
  </si>
  <si>
    <t xml:space="preserve">El funcionamiento de las estaciones de inspección técnica de vehículos (ITV) y las inspecciones técnicas de los vehículos se regulan a su vez y respectivamente, mediante los Reales Decretos 224/2008, de 15 de febrero, y 2042/1994, de 14 de octubre.  Disposiciones éstas que incorporaron al ordenamiento jurídico español las normas del Derecho comunitario europeo en esta materia. </t>
  </si>
  <si>
    <t xml:space="preserve">Mantener la vigencia de la tarjeta ITV mediante la superación de los correspondientes reconocimientos periódicos es responsabilidad de las personas titulares de los vehículos, conforme se establece en el artículo 69 del Real Decreto Legislativo 339/1990, de 2 de marzo, por el que se aprueba el Texto Articulado de la Ley sobre Tráfico, Circulación de Vehículos a Motor y Seguridad Vial, y en el artículo 8.2  el  Real Decreto 2042/1994, de 14 de octubre, por el que se regula la Inspección Técnica de Vehículos. </t>
  </si>
  <si>
    <t>Para la verificación de las condiciones de seguridad de los vehículos y el control de sus emisiones contaminantes se ha contado en 2014 con 63 Estaciones Fijas, 13 Unidades Móviles (8 de ciclomotores y 5 agrícolas) y 208 Líneas de Inspección. Incorporándose como novedad a la publicación, los datos de las inspecciones por tipo, clase y resultado pormenorizados por Estación de Inspección Técnica de Vehículos (ITV)</t>
  </si>
  <si>
    <t>1.1. CONCEPTOS, DEFINICIONES Y CLASIFICACIONES UTILIZADAS</t>
  </si>
  <si>
    <t>ÍNDICE</t>
  </si>
  <si>
    <t xml:space="preserve">1. Introducción </t>
  </si>
  <si>
    <t xml:space="preserve">1.1. Conceptos, definiciones y clasificaciones utilizadas </t>
  </si>
  <si>
    <t>TABLAS</t>
  </si>
  <si>
    <r>
      <t>En cumplimiento tanto de la Ley 3/2013, de 24 de julio por la que se aprueba el Plan Estadístico y Cartográfico de Andalucía 2013-2017, como del Programa Estadístico y Cartográfico Anual 2014, se procede a la publicación y difusión de la "Estadística de Inspección Técnica de Vehículos en Andalucía" (07.02.01) correspondiente al año</t>
    </r>
    <r>
      <rPr>
        <b/>
        <sz val="12"/>
        <rFont val="Arial Narrow"/>
        <family val="2"/>
      </rPr>
      <t xml:space="preserve"> 2014</t>
    </r>
    <r>
      <rPr>
        <sz val="12"/>
        <rFont val="Arial Narrow"/>
        <family val="2"/>
      </rPr>
      <t>.</t>
    </r>
  </si>
  <si>
    <t>GRÁFICOS</t>
  </si>
  <si>
    <t xml:space="preserve">T.1 Número de Inspecciones realizadas por mes,tipo de unidad y resultado  </t>
  </si>
  <si>
    <t xml:space="preserve">G.1 Evolución mensual del Porcentaje de Rechazo según tipo de unidad  </t>
  </si>
  <si>
    <t xml:space="preserve">T.2 Número de inspecciones realizadas por mes y tipo de vehículo </t>
  </si>
  <si>
    <t xml:space="preserve">G.2 DISTRIBUCIÓN  MENSUAL DE INSPECCIONES REALIZADAS SEGÚN EL TIPO DE ESTACIÓN Y EL RESULTADO DE LA INSPECCIÓN  </t>
  </si>
  <si>
    <t xml:space="preserve">G.2 Distribución mensual de inpsecciones realizadas  según el tipo de estación y el resultado </t>
  </si>
  <si>
    <t>G.3 Distribución mensual del Porcentaje de Rechazo según tipo de vehículo</t>
  </si>
  <si>
    <t xml:space="preserve">T.3 Distribución de inspecciones realizadas por provincia, tipo de vehículo y resultado </t>
  </si>
  <si>
    <t xml:space="preserve">T.1 NÚMERO DE INSPECCIONES REALIZADAS POR MES, TIPO DE UNIDAD Y RESULTADO  </t>
  </si>
  <si>
    <t>T.2  NÚMERO  DE INSPECCIONES REALIZADAS POR MES Y TIPO DE VEHÍCULO</t>
  </si>
  <si>
    <t xml:space="preserve">T.3 DISTRIBUCIÓN DE INSPECCIONES REALIZADAS POR PROVINCIA, TIPO DE VEHÍCULO Y RESULTADO </t>
  </si>
  <si>
    <t xml:space="preserve">G.4 Distribución provincial de inspecciones realizadas según el tipo de vehículo y el resultado </t>
  </si>
  <si>
    <t xml:space="preserve">G.5 DISTRIBUCIÓN DEL PORCENTAJE DE RECHAZO SEGÚN EL TIPO DE VEHÍCULO Y PROVINCIA </t>
  </si>
  <si>
    <t>G.5 Distribución del Porcentaje de rechazo según el tipo de vehículo y provincia</t>
  </si>
  <si>
    <t xml:space="preserve">G.4 DISTRIBUCIÓN  PROVINCIAL DE INSPECCIONES REALIZADAS SEGÚN EL TIPO DE VEHÍCULO Y EL RESULTADO DE LA INSPECCIÓN  </t>
  </si>
  <si>
    <t>T.4 Número de Inspecciones realizadas por tipo de vehículo, provincia, antigüedad del vehículo y resultado de la inspección</t>
  </si>
  <si>
    <t xml:space="preserve">   4.1 Motos y Ciclomotores </t>
  </si>
  <si>
    <t xml:space="preserve">   4.2 Turismos</t>
  </si>
  <si>
    <t xml:space="preserve">   4.3 Resto Turismos</t>
  </si>
  <si>
    <t xml:space="preserve">   4.4 Mercancias &lt;=3.500 Kg</t>
  </si>
  <si>
    <t xml:space="preserve">   4.5 Mercancias &gt;3.500 Kg</t>
  </si>
  <si>
    <t xml:space="preserve">   4.6 Autobús</t>
  </si>
  <si>
    <t xml:space="preserve">   4.7 Remolque y Semiremolque</t>
  </si>
  <si>
    <t xml:space="preserve">   4.8 Vehículo agrícola</t>
  </si>
  <si>
    <t xml:space="preserve">   4.9 Otros  </t>
  </si>
  <si>
    <t>T. 5 Número de defectos encontrados en las inspecciones según grupo y gravedad del defecto</t>
  </si>
  <si>
    <t>G.6 Distribución del Porcentaje de Rechazo según los tipos de vehículos y la antigüedad de los mismos</t>
  </si>
  <si>
    <t xml:space="preserve">G.6. DISTRIBUCIÓN DEL PORCENTAJE DE RECHAZO SEGÚN LOS TIPOS DE VEHÍCULOS Y LA ANTIGÜEDAD DE LOS MISMOS </t>
  </si>
  <si>
    <t>G.7  DISTRIBUCIÓN  DE  DEFECTOS ENCONTRADOS EN LAS INSPECCIONES SEGÚN  GRUPO  Y GRAVEDAD DEL DEFECTO</t>
  </si>
  <si>
    <t>G.7 Distribución de defectos encontrados en las inspecciones según grupo y gravedad del defecto</t>
  </si>
  <si>
    <t>T. 6 Número de defectos encontrados en las inspecciones según grupo, gravedad del defecto y tipo del vehículo</t>
  </si>
  <si>
    <t>T. 7 Número de defectos encontrados en las inspecciones según grupo, gravedad del defecto y provincia</t>
  </si>
  <si>
    <t>MERCANCIAS &lt; =3'5</t>
  </si>
  <si>
    <t>G.8. DISTRIBUCIÓN DEL PORCENTAJE DE DEFECTOS DETECTADOS SEGÚN  EL TIPO Y CLASE DE DEFECTO, Y PROVINCIA  DE INSPECCIÓN</t>
  </si>
  <si>
    <t xml:space="preserve">T. 8 Porcentaje de defectos encontrados en lasinspecciones según grupo, provincia, gravedad del defecto y tipo de vehículo </t>
  </si>
  <si>
    <t xml:space="preserve">T. 9 Número de inspecciones por tipo, clase, orden y resultado de la inspección </t>
  </si>
  <si>
    <t>G.9. DISTRIBUCIÓN DEL PORCENTAJE DE INSPECCIONES SEGÚN TIPO, ORDEN Y   RESULTADO DE LA MISMA</t>
  </si>
  <si>
    <t>G.10. DISTRIBUCIÓN DEL PORCENTAJE DE RECHAZO SEGÚN TIPO, CLASE Y  ORDEN  DE LA MISMA</t>
  </si>
  <si>
    <t>G.9 Distribución del porcentaje de inspecciónnes según tipo, orden y resultado de la misma.</t>
  </si>
  <si>
    <t xml:space="preserve">G.8 Distribución del porcentaje de defectos detectados según el tipo y  clase de defectos y provincia de inspección  </t>
  </si>
  <si>
    <t>G.10 Distribución del porcentaje de rechazo según tipo, clase y orden de la misma</t>
  </si>
  <si>
    <t xml:space="preserve">T. 10 Número de inspecciones por tipo de estaciónde ITV y tipo, clase, orden y resultado de la inspección </t>
  </si>
  <si>
    <t xml:space="preserve">    9.1 Inspecciones periódicas</t>
  </si>
  <si>
    <t xml:space="preserve">    9.2 Inspecciones NO periódicas</t>
  </si>
  <si>
    <t xml:space="preserve">    10.1 Estaciones ITV fijas</t>
  </si>
  <si>
    <t xml:space="preserve">    10.2 Estaciones ITV móviles: Ciclomotores</t>
  </si>
  <si>
    <t>10.2 ESTACIONES ITV MÓVILES: CICLOMOTORES</t>
  </si>
  <si>
    <t>10.3 ESTACIONES ITV MÓVILES: AGRÍCOLAS</t>
  </si>
  <si>
    <t xml:space="preserve">    10.3 Estaciones ITV móviles: Agrícolas</t>
  </si>
  <si>
    <t>T. 11 Número de Inspecciones por tipo de estación,, estaciones, resultado de la inspección y porcentaje de rechazo</t>
  </si>
  <si>
    <t>G.10. DISPERSIÓN OBSERVADA EN LOS VALORES DEL INDICE DE RECHAZO DE LAS ESTACIONES DE ITV RESPECTO A LA MEDIA</t>
  </si>
  <si>
    <t>G.10 Dispersión observada en los valores del índice de rechazo de las estaciones de ITV, respecto a la media observada</t>
  </si>
  <si>
    <t xml:space="preserve">Los datos para la elaboración de esta actividad estadística han sido proporcionados por la empresa gestora del Servicio Público de Inspección Técnica de Vehículos (ITV) en la Comunidad Autónoma de Andalucía, Verificaciones Industriales de Andalucía S. A. (VEIASA). </t>
  </si>
  <si>
    <r>
      <t>Provincia</t>
    </r>
    <r>
      <rPr>
        <sz val="12"/>
        <rFont val="Arial Narrow"/>
        <family val="2"/>
      </rPr>
      <t>: localización provincial de la estación inspectora.</t>
    </r>
  </si>
  <si>
    <r>
      <t>Antigüedad</t>
    </r>
    <r>
      <rPr>
        <sz val="12"/>
        <rFont val="Arial Narrow"/>
        <family val="2"/>
      </rPr>
      <t>: diferencia en años entre la fecha de inspección y la fecha de matriculación del vehículo.</t>
    </r>
  </si>
  <si>
    <r>
      <t xml:space="preserve">Inspecciones Periódicas: </t>
    </r>
    <r>
      <rPr>
        <sz val="12"/>
        <rFont val="Arial Narrow"/>
        <family val="2"/>
      </rPr>
      <t>las establecidas en el artículo 10 del Reglamento General de Vehículos, aprobado por Real Decreto 2822/1998, de 23 de diciembre, y disposiciones complementarias.</t>
    </r>
  </si>
  <si>
    <r>
      <t xml:space="preserve">Inspecciones No Periódicas: </t>
    </r>
    <r>
      <rPr>
        <sz val="12"/>
        <rFont val="Arial Narrow"/>
        <family val="2"/>
      </rPr>
      <t xml:space="preserve"> las que se realizan a los vehículos con carácter extraordinario a petición de la persona titular del mismo o para cumplimentar un determinado determinado requerimiento legal.</t>
    </r>
  </si>
  <si>
    <r>
      <t xml:space="preserve">Otras Inspecciones: </t>
    </r>
    <r>
      <rPr>
        <sz val="12"/>
        <rFont val="Arial Narrow"/>
        <family val="2"/>
      </rPr>
      <t>aquellas otras no contempladas en las inspecciones periódicas ni en las no periódicas.</t>
    </r>
  </si>
  <si>
    <r>
      <t xml:space="preserve">Índice de Defectos: </t>
    </r>
    <r>
      <rPr>
        <sz val="12"/>
        <rFont val="Arial Narrow"/>
        <family val="2"/>
      </rPr>
      <t>número de defectos detectados en la inspección por cada 100 vehículos revisados.</t>
    </r>
  </si>
  <si>
    <r>
      <t xml:space="preserve">Defectos Leves: </t>
    </r>
    <r>
      <rPr>
        <sz val="12"/>
        <rFont val="Arial Narrow"/>
        <family val="2"/>
      </rPr>
      <t xml:space="preserve">defectos que no tienen un efecto significativo en la seguridad del vehículo o protección del medio ambiente y con los que el vehículo puede circular temporalmente. </t>
    </r>
  </si>
  <si>
    <r>
      <t xml:space="preserve">Defectos Graves: </t>
    </r>
    <r>
      <rPr>
        <sz val="12"/>
        <rFont val="Arial Narrow"/>
        <family val="2"/>
      </rPr>
      <t>defectos que disminuyen las condiciones de seguridad del vehículo y ponen en riesgo a otras personas usuarias de las vías públicas o a la protección del medio ambiente.</t>
    </r>
  </si>
  <si>
    <r>
      <t xml:space="preserve">Defectos Muy Graves: </t>
    </r>
    <r>
      <rPr>
        <sz val="12"/>
        <rFont val="Arial Narrow"/>
        <family val="2"/>
      </rPr>
      <t>defectos que constituyen un riesgo directo e inmediato para la seguridad vial.</t>
    </r>
  </si>
  <si>
    <r>
      <t xml:space="preserve">Inspección Favorable:  </t>
    </r>
    <r>
      <rPr>
        <sz val="12"/>
        <rFont val="Arial Narrow"/>
        <family val="2"/>
      </rPr>
      <t>el vehículo no adolece de defectos y supera correctamente la inspección. El vehículo puede circular con normalidad hasta la próxima inspección.</t>
    </r>
  </si>
  <si>
    <r>
      <t xml:space="preserve">Inspección Favorable con Defectos Leves:  </t>
    </r>
    <r>
      <rPr>
        <sz val="12"/>
        <rFont val="Arial Narrow"/>
        <family val="2"/>
      </rPr>
      <t>el vehículo supera la inspección aunque se recomienda subsanar el defecto en el menor tiempo posible aunque no tiene la obligación de volver a la estación para verificar la corrección del defecto. El vehículo puede circular con normalidad hasta la próxima inspección.</t>
    </r>
  </si>
  <si>
    <r>
      <t>Inspección Desfavorable</t>
    </r>
    <r>
      <rPr>
        <sz val="12"/>
        <rFont val="Arial Narrow"/>
        <family val="2"/>
      </rPr>
      <t>: el vehículo no supera la inspección por presentar defectos graves o muy graves (inspección negativa). Si los defectos son graves se concederá un plazo inferior a dos meses para que se subsanen los defectos y el vehículo vuelva a someterse a una nueva inspección. En este caso el vehículo sólo podrá circular salvo para acudir al taller o para regularizar su situación, y para volver a realizar la inspección. Si los defectos son muy graves, la inspección se califica como negativa y el vehículo no podrá circular por sus propios medios ni siquiera para salir de la estación al taller o al desgüace.</t>
    </r>
  </si>
  <si>
    <r>
      <t xml:space="preserve">Porcentaje de rechazo (%): </t>
    </r>
    <r>
      <rPr>
        <sz val="12"/>
        <rFont val="Arial Narrow"/>
        <family val="2"/>
      </rPr>
      <t>se obtiene dividiendo la columna “Total Rechazadas” entre la columna “Total Inspecciones” y multiplicando por 100 el cociente. Este coeficiente permite evaluar para cada 100 vehículos, cuántos no superan la inspección.</t>
    </r>
  </si>
  <si>
    <r>
      <t xml:space="preserve">Ciclomotores: </t>
    </r>
    <r>
      <rPr>
        <sz val="12"/>
        <rFont val="Arial Narrow"/>
        <family val="2"/>
      </rPr>
      <t>vehículos de dos o tres ruedas, provistos de un motor de cilindrada no superior a 50 cm</t>
    </r>
    <r>
      <rPr>
        <vertAlign val="superscript"/>
        <sz val="12"/>
        <rFont val="Arial Narrow"/>
        <family val="2"/>
      </rPr>
      <t>3</t>
    </r>
    <r>
      <rPr>
        <sz val="12"/>
        <rFont val="Arial Narrow"/>
        <family val="2"/>
      </rPr>
      <t>, si es de combustión interna, y con una velocidad máxima por construcción no superior a 45 Km/h.</t>
    </r>
  </si>
  <si>
    <r>
      <t xml:space="preserve">Motocicletas: </t>
    </r>
    <r>
      <rPr>
        <sz val="12"/>
        <rFont val="Arial Narrow"/>
        <family val="2"/>
      </rPr>
      <t>vehículos de dos ruedas sin sidecar o de tres ruedas simétricas respecto a su eje medio longitudinal, provistos de un motor de cilindrada superior a 50 cm</t>
    </r>
    <r>
      <rPr>
        <vertAlign val="superscript"/>
        <sz val="12"/>
        <rFont val="Arial Narrow"/>
        <family val="2"/>
      </rPr>
      <t>3</t>
    </r>
    <r>
      <rPr>
        <sz val="12"/>
        <rFont val="Arial Narrow"/>
        <family val="2"/>
      </rPr>
      <t>, si es de combustión interna, y/o con una velocidad máxima por construcción superior a 45 km/h.</t>
    </r>
  </si>
  <si>
    <r>
      <t xml:space="preserve">Turismos particulares: </t>
    </r>
    <r>
      <rPr>
        <sz val="12"/>
        <rFont val="Arial Narrow"/>
        <family val="2"/>
      </rPr>
      <t>automóviles destinados al transporte de personas que tengan, por lo menos, cuatro ruedas y que tengan, además del asiento del conductor, ocho plazas como máximo adscritos a la actividad privada de las personas titulares de los mismos.</t>
    </r>
  </si>
  <si>
    <r>
      <t xml:space="preserve">Resto de Turismos: </t>
    </r>
    <r>
      <rPr>
        <sz val="12"/>
        <rFont val="Arial Narrow"/>
        <family val="2"/>
      </rPr>
      <t>automóviles destinados al transporte de personas que tengan, por lo menos, cuatro ruedas y que tengan, además del asiento del conductor, ocho plazas como máximo no incluidos en el tipo anterior.</t>
    </r>
  </si>
  <si>
    <r>
      <t xml:space="preserve">Mercancías &lt;= 3.500 Kg.: </t>
    </r>
    <r>
      <rPr>
        <sz val="12"/>
        <rFont val="Arial Narrow"/>
        <family val="2"/>
      </rPr>
      <t>automóviles con cuatro ruedas o más, concebidos y construídos para el transporte de mercancías, cuya cabina no está integrada en el resto de la carrocería y con un máximo de 9 plazas, incluido el conductor, cuya masa máxima autorizada no exceda de 3.500 Kg.</t>
    </r>
  </si>
  <si>
    <r>
      <t xml:space="preserve">Mercancías &gt; 3.500 Kg: </t>
    </r>
    <r>
      <rPr>
        <sz val="12"/>
        <rFont val="Arial Narrow"/>
        <family val="2"/>
      </rPr>
      <t>automóviles con cuatro ruedas o más, concebidos y construídos para el transporte de mercancías, cuya cabina no está integrada en el resto de la carrocería y con un máximo de 9 plazas, incluido el conductor, cuya masa máxima autorizada exceda de 3.500 Kg.</t>
    </r>
  </si>
  <si>
    <r>
      <t xml:space="preserve">Autobuses: </t>
    </r>
    <r>
      <rPr>
        <sz val="12"/>
        <rFont val="Arial Narrow"/>
        <family val="2"/>
      </rPr>
      <t xml:space="preserve">automóviles que tengan más de 9 plazas incluida la del conductor, destinado, por su construcción y acondicionamiento, al transporte de personas y sus equipajes. </t>
    </r>
  </si>
  <si>
    <r>
      <t xml:space="preserve">Remolques y Semirremolques: </t>
    </r>
    <r>
      <rPr>
        <sz val="12"/>
        <rFont val="Arial Narrow"/>
        <family val="2"/>
      </rPr>
      <t>vehículos no autopropulsados diseñados y concebidos para ser remolcados/acoplados por vehículos de motor.</t>
    </r>
  </si>
  <si>
    <r>
      <t xml:space="preserve">Agrícolas: </t>
    </r>
    <r>
      <rPr>
        <sz val="12"/>
        <rFont val="Arial Narrow"/>
        <family val="2"/>
      </rPr>
      <t>vehículos destinados a realizar labores agrícolas.</t>
    </r>
  </si>
  <si>
    <r>
      <t xml:space="preserve">Otros: </t>
    </r>
    <r>
      <rPr>
        <sz val="12"/>
        <rFont val="Arial Narrow"/>
        <family val="2"/>
      </rPr>
      <t>los vehículos no incluidos en las anteriores tipologías.</t>
    </r>
  </si>
</sst>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2"/>
      <color rgb="FF0070C0"/>
      <name val="Arial Narrow"/>
      <family val="2"/>
    </font>
    <font>
      <b/>
      <sz val="10"/>
      <color indexed="9"/>
      <name val="Arial"/>
      <family val="2"/>
    </font>
    <font>
      <b/>
      <sz val="10"/>
      <name val="Arial"/>
      <family val="2"/>
    </font>
    <font>
      <sz val="10"/>
      <name val="Arial"/>
      <family val="2"/>
    </font>
    <font>
      <b/>
      <sz val="12"/>
      <color rgb="FF0070C0"/>
      <name val="Calibri"/>
      <family val="2"/>
      <scheme val="minor"/>
    </font>
    <font>
      <b/>
      <sz val="11"/>
      <color theme="0"/>
      <name val="Calibri"/>
      <family val="2"/>
      <scheme val="minor"/>
    </font>
    <font>
      <b/>
      <sz val="11"/>
      <name val="Calibri"/>
      <family val="2"/>
      <scheme val="minor"/>
    </font>
    <font>
      <b/>
      <sz val="8"/>
      <name val="Arial"/>
      <family val="2"/>
    </font>
    <font>
      <b/>
      <sz val="11"/>
      <color rgb="FFFF0000"/>
      <name val="Calibri"/>
      <family val="2"/>
      <scheme val="minor"/>
    </font>
    <font>
      <b/>
      <sz val="10"/>
      <color rgb="FFFF0000"/>
      <name val="Arial"/>
      <family val="2"/>
    </font>
    <font>
      <b/>
      <sz val="10"/>
      <color theme="0"/>
      <name val="Arial"/>
      <family val="2"/>
    </font>
    <font>
      <b/>
      <sz val="12"/>
      <color theme="0"/>
      <name val="Arial Narrow"/>
      <family val="2"/>
    </font>
    <font>
      <b/>
      <sz val="12"/>
      <color rgb="FFFF0000"/>
      <name val="Arial Narrow"/>
      <family val="2"/>
    </font>
    <font>
      <b/>
      <sz val="12"/>
      <color theme="1"/>
      <name val="Calibri"/>
      <family val="2"/>
      <scheme val="minor"/>
    </font>
    <font>
      <b/>
      <sz val="8"/>
      <color theme="0"/>
      <name val="Arial"/>
      <family val="2"/>
    </font>
    <font>
      <b/>
      <sz val="12"/>
      <color rgb="FF2658E6"/>
      <name val="Arial Narrow"/>
      <family val="2"/>
    </font>
    <font>
      <b/>
      <sz val="11"/>
      <color rgb="FF2658E6"/>
      <name val="Calibri"/>
      <family val="2"/>
      <scheme val="minor"/>
    </font>
    <font>
      <sz val="10"/>
      <name val="Arial Narrow"/>
      <family val="2"/>
    </font>
    <font>
      <sz val="12"/>
      <color indexed="58"/>
      <name val="Arial Narrow"/>
      <family val="2"/>
    </font>
    <font>
      <b/>
      <sz val="12"/>
      <name val="Arial Narrow"/>
      <family val="2"/>
    </font>
    <font>
      <sz val="12"/>
      <name val="Arial Narrow"/>
      <family val="2"/>
    </font>
    <font>
      <b/>
      <sz val="10"/>
      <color indexed="17"/>
      <name val="Arial Narrow"/>
      <family val="2"/>
    </font>
    <font>
      <b/>
      <sz val="14"/>
      <color rgb="FF2658E6"/>
      <name val="Arial Narrow"/>
      <family val="2"/>
    </font>
    <font>
      <sz val="10"/>
      <color rgb="FF2658E6"/>
      <name val="Arial Narrow"/>
      <family val="2"/>
    </font>
    <font>
      <vertAlign val="superscript"/>
      <sz val="12"/>
      <name val="Arial Narrow"/>
      <family val="2"/>
    </font>
  </fonts>
  <fills count="8">
    <fill>
      <patternFill patternType="none"/>
    </fill>
    <fill>
      <patternFill patternType="gray125"/>
    </fill>
    <fill>
      <patternFill patternType="solid">
        <fgColor theme="0"/>
        <bgColor theme="0"/>
      </patternFill>
    </fill>
    <fill>
      <patternFill patternType="solid">
        <fgColor indexed="48"/>
        <bgColor indexed="64"/>
      </patternFill>
    </fill>
    <fill>
      <patternFill patternType="solid">
        <fgColor indexed="44"/>
        <bgColor indexed="64"/>
      </patternFill>
    </fill>
    <fill>
      <patternFill patternType="solid">
        <fgColor theme="0"/>
        <bgColor indexed="64"/>
      </patternFill>
    </fill>
    <fill>
      <patternFill patternType="solid">
        <fgColor rgb="FF2658E6"/>
        <bgColor indexed="64"/>
      </patternFill>
    </fill>
    <fill>
      <patternFill patternType="solid">
        <fgColor indexed="65"/>
        <bgColor theme="0"/>
      </patternFill>
    </fill>
  </fills>
  <borders count="102">
    <border>
      <left/>
      <right/>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theme="0"/>
      </left>
      <right style="thin">
        <color theme="0"/>
      </right>
      <top/>
      <bottom style="medium">
        <color indexed="64"/>
      </bottom>
      <diagonal/>
    </border>
    <border>
      <left/>
      <right style="thin">
        <color theme="0"/>
      </right>
      <top/>
      <bottom style="medium">
        <color indexed="64"/>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style="medium">
        <color theme="0"/>
      </right>
      <top style="medium">
        <color theme="0"/>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theme="0"/>
      </bottom>
      <diagonal/>
    </border>
    <border>
      <left/>
      <right/>
      <top/>
      <bottom style="medium">
        <color theme="0"/>
      </bottom>
      <diagonal/>
    </border>
    <border>
      <left style="medium">
        <color theme="0"/>
      </left>
      <right style="thin">
        <color theme="0"/>
      </right>
      <top style="medium">
        <color theme="0"/>
      </top>
      <bottom style="medium">
        <color indexed="64"/>
      </bottom>
      <diagonal/>
    </border>
    <border>
      <left/>
      <right style="medium">
        <color indexed="64"/>
      </right>
      <top style="medium">
        <color theme="0"/>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0"/>
      </right>
      <top/>
      <bottom style="medium">
        <color indexed="64"/>
      </bottom>
      <diagonal/>
    </border>
    <border>
      <left style="medium">
        <color indexed="9"/>
      </left>
      <right/>
      <top style="medium">
        <color indexed="64"/>
      </top>
      <bottom style="medium">
        <color theme="0"/>
      </bottom>
      <diagonal/>
    </border>
    <border>
      <left/>
      <right style="thin">
        <color theme="0"/>
      </right>
      <top style="medium">
        <color theme="0"/>
      </top>
      <bottom style="medium">
        <color indexed="64"/>
      </bottom>
      <diagonal/>
    </border>
    <border>
      <left style="thin">
        <color theme="0"/>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right/>
      <top style="medium">
        <color theme="0"/>
      </top>
      <bottom/>
      <diagonal/>
    </border>
    <border>
      <left/>
      <right style="thick">
        <color indexed="64"/>
      </right>
      <top style="thick">
        <color indexed="64"/>
      </top>
      <bottom/>
      <diagonal/>
    </border>
    <border>
      <left/>
      <right style="thick">
        <color indexed="64"/>
      </right>
      <top/>
      <bottom/>
      <diagonal/>
    </border>
    <border>
      <left style="thick">
        <color indexed="64"/>
      </left>
      <right/>
      <top/>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style="medium">
        <color indexed="64"/>
      </top>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medium">
        <color indexed="9"/>
      </left>
      <right/>
      <top style="thick">
        <color indexed="64"/>
      </top>
      <bottom style="thick">
        <color theme="0"/>
      </bottom>
      <diagonal/>
    </border>
    <border>
      <left/>
      <right/>
      <top style="thick">
        <color indexed="64"/>
      </top>
      <bottom style="thick">
        <color theme="0"/>
      </bottom>
      <diagonal/>
    </border>
    <border>
      <left/>
      <right style="thick">
        <color indexed="64"/>
      </right>
      <top style="thick">
        <color indexed="64"/>
      </top>
      <bottom style="thick">
        <color theme="0"/>
      </bottom>
      <diagonal/>
    </border>
    <border>
      <left/>
      <right style="thick">
        <color theme="0"/>
      </right>
      <top style="thick">
        <color theme="0"/>
      </top>
      <bottom style="thick">
        <color indexed="64"/>
      </bottom>
      <diagonal/>
    </border>
    <border>
      <left style="thick">
        <color theme="0"/>
      </left>
      <right style="thick">
        <color theme="0"/>
      </right>
      <top style="thick">
        <color theme="0"/>
      </top>
      <bottom style="thick">
        <color indexed="64"/>
      </bottom>
      <diagonal/>
    </border>
    <border>
      <left style="medium">
        <color theme="0"/>
      </left>
      <right style="thin">
        <color theme="0"/>
      </right>
      <top style="thick">
        <color theme="0"/>
      </top>
      <bottom style="thick">
        <color indexed="64"/>
      </bottom>
      <diagonal/>
    </border>
    <border>
      <left style="thick">
        <color theme="0"/>
      </left>
      <right style="thin">
        <color theme="0"/>
      </right>
      <top style="thick">
        <color theme="0"/>
      </top>
      <bottom style="thick">
        <color indexed="64"/>
      </bottom>
      <diagonal/>
    </border>
    <border>
      <left style="medium">
        <color indexed="64"/>
      </left>
      <right style="medium">
        <color indexed="9"/>
      </right>
      <top style="medium">
        <color indexed="64"/>
      </top>
      <bottom style="medium">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theme="0"/>
      </right>
      <top style="medium">
        <color theme="0"/>
      </top>
      <bottom style="medium">
        <color indexed="64"/>
      </bottom>
      <diagonal/>
    </border>
    <border>
      <left style="medium">
        <color theme="0"/>
      </left>
      <right style="thin">
        <color theme="0"/>
      </right>
      <top style="medium">
        <color theme="0"/>
      </top>
      <bottom style="thin">
        <color theme="0"/>
      </bottom>
      <diagonal/>
    </border>
    <border>
      <left style="medium">
        <color indexed="9"/>
      </left>
      <right/>
      <top style="medium">
        <color indexed="64"/>
      </top>
      <bottom/>
      <diagonal/>
    </border>
    <border>
      <left/>
      <right/>
      <top/>
      <bottom style="thin">
        <color theme="0"/>
      </bottom>
      <diagonal/>
    </border>
    <border>
      <left style="medium">
        <color theme="0"/>
      </left>
      <right style="medium">
        <color indexed="64"/>
      </right>
      <top style="medium">
        <color theme="0"/>
      </top>
      <bottom style="medium">
        <color indexed="64"/>
      </bottom>
      <diagonal/>
    </border>
    <border>
      <left style="medium">
        <color theme="0"/>
      </left>
      <right/>
      <top/>
      <bottom/>
      <diagonal/>
    </border>
    <border>
      <left/>
      <right style="thin">
        <color theme="0"/>
      </right>
      <top/>
      <bottom/>
      <diagonal/>
    </border>
    <border>
      <left style="thin">
        <color theme="0"/>
      </left>
      <right style="medium">
        <color theme="0"/>
      </right>
      <top style="medium">
        <color theme="0"/>
      </top>
      <bottom/>
      <diagonal/>
    </border>
    <border>
      <left style="medium">
        <color theme="0"/>
      </left>
      <right style="medium">
        <color theme="0"/>
      </right>
      <top style="medium">
        <color theme="0"/>
      </top>
      <bottom/>
      <diagonal/>
    </border>
    <border>
      <left style="medium">
        <color indexed="64"/>
      </left>
      <right style="medium">
        <color indexed="9"/>
      </right>
      <top style="medium">
        <color indexed="64"/>
      </top>
      <bottom/>
      <diagonal/>
    </border>
    <border>
      <left style="medium">
        <color indexed="64"/>
      </left>
      <right style="medium">
        <color indexed="9"/>
      </right>
      <top/>
      <bottom style="medium">
        <color indexed="64"/>
      </bottom>
      <diagonal/>
    </border>
    <border>
      <left style="medium">
        <color indexed="9"/>
      </left>
      <right style="thin">
        <color theme="0"/>
      </right>
      <top style="medium">
        <color theme="0"/>
      </top>
      <bottom style="medium">
        <color indexed="64"/>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theme="0"/>
      </bottom>
      <diagonal/>
    </border>
    <border>
      <left style="medium">
        <color indexed="64"/>
      </left>
      <right/>
      <top style="medium">
        <color theme="0"/>
      </top>
      <bottom style="medium">
        <color indexed="64"/>
      </bottom>
      <diagonal/>
    </border>
    <border>
      <left/>
      <right style="medium">
        <color theme="0"/>
      </right>
      <top style="medium">
        <color indexed="64"/>
      </top>
      <bottom style="medium">
        <color theme="0"/>
      </bottom>
      <diagonal/>
    </border>
    <border>
      <left style="medium">
        <color theme="0"/>
      </left>
      <right style="thin">
        <color theme="0"/>
      </right>
      <top style="medium">
        <color theme="0"/>
      </top>
      <bottom/>
      <diagonal/>
    </border>
    <border>
      <left/>
      <right style="medium">
        <color theme="0"/>
      </right>
      <top style="medium">
        <color theme="0"/>
      </top>
      <bottom/>
      <diagonal/>
    </border>
    <border>
      <left style="medium">
        <color indexed="64"/>
      </left>
      <right style="thin">
        <color theme="0"/>
      </right>
      <top style="medium">
        <color theme="0"/>
      </top>
      <bottom style="medium">
        <color indexed="64"/>
      </bottom>
      <diagonal/>
    </border>
    <border>
      <left style="medium">
        <color indexed="64"/>
      </left>
      <right style="medium">
        <color indexed="64"/>
      </right>
      <top style="medium">
        <color indexed="64"/>
      </top>
      <bottom style="thin">
        <color indexed="64"/>
      </bottom>
      <diagonal/>
    </border>
    <border>
      <left/>
      <right/>
      <top style="double">
        <color indexed="64"/>
      </top>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right style="medium">
        <color indexed="64"/>
      </right>
      <top/>
      <bottom style="double">
        <color indexed="64"/>
      </bottom>
      <diagonal/>
    </border>
    <border>
      <left style="medium">
        <color indexed="64"/>
      </left>
      <right style="medium">
        <color theme="0"/>
      </right>
      <top style="medium">
        <color indexed="64"/>
      </top>
      <bottom/>
      <diagonal/>
    </border>
    <border>
      <left/>
      <right style="medium">
        <color theme="0"/>
      </right>
      <top/>
      <bottom/>
      <diagonal/>
    </border>
    <border>
      <left/>
      <right style="thin">
        <color indexed="64"/>
      </right>
      <top style="medium">
        <color theme="0"/>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theme="0"/>
      </top>
      <bottom/>
      <diagonal/>
    </border>
    <border>
      <left style="medium">
        <color indexed="64"/>
      </left>
      <right/>
      <top/>
      <bottom style="medium">
        <color theme="0"/>
      </bottom>
      <diagonal/>
    </border>
    <border>
      <left/>
      <right style="medium">
        <color theme="0"/>
      </right>
      <top/>
      <bottom style="medium">
        <color theme="0"/>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theme="0"/>
      </left>
      <right style="medium">
        <color theme="0"/>
      </right>
      <top/>
      <bottom/>
      <diagonal/>
    </border>
    <border>
      <left style="medium">
        <color indexed="64"/>
      </left>
      <right/>
      <top/>
      <bottom style="thin">
        <color indexed="64"/>
      </bottom>
      <diagonal/>
    </border>
    <border>
      <left/>
      <right/>
      <top/>
      <bottom style="thin">
        <color indexed="64"/>
      </bottom>
      <diagonal/>
    </border>
  </borders>
  <cellStyleXfs count="1">
    <xf numFmtId="0" fontId="0" fillId="0" borderId="0"/>
  </cellStyleXfs>
  <cellXfs count="323">
    <xf numFmtId="0" fontId="0" fillId="0" borderId="0" xfId="0"/>
    <xf numFmtId="0" fontId="3" fillId="2" borderId="0" xfId="0" applyFont="1" applyFill="1" applyBorder="1"/>
    <xf numFmtId="0" fontId="0" fillId="2" borderId="0" xfId="0" applyFill="1"/>
    <xf numFmtId="0" fontId="1" fillId="0" borderId="0" xfId="0" applyFont="1" applyAlignment="1">
      <alignment horizontal="left" vertical="top" wrapText="1"/>
    </xf>
    <xf numFmtId="0" fontId="4" fillId="2" borderId="0" xfId="0" applyFont="1" applyFill="1"/>
    <xf numFmtId="10" fontId="0" fillId="2" borderId="0" xfId="0" applyNumberFormat="1" applyFill="1"/>
    <xf numFmtId="0" fontId="2" fillId="2" borderId="0" xfId="0" applyFont="1" applyFill="1"/>
    <xf numFmtId="10" fontId="2" fillId="2" borderId="0" xfId="0" applyNumberFormat="1" applyFont="1" applyFill="1"/>
    <xf numFmtId="0" fontId="2" fillId="5" borderId="0" xfId="0" applyFont="1" applyFill="1"/>
    <xf numFmtId="10" fontId="2" fillId="5" borderId="0" xfId="0" applyNumberFormat="1" applyFont="1" applyFill="1"/>
    <xf numFmtId="0" fontId="0" fillId="2" borderId="0" xfId="0" applyFill="1" applyAlignment="1"/>
    <xf numFmtId="0" fontId="0" fillId="2" borderId="0" xfId="0" applyFill="1" applyAlignment="1">
      <alignment horizontal="right"/>
    </xf>
    <xf numFmtId="0" fontId="2" fillId="2" borderId="0" xfId="0" applyFont="1" applyFill="1" applyAlignment="1">
      <alignment horizontal="right"/>
    </xf>
    <xf numFmtId="0" fontId="9" fillId="2" borderId="0" xfId="0" applyFont="1" applyFill="1" applyAlignment="1">
      <alignment horizontal="left" vertical="top" wrapText="1"/>
    </xf>
    <xf numFmtId="0" fontId="2" fillId="2" borderId="0" xfId="0" applyFont="1" applyFill="1" applyAlignment="1"/>
    <xf numFmtId="0" fontId="1" fillId="2" borderId="0" xfId="0" applyFont="1" applyFill="1"/>
    <xf numFmtId="0" fontId="0" fillId="2" borderId="2" xfId="0" applyFill="1" applyBorder="1"/>
    <xf numFmtId="0" fontId="0" fillId="2" borderId="3" xfId="0" applyFill="1" applyBorder="1"/>
    <xf numFmtId="10" fontId="12" fillId="2" borderId="4" xfId="0" applyNumberFormat="1" applyFont="1" applyFill="1" applyBorder="1" applyAlignment="1">
      <alignment horizontal="center"/>
    </xf>
    <xf numFmtId="0" fontId="0" fillId="2" borderId="4" xfId="0" applyFill="1" applyBorder="1" applyAlignment="1">
      <alignment horizontal="center"/>
    </xf>
    <xf numFmtId="10" fontId="12" fillId="2" borderId="5" xfId="0" applyNumberFormat="1" applyFont="1" applyFill="1" applyBorder="1" applyAlignment="1">
      <alignment horizontal="center"/>
    </xf>
    <xf numFmtId="0" fontId="0" fillId="2" borderId="6" xfId="0" applyFill="1" applyBorder="1"/>
    <xf numFmtId="0" fontId="7" fillId="4" borderId="8" xfId="0" applyFont="1" applyFill="1" applyBorder="1" applyAlignment="1">
      <alignment horizontal="left" indent="1"/>
    </xf>
    <xf numFmtId="0" fontId="6" fillId="4" borderId="8" xfId="0" applyFont="1" applyFill="1" applyBorder="1" applyAlignment="1">
      <alignment vertical="center" wrapText="1"/>
    </xf>
    <xf numFmtId="0" fontId="7" fillId="4" borderId="9" xfId="0" applyFont="1" applyFill="1" applyBorder="1" applyAlignment="1">
      <alignment horizontal="left" indent="1"/>
    </xf>
    <xf numFmtId="0" fontId="0" fillId="2" borderId="8" xfId="0" applyFill="1" applyBorder="1"/>
    <xf numFmtId="0" fontId="0" fillId="2" borderId="4" xfId="0" applyFill="1" applyBorder="1"/>
    <xf numFmtId="0" fontId="14" fillId="6" borderId="10" xfId="0" applyFont="1" applyFill="1" applyBorder="1" applyAlignment="1">
      <alignment horizontal="center" vertical="center" wrapText="1"/>
    </xf>
    <xf numFmtId="0" fontId="0" fillId="2" borderId="0" xfId="0" applyFill="1" applyBorder="1"/>
    <xf numFmtId="0" fontId="9" fillId="6" borderId="15" xfId="0" applyFont="1" applyFill="1" applyBorder="1" applyAlignment="1">
      <alignment horizontal="left" vertical="top" wrapText="1"/>
    </xf>
    <xf numFmtId="0" fontId="6" fillId="4" borderId="3" xfId="0" applyFont="1" applyFill="1" applyBorder="1" applyAlignment="1">
      <alignment vertical="center" wrapText="1"/>
    </xf>
    <xf numFmtId="0" fontId="7" fillId="4" borderId="4" xfId="0" applyFont="1" applyFill="1" applyBorder="1" applyAlignment="1">
      <alignment horizontal="left" indent="1"/>
    </xf>
    <xf numFmtId="0" fontId="6" fillId="4" borderId="4" xfId="0" applyFont="1" applyFill="1" applyBorder="1" applyAlignment="1">
      <alignment vertical="center" wrapText="1"/>
    </xf>
    <xf numFmtId="0" fontId="7" fillId="4" borderId="5" xfId="0" applyFont="1" applyFill="1" applyBorder="1" applyAlignment="1">
      <alignment horizontal="left" indent="1"/>
    </xf>
    <xf numFmtId="0" fontId="0" fillId="2" borderId="16" xfId="0" applyFill="1" applyBorder="1"/>
    <xf numFmtId="0" fontId="0" fillId="2" borderId="1" xfId="0" applyFill="1" applyBorder="1"/>
    <xf numFmtId="0" fontId="0" fillId="2" borderId="17" xfId="0" applyFill="1" applyBorder="1"/>
    <xf numFmtId="0" fontId="0" fillId="2" borderId="18" xfId="0" applyFill="1" applyBorder="1"/>
    <xf numFmtId="0" fontId="0" fillId="2" borderId="19" xfId="0" applyFill="1" applyBorder="1"/>
    <xf numFmtId="10" fontId="12" fillId="2" borderId="9" xfId="0" applyNumberFormat="1" applyFont="1" applyFill="1" applyBorder="1" applyAlignment="1">
      <alignment horizontal="center"/>
    </xf>
    <xf numFmtId="0" fontId="5"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0" fillId="2" borderId="25" xfId="0" applyFill="1" applyBorder="1"/>
    <xf numFmtId="0" fontId="0" fillId="2" borderId="26" xfId="0" applyFill="1" applyBorder="1"/>
    <xf numFmtId="0" fontId="0" fillId="2" borderId="27" xfId="0" applyFill="1" applyBorder="1"/>
    <xf numFmtId="0" fontId="10" fillId="2" borderId="4" xfId="0" applyFont="1" applyFill="1" applyBorder="1"/>
    <xf numFmtId="0" fontId="10" fillId="2" borderId="5" xfId="0" applyFont="1" applyFill="1" applyBorder="1"/>
    <xf numFmtId="0" fontId="1" fillId="2" borderId="0" xfId="0" applyFont="1" applyFill="1" applyBorder="1"/>
    <xf numFmtId="0" fontId="1" fillId="2" borderId="6" xfId="0" applyFont="1" applyFill="1" applyBorder="1"/>
    <xf numFmtId="0" fontId="0" fillId="2" borderId="20" xfId="0" applyFill="1" applyBorder="1"/>
    <xf numFmtId="0" fontId="1" fillId="2" borderId="4" xfId="0" applyFont="1" applyFill="1" applyBorder="1"/>
    <xf numFmtId="0" fontId="1" fillId="2" borderId="5" xfId="0" applyFont="1" applyFill="1" applyBorder="1"/>
    <xf numFmtId="0" fontId="1" fillId="2" borderId="8" xfId="0" applyFont="1" applyFill="1" applyBorder="1"/>
    <xf numFmtId="0" fontId="1" fillId="2" borderId="9" xfId="0" applyFont="1" applyFill="1" applyBorder="1"/>
    <xf numFmtId="10" fontId="12" fillId="2" borderId="8" xfId="0" applyNumberFormat="1" applyFont="1" applyFill="1" applyBorder="1" applyAlignment="1">
      <alignment horizontal="center"/>
    </xf>
    <xf numFmtId="0" fontId="0" fillId="2" borderId="8" xfId="0" applyFill="1" applyBorder="1" applyAlignment="1">
      <alignment horizontal="center"/>
    </xf>
    <xf numFmtId="0" fontId="13" fillId="6" borderId="9" xfId="0" applyFont="1" applyFill="1" applyBorder="1" applyAlignment="1">
      <alignment horizontal="center" vertical="center" wrapText="1"/>
    </xf>
    <xf numFmtId="0" fontId="0" fillId="2" borderId="7" xfId="0" applyFill="1" applyBorder="1"/>
    <xf numFmtId="0" fontId="5" fillId="6" borderId="30"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0" fillId="2" borderId="33" xfId="0" applyFill="1" applyBorder="1"/>
    <xf numFmtId="0" fontId="5" fillId="6" borderId="11" xfId="0" applyFont="1" applyFill="1" applyBorder="1" applyAlignment="1">
      <alignment horizontal="center" vertical="center" wrapText="1"/>
    </xf>
    <xf numFmtId="0" fontId="0" fillId="2" borderId="22" xfId="0" applyFill="1" applyBorder="1"/>
    <xf numFmtId="0" fontId="0" fillId="2" borderId="34" xfId="0" applyFill="1" applyBorder="1"/>
    <xf numFmtId="0" fontId="0" fillId="2" borderId="35" xfId="0" applyFill="1" applyBorder="1"/>
    <xf numFmtId="10" fontId="12" fillId="2" borderId="35" xfId="0" applyNumberFormat="1" applyFont="1" applyFill="1" applyBorder="1" applyAlignment="1">
      <alignment horizontal="center"/>
    </xf>
    <xf numFmtId="0" fontId="0" fillId="2" borderId="35" xfId="0" applyFill="1" applyBorder="1" applyAlignment="1">
      <alignment horizontal="center"/>
    </xf>
    <xf numFmtId="10" fontId="12" fillId="2" borderId="37" xfId="0" applyNumberFormat="1" applyFont="1" applyFill="1" applyBorder="1" applyAlignment="1">
      <alignment horizontal="center"/>
    </xf>
    <xf numFmtId="0" fontId="13" fillId="6" borderId="37" xfId="0" applyFont="1" applyFill="1" applyBorder="1" applyAlignment="1">
      <alignment horizontal="center" vertical="center" wrapText="1"/>
    </xf>
    <xf numFmtId="0" fontId="6" fillId="4" borderId="39" xfId="0" applyFont="1" applyFill="1" applyBorder="1" applyAlignment="1">
      <alignment vertical="center" wrapText="1"/>
    </xf>
    <xf numFmtId="0" fontId="7" fillId="4" borderId="40" xfId="0" applyFont="1" applyFill="1" applyBorder="1" applyAlignment="1">
      <alignment horizontal="left" indent="1"/>
    </xf>
    <xf numFmtId="0" fontId="6" fillId="4" borderId="40" xfId="0" applyFont="1" applyFill="1" applyBorder="1" applyAlignment="1">
      <alignment vertical="center" wrapText="1"/>
    </xf>
    <xf numFmtId="0" fontId="7" fillId="4" borderId="38" xfId="0" applyFont="1" applyFill="1" applyBorder="1" applyAlignment="1">
      <alignment horizontal="left" indent="1"/>
    </xf>
    <xf numFmtId="0" fontId="0" fillId="2" borderId="37" xfId="0" applyFill="1" applyBorder="1"/>
    <xf numFmtId="0" fontId="0" fillId="2" borderId="41" xfId="0" applyFill="1" applyBorder="1"/>
    <xf numFmtId="0" fontId="1" fillId="2" borderId="40" xfId="0" applyFont="1" applyFill="1" applyBorder="1"/>
    <xf numFmtId="0" fontId="0" fillId="2" borderId="40" xfId="0" applyFill="1" applyBorder="1"/>
    <xf numFmtId="0" fontId="1" fillId="2" borderId="38" xfId="0" applyFont="1" applyFill="1" applyBorder="1"/>
    <xf numFmtId="0" fontId="0" fillId="2" borderId="42" xfId="0" applyFill="1" applyBorder="1"/>
    <xf numFmtId="0" fontId="0" fillId="2" borderId="43" xfId="0" applyFill="1" applyBorder="1"/>
    <xf numFmtId="0" fontId="0" fillId="2" borderId="44" xfId="0" applyFill="1" applyBorder="1"/>
    <xf numFmtId="0" fontId="5" fillId="6" borderId="48" xfId="0" applyFont="1" applyFill="1" applyBorder="1" applyAlignment="1">
      <alignment horizontal="center" vertical="center" wrapText="1"/>
    </xf>
    <xf numFmtId="0" fontId="11" fillId="6" borderId="49"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5" fillId="6" borderId="51" xfId="0" applyFont="1" applyFill="1" applyBorder="1" applyAlignment="1">
      <alignment horizontal="center" vertical="center" wrapText="1"/>
    </xf>
    <xf numFmtId="0" fontId="0" fillId="2" borderId="36" xfId="0" applyFill="1" applyBorder="1"/>
    <xf numFmtId="0" fontId="0" fillId="2" borderId="54" xfId="0" applyFill="1" applyBorder="1"/>
    <xf numFmtId="0" fontId="0" fillId="2" borderId="8" xfId="0" applyFill="1" applyBorder="1" applyAlignment="1">
      <alignment horizontal="right"/>
    </xf>
    <xf numFmtId="0" fontId="0" fillId="2" borderId="8" xfId="0" applyFill="1" applyBorder="1" applyAlignment="1"/>
    <xf numFmtId="0" fontId="0" fillId="2" borderId="9" xfId="0" applyFill="1" applyBorder="1" applyAlignment="1"/>
    <xf numFmtId="0" fontId="0" fillId="2" borderId="26" xfId="0" applyFill="1" applyBorder="1" applyAlignment="1">
      <alignment horizontal="right"/>
    </xf>
    <xf numFmtId="0" fontId="0" fillId="2" borderId="26" xfId="0" applyFill="1" applyBorder="1" applyAlignment="1"/>
    <xf numFmtId="0" fontId="0" fillId="2" borderId="27" xfId="0" applyFill="1" applyBorder="1" applyAlignment="1"/>
    <xf numFmtId="0" fontId="0" fillId="2" borderId="18" xfId="0" applyFill="1" applyBorder="1" applyAlignment="1">
      <alignment horizontal="right"/>
    </xf>
    <xf numFmtId="0" fontId="0" fillId="2" borderId="20" xfId="0" applyFill="1" applyBorder="1" applyAlignment="1"/>
    <xf numFmtId="0" fontId="5" fillId="6" borderId="56" xfId="0" applyFont="1" applyFill="1" applyBorder="1" applyAlignment="1">
      <alignment horizontal="center" vertical="center" wrapText="1"/>
    </xf>
    <xf numFmtId="0" fontId="11" fillId="6" borderId="56" xfId="0" applyFont="1" applyFill="1" applyBorder="1" applyAlignment="1">
      <alignment horizontal="center" vertical="center" wrapText="1"/>
    </xf>
    <xf numFmtId="0" fontId="5" fillId="6" borderId="57" xfId="0" applyFont="1" applyFill="1" applyBorder="1" applyAlignment="1">
      <alignment horizontal="center" vertical="center" wrapText="1"/>
    </xf>
    <xf numFmtId="0" fontId="0" fillId="2" borderId="9" xfId="0" applyFill="1" applyBorder="1" applyAlignment="1">
      <alignment horizontal="right"/>
    </xf>
    <xf numFmtId="0" fontId="0" fillId="2" borderId="27" xfId="0" applyFill="1" applyBorder="1" applyAlignment="1">
      <alignment horizontal="right"/>
    </xf>
    <xf numFmtId="0" fontId="0" fillId="2" borderId="59" xfId="0" applyFill="1" applyBorder="1"/>
    <xf numFmtId="0" fontId="13" fillId="6" borderId="60" xfId="0" applyFont="1" applyFill="1" applyBorder="1" applyAlignment="1">
      <alignment horizontal="center" vertical="center" wrapText="1"/>
    </xf>
    <xf numFmtId="0" fontId="5" fillId="6" borderId="62"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5" fillId="6" borderId="63" xfId="0" applyFont="1" applyFill="1" applyBorder="1" applyAlignment="1">
      <alignment horizontal="center" vertical="center" wrapText="1"/>
    </xf>
    <xf numFmtId="0" fontId="11" fillId="6" borderId="64" xfId="0" applyFont="1" applyFill="1" applyBorder="1" applyAlignment="1">
      <alignment horizontal="center" vertical="center" wrapText="1"/>
    </xf>
    <xf numFmtId="10" fontId="12" fillId="2" borderId="8" xfId="0" applyNumberFormat="1" applyFont="1" applyFill="1" applyBorder="1"/>
    <xf numFmtId="0" fontId="12" fillId="2" borderId="8" xfId="0" applyFont="1" applyFill="1" applyBorder="1"/>
    <xf numFmtId="10" fontId="12" fillId="2" borderId="9" xfId="0" applyNumberFormat="1" applyFont="1" applyFill="1" applyBorder="1"/>
    <xf numFmtId="0" fontId="13" fillId="3" borderId="9" xfId="0" applyFont="1" applyFill="1" applyBorder="1" applyAlignment="1">
      <alignment horizontal="center" vertical="center" wrapText="1"/>
    </xf>
    <xf numFmtId="0" fontId="6" fillId="4" borderId="3" xfId="0" applyFont="1" applyFill="1" applyBorder="1" applyAlignment="1">
      <alignment horizontal="left" vertical="center"/>
    </xf>
    <xf numFmtId="0" fontId="6" fillId="4" borderId="4" xfId="0" applyFont="1" applyFill="1" applyBorder="1" applyAlignment="1">
      <alignment horizontal="left" vertical="center"/>
    </xf>
    <xf numFmtId="0" fontId="0" fillId="2" borderId="9" xfId="0" applyFill="1" applyBorder="1"/>
    <xf numFmtId="0" fontId="5" fillId="3" borderId="66" xfId="0" applyFont="1" applyFill="1" applyBorder="1" applyAlignment="1">
      <alignment horizontal="center" vertical="center"/>
    </xf>
    <xf numFmtId="0" fontId="5" fillId="3" borderId="52" xfId="0" applyFont="1" applyFill="1" applyBorder="1" applyAlignment="1">
      <alignment horizontal="left" vertical="center"/>
    </xf>
    <xf numFmtId="0" fontId="5" fillId="3" borderId="56"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5" fillId="3" borderId="67"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4" fillId="2" borderId="0" xfId="0" applyFont="1" applyFill="1" applyBorder="1"/>
    <xf numFmtId="0" fontId="4" fillId="2" borderId="59" xfId="0" applyFont="1" applyFill="1" applyBorder="1"/>
    <xf numFmtId="0" fontId="6" fillId="4" borderId="8" xfId="0" applyFont="1" applyFill="1" applyBorder="1" applyAlignment="1">
      <alignment horizontal="left" vertical="center"/>
    </xf>
    <xf numFmtId="0" fontId="5" fillId="3" borderId="68" xfId="0" applyFont="1" applyFill="1" applyBorder="1" applyAlignment="1">
      <alignment horizontal="center" vertical="center" wrapText="1"/>
    </xf>
    <xf numFmtId="0" fontId="5" fillId="3" borderId="69"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0" fillId="2" borderId="54" xfId="0" applyFill="1" applyBorder="1" applyAlignment="1"/>
    <xf numFmtId="0" fontId="6" fillId="4" borderId="5" xfId="0" applyFont="1" applyFill="1" applyBorder="1" applyAlignment="1">
      <alignment horizontal="left" vertical="center"/>
    </xf>
    <xf numFmtId="0" fontId="1" fillId="2" borderId="6" xfId="0" applyFont="1" applyFill="1" applyBorder="1" applyAlignment="1">
      <alignment horizontal="right"/>
    </xf>
    <xf numFmtId="0" fontId="1" fillId="2" borderId="9" xfId="0" applyFont="1" applyFill="1" applyBorder="1" applyAlignment="1">
      <alignment horizontal="right"/>
    </xf>
    <xf numFmtId="0" fontId="1" fillId="6" borderId="70" xfId="0" applyFont="1" applyFill="1" applyBorder="1" applyAlignment="1">
      <alignment vertical="top" wrapText="1"/>
    </xf>
    <xf numFmtId="0" fontId="7" fillId="4" borderId="71" xfId="0" applyFont="1" applyFill="1" applyBorder="1" applyAlignment="1">
      <alignment horizontal="left" indent="1"/>
    </xf>
    <xf numFmtId="0" fontId="6" fillId="4" borderId="71" xfId="0" applyFont="1" applyFill="1" applyBorder="1" applyAlignment="1">
      <alignment vertical="center" wrapText="1"/>
    </xf>
    <xf numFmtId="0" fontId="0" fillId="2" borderId="0" xfId="0" applyFill="1" applyBorder="1" applyAlignment="1">
      <alignment horizontal="right"/>
    </xf>
    <xf numFmtId="10" fontId="0" fillId="2" borderId="8" xfId="0" applyNumberFormat="1" applyFill="1" applyBorder="1"/>
    <xf numFmtId="0" fontId="1" fillId="2" borderId="8" xfId="0" applyFont="1" applyFill="1" applyBorder="1" applyAlignment="1">
      <alignment horizontal="left" vertical="top" wrapText="1"/>
    </xf>
    <xf numFmtId="0" fontId="0" fillId="2" borderId="4" xfId="0" applyFill="1" applyBorder="1" applyAlignment="1"/>
    <xf numFmtId="0" fontId="0" fillId="2" borderId="4" xfId="0" applyFill="1" applyBorder="1" applyAlignment="1">
      <alignment horizontal="right"/>
    </xf>
    <xf numFmtId="0" fontId="1" fillId="2" borderId="26" xfId="0" applyFont="1" applyFill="1" applyBorder="1" applyAlignment="1">
      <alignment horizontal="left" vertical="top" wrapText="1"/>
    </xf>
    <xf numFmtId="0" fontId="16" fillId="2" borderId="0" xfId="0" applyFont="1" applyFill="1"/>
    <xf numFmtId="0" fontId="6" fillId="4" borderId="71" xfId="0" applyFont="1" applyFill="1" applyBorder="1" applyAlignment="1">
      <alignment horizontal="left" vertical="center"/>
    </xf>
    <xf numFmtId="3" fontId="0" fillId="2" borderId="53" xfId="0" applyNumberFormat="1" applyFill="1" applyBorder="1"/>
    <xf numFmtId="3" fontId="0" fillId="2" borderId="71" xfId="0" applyNumberFormat="1" applyFill="1" applyBorder="1"/>
    <xf numFmtId="3" fontId="0" fillId="2" borderId="0" xfId="0" applyNumberFormat="1" applyFill="1" applyBorder="1"/>
    <xf numFmtId="3" fontId="0" fillId="2" borderId="71" xfId="0" applyNumberFormat="1" applyFill="1" applyBorder="1" applyAlignment="1">
      <alignment horizontal="right"/>
    </xf>
    <xf numFmtId="3" fontId="0" fillId="2" borderId="0" xfId="0" applyNumberFormat="1" applyFill="1" applyBorder="1" applyAlignment="1">
      <alignment horizontal="right"/>
    </xf>
    <xf numFmtId="3" fontId="1" fillId="2" borderId="6" xfId="0" applyNumberFormat="1" applyFont="1" applyFill="1" applyBorder="1"/>
    <xf numFmtId="3" fontId="1" fillId="2" borderId="53" xfId="0" applyNumberFormat="1" applyFont="1" applyFill="1" applyBorder="1"/>
    <xf numFmtId="3" fontId="1" fillId="2" borderId="54" xfId="0" applyNumberFormat="1" applyFont="1" applyFill="1" applyBorder="1"/>
    <xf numFmtId="3" fontId="1" fillId="2" borderId="8" xfId="0" applyNumberFormat="1" applyFont="1" applyFill="1" applyBorder="1"/>
    <xf numFmtId="3" fontId="1" fillId="2" borderId="9" xfId="0" applyNumberFormat="1" applyFont="1" applyFill="1" applyBorder="1"/>
    <xf numFmtId="0" fontId="5" fillId="3" borderId="73" xfId="0" applyFont="1" applyFill="1" applyBorder="1" applyAlignment="1">
      <alignment horizontal="center" vertical="center" wrapText="1"/>
    </xf>
    <xf numFmtId="3" fontId="0" fillId="2" borderId="70" xfId="0" applyNumberFormat="1" applyFill="1" applyBorder="1"/>
    <xf numFmtId="3" fontId="1" fillId="2" borderId="55" xfId="0" applyNumberFormat="1" applyFont="1" applyFill="1" applyBorder="1"/>
    <xf numFmtId="0" fontId="0" fillId="2" borderId="55" xfId="0" applyFill="1" applyBorder="1" applyAlignment="1">
      <alignment horizontal="right"/>
    </xf>
    <xf numFmtId="0" fontId="0" fillId="2" borderId="6" xfId="0" applyFill="1" applyBorder="1" applyAlignment="1">
      <alignment horizontal="right"/>
    </xf>
    <xf numFmtId="0" fontId="1" fillId="2" borderId="8" xfId="0" applyFont="1" applyFill="1" applyBorder="1" applyAlignment="1">
      <alignment horizontal="right"/>
    </xf>
    <xf numFmtId="0" fontId="9" fillId="6" borderId="71" xfId="0" applyFont="1" applyFill="1" applyBorder="1" applyAlignment="1">
      <alignment horizontal="left" vertical="center" wrapText="1"/>
    </xf>
    <xf numFmtId="0" fontId="5" fillId="6" borderId="75" xfId="0" applyFont="1" applyFill="1" applyBorder="1" applyAlignment="1">
      <alignment horizontal="center" vertical="center" wrapText="1"/>
    </xf>
    <xf numFmtId="0" fontId="5" fillId="6" borderId="76"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6" borderId="77" xfId="0" applyFont="1" applyFill="1" applyBorder="1" applyAlignment="1">
      <alignment horizontal="center" vertical="center" wrapText="1"/>
    </xf>
    <xf numFmtId="0" fontId="9" fillId="6" borderId="78" xfId="0" applyFont="1" applyFill="1" applyBorder="1" applyAlignment="1">
      <alignment horizontal="left" vertical="center" wrapText="1"/>
    </xf>
    <xf numFmtId="0" fontId="17" fillId="2" borderId="0" xfId="0" applyFont="1" applyFill="1"/>
    <xf numFmtId="0" fontId="3" fillId="2" borderId="0" xfId="0" applyFont="1" applyFill="1"/>
    <xf numFmtId="3" fontId="1" fillId="2" borderId="0" xfId="0" applyNumberFormat="1" applyFont="1" applyFill="1" applyBorder="1"/>
    <xf numFmtId="0" fontId="15" fillId="0" borderId="13" xfId="0" applyFont="1" applyFill="1" applyBorder="1" applyAlignment="1">
      <alignment vertical="top" wrapText="1"/>
    </xf>
    <xf numFmtId="0" fontId="2" fillId="0" borderId="0" xfId="0" applyFont="1" applyFill="1"/>
    <xf numFmtId="10" fontId="0" fillId="2" borderId="71" xfId="0" applyNumberFormat="1" applyFill="1" applyBorder="1"/>
    <xf numFmtId="10" fontId="0" fillId="2" borderId="0" xfId="0" applyNumberFormat="1" applyFill="1" applyBorder="1"/>
    <xf numFmtId="10" fontId="0" fillId="2" borderId="22" xfId="0" applyNumberFormat="1" applyFill="1" applyBorder="1"/>
    <xf numFmtId="10" fontId="0" fillId="2" borderId="71" xfId="0" applyNumberFormat="1" applyFill="1" applyBorder="1" applyAlignment="1">
      <alignment horizontal="right"/>
    </xf>
    <xf numFmtId="10" fontId="0" fillId="2" borderId="0" xfId="0" applyNumberFormat="1" applyFill="1" applyBorder="1" applyAlignment="1">
      <alignment horizontal="right"/>
    </xf>
    <xf numFmtId="10" fontId="0" fillId="2" borderId="8" xfId="0" applyNumberFormat="1" applyFont="1" applyFill="1" applyBorder="1"/>
    <xf numFmtId="10" fontId="0" fillId="2" borderId="8" xfId="0" applyNumberFormat="1" applyFont="1" applyFill="1" applyBorder="1" applyAlignment="1">
      <alignment horizontal="right"/>
    </xf>
    <xf numFmtId="0" fontId="0" fillId="2" borderId="79" xfId="0" applyFill="1" applyBorder="1"/>
    <xf numFmtId="0" fontId="0" fillId="2" borderId="80" xfId="0" applyFill="1" applyBorder="1"/>
    <xf numFmtId="10" fontId="0" fillId="2" borderId="8" xfId="0" applyNumberFormat="1" applyFill="1" applyBorder="1" applyAlignment="1">
      <alignment horizontal="right"/>
    </xf>
    <xf numFmtId="0" fontId="6" fillId="4" borderId="81" xfId="0" applyFont="1" applyFill="1" applyBorder="1" applyAlignment="1">
      <alignment vertical="center" wrapText="1"/>
    </xf>
    <xf numFmtId="0" fontId="4" fillId="2" borderId="0" xfId="0" applyFont="1" applyFill="1" applyAlignment="1">
      <alignment horizontal="left" wrapText="1"/>
    </xf>
    <xf numFmtId="0" fontId="4" fillId="2" borderId="0" xfId="0" applyFont="1" applyFill="1" applyAlignment="1">
      <alignment horizontal="left" wrapText="1"/>
    </xf>
    <xf numFmtId="10" fontId="0" fillId="2" borderId="82" xfId="0" applyNumberFormat="1" applyFill="1" applyBorder="1" applyAlignment="1">
      <alignment horizontal="right"/>
    </xf>
    <xf numFmtId="10" fontId="0" fillId="2" borderId="6" xfId="0" applyNumberFormat="1" applyFill="1" applyBorder="1" applyAlignment="1">
      <alignment horizontal="right"/>
    </xf>
    <xf numFmtId="10" fontId="0" fillId="2" borderId="9" xfId="0" applyNumberFormat="1" applyFill="1" applyBorder="1" applyAlignment="1">
      <alignment horizontal="right"/>
    </xf>
    <xf numFmtId="0" fontId="0" fillId="0" borderId="0" xfId="0" applyBorder="1" applyAlignment="1">
      <alignment wrapText="1"/>
    </xf>
    <xf numFmtId="0" fontId="4" fillId="2" borderId="0" xfId="0" applyFont="1" applyFill="1" applyBorder="1" applyAlignment="1">
      <alignment horizontal="left" wrapText="1"/>
    </xf>
    <xf numFmtId="0" fontId="4" fillId="2" borderId="0" xfId="0" applyFont="1" applyFill="1" applyAlignment="1">
      <alignment horizontal="left"/>
    </xf>
    <xf numFmtId="0" fontId="0" fillId="2" borderId="88" xfId="0" applyFill="1" applyBorder="1"/>
    <xf numFmtId="0" fontId="0" fillId="2" borderId="91" xfId="0" applyFill="1" applyBorder="1"/>
    <xf numFmtId="0" fontId="1" fillId="2" borderId="4" xfId="0" applyFont="1" applyFill="1" applyBorder="1" applyAlignment="1">
      <alignment horizontal="right"/>
    </xf>
    <xf numFmtId="3" fontId="0" fillId="2" borderId="26" xfId="0" applyNumberFormat="1" applyFill="1" applyBorder="1" applyAlignment="1">
      <alignment horizontal="right"/>
    </xf>
    <xf numFmtId="3" fontId="0" fillId="2" borderId="8" xfId="0" applyNumberFormat="1" applyFill="1" applyBorder="1" applyAlignment="1">
      <alignment horizontal="right"/>
    </xf>
    <xf numFmtId="3" fontId="1" fillId="2" borderId="4" xfId="0" applyNumberFormat="1" applyFont="1" applyFill="1" applyBorder="1"/>
    <xf numFmtId="3" fontId="0" fillId="2" borderId="27" xfId="0" applyNumberFormat="1" applyFill="1" applyBorder="1" applyAlignment="1">
      <alignment horizontal="right"/>
    </xf>
    <xf numFmtId="3" fontId="0" fillId="2" borderId="9" xfId="0" applyNumberFormat="1" applyFill="1" applyBorder="1" applyAlignment="1">
      <alignment horizontal="right"/>
    </xf>
    <xf numFmtId="3" fontId="1" fillId="2" borderId="5" xfId="0" applyNumberFormat="1" applyFont="1" applyFill="1" applyBorder="1"/>
    <xf numFmtId="3" fontId="0" fillId="2" borderId="94" xfId="0" applyNumberFormat="1" applyFill="1" applyBorder="1" applyAlignment="1">
      <alignment horizontal="right"/>
    </xf>
    <xf numFmtId="3" fontId="0" fillId="2" borderId="92" xfId="0" applyNumberFormat="1" applyFill="1" applyBorder="1" applyAlignment="1">
      <alignment horizontal="right"/>
    </xf>
    <xf numFmtId="3" fontId="1" fillId="2" borderId="95" xfId="0" applyNumberFormat="1" applyFont="1" applyFill="1" applyBorder="1"/>
    <xf numFmtId="10" fontId="12" fillId="2" borderId="92" xfId="0" applyNumberFormat="1" applyFont="1" applyFill="1" applyBorder="1" applyAlignment="1">
      <alignment horizontal="center"/>
    </xf>
    <xf numFmtId="0" fontId="0" fillId="2" borderId="94" xfId="0" applyFill="1" applyBorder="1" applyAlignment="1">
      <alignment horizontal="right"/>
    </xf>
    <xf numFmtId="0" fontId="0" fillId="2" borderId="92" xfId="0" applyFill="1" applyBorder="1" applyAlignment="1">
      <alignment horizontal="right"/>
    </xf>
    <xf numFmtId="0" fontId="1" fillId="2" borderId="95" xfId="0" applyFont="1" applyFill="1" applyBorder="1" applyAlignment="1">
      <alignment horizontal="right"/>
    </xf>
    <xf numFmtId="0" fontId="1" fillId="2" borderId="5" xfId="0" applyFont="1" applyFill="1" applyBorder="1" applyAlignment="1">
      <alignment horizontal="right"/>
    </xf>
    <xf numFmtId="0" fontId="2" fillId="2" borderId="0" xfId="0" applyFont="1" applyFill="1" applyBorder="1"/>
    <xf numFmtId="0" fontId="14" fillId="5" borderId="0" xfId="0" applyFont="1" applyFill="1" applyBorder="1" applyAlignment="1">
      <alignment horizontal="center" vertical="center" wrapText="1"/>
    </xf>
    <xf numFmtId="0" fontId="18" fillId="5" borderId="0" xfId="0" applyFont="1" applyFill="1" applyBorder="1" applyAlignment="1">
      <alignment horizontal="center" vertical="center" wrapText="1"/>
    </xf>
    <xf numFmtId="3" fontId="2" fillId="2" borderId="0" xfId="0" applyNumberFormat="1" applyFont="1" applyFill="1" applyBorder="1" applyAlignment="1">
      <alignment horizontal="right"/>
    </xf>
    <xf numFmtId="3" fontId="9" fillId="2" borderId="0" xfId="0" applyNumberFormat="1" applyFont="1" applyFill="1" applyBorder="1"/>
    <xf numFmtId="10" fontId="9" fillId="2" borderId="0" xfId="0" applyNumberFormat="1" applyFont="1" applyFill="1" applyBorder="1" applyAlignment="1">
      <alignment horizontal="center"/>
    </xf>
    <xf numFmtId="0" fontId="2" fillId="2" borderId="0" xfId="0" applyFont="1" applyFill="1" applyBorder="1" applyAlignment="1">
      <alignment horizontal="right"/>
    </xf>
    <xf numFmtId="0" fontId="9" fillId="2" borderId="0" xfId="0" applyFont="1" applyFill="1" applyBorder="1" applyAlignment="1">
      <alignment horizontal="right"/>
    </xf>
    <xf numFmtId="0" fontId="0" fillId="7" borderId="0" xfId="0" applyFill="1"/>
    <xf numFmtId="0" fontId="19" fillId="2" borderId="0" xfId="0" applyFont="1" applyFill="1"/>
    <xf numFmtId="0" fontId="20" fillId="2" borderId="0" xfId="0" applyFont="1" applyFill="1" applyBorder="1" applyAlignment="1">
      <alignment horizontal="right"/>
    </xf>
    <xf numFmtId="3" fontId="0" fillId="2" borderId="91" xfId="0" applyNumberFormat="1" applyFill="1" applyBorder="1" applyAlignment="1">
      <alignment horizontal="right"/>
    </xf>
    <xf numFmtId="3" fontId="1" fillId="2" borderId="26" xfId="0" applyNumberFormat="1" applyFont="1" applyFill="1" applyBorder="1" applyAlignment="1">
      <alignment horizontal="right"/>
    </xf>
    <xf numFmtId="3" fontId="1" fillId="2" borderId="27" xfId="0" applyNumberFormat="1" applyFont="1" applyFill="1" applyBorder="1" applyAlignment="1">
      <alignment horizontal="right"/>
    </xf>
    <xf numFmtId="3" fontId="0" fillId="2" borderId="20" xfId="0" applyNumberFormat="1" applyFill="1" applyBorder="1" applyAlignment="1">
      <alignment horizontal="right"/>
    </xf>
    <xf numFmtId="3" fontId="1" fillId="2" borderId="5" xfId="0" applyNumberFormat="1" applyFont="1" applyFill="1" applyBorder="1" applyAlignment="1">
      <alignment horizontal="right"/>
    </xf>
    <xf numFmtId="3" fontId="0" fillId="2" borderId="18" xfId="0" applyNumberFormat="1" applyFill="1" applyBorder="1" applyAlignment="1">
      <alignment horizontal="right"/>
    </xf>
    <xf numFmtId="0" fontId="0" fillId="0" borderId="26" xfId="0" applyBorder="1" applyAlignment="1">
      <alignment horizontal="right"/>
    </xf>
    <xf numFmtId="3" fontId="1" fillId="2" borderId="92" xfId="0" applyNumberFormat="1" applyFont="1" applyFill="1" applyBorder="1"/>
    <xf numFmtId="3" fontId="0" fillId="2" borderId="17" xfId="0" applyNumberFormat="1" applyFill="1" applyBorder="1" applyAlignment="1">
      <alignment horizontal="right"/>
    </xf>
    <xf numFmtId="0" fontId="0" fillId="0" borderId="18" xfId="0" applyBorder="1" applyAlignment="1">
      <alignment horizontal="right"/>
    </xf>
    <xf numFmtId="3" fontId="1" fillId="2" borderId="96" xfId="0" applyNumberFormat="1" applyFont="1" applyFill="1" applyBorder="1"/>
    <xf numFmtId="3" fontId="1" fillId="2" borderId="4" xfId="0" applyNumberFormat="1" applyFont="1" applyFill="1" applyBorder="1" applyAlignment="1">
      <alignment horizontal="right"/>
    </xf>
    <xf numFmtId="3" fontId="1" fillId="2" borderId="19" xfId="0" applyNumberFormat="1" applyFont="1" applyFill="1" applyBorder="1" applyAlignment="1">
      <alignment horizontal="right"/>
    </xf>
    <xf numFmtId="0" fontId="0" fillId="7" borderId="0" xfId="0" applyFill="1" applyBorder="1"/>
    <xf numFmtId="3" fontId="0" fillId="2" borderId="93" xfId="0" applyNumberFormat="1" applyFill="1" applyBorder="1" applyAlignment="1">
      <alignment horizontal="right"/>
    </xf>
    <xf numFmtId="3" fontId="1" fillId="2" borderId="97" xfId="0" applyNumberFormat="1" applyFont="1" applyFill="1" applyBorder="1"/>
    <xf numFmtId="3" fontId="0" fillId="2" borderId="98" xfId="0" applyNumberFormat="1" applyFill="1" applyBorder="1" applyAlignment="1">
      <alignment horizontal="right"/>
    </xf>
    <xf numFmtId="3" fontId="1" fillId="2" borderId="71" xfId="0" applyNumberFormat="1" applyFont="1" applyFill="1" applyBorder="1" applyAlignment="1">
      <alignment horizontal="right"/>
    </xf>
    <xf numFmtId="3" fontId="1" fillId="2" borderId="96" xfId="0" applyNumberFormat="1" applyFont="1" applyFill="1" applyBorder="1" applyAlignment="1">
      <alignment horizontal="right"/>
    </xf>
    <xf numFmtId="10" fontId="12" fillId="2" borderId="95" xfId="0" applyNumberFormat="1" applyFont="1" applyFill="1" applyBorder="1" applyAlignment="1">
      <alignment horizontal="center"/>
    </xf>
    <xf numFmtId="10" fontId="20" fillId="2" borderId="8" xfId="0" applyNumberFormat="1" applyFont="1" applyFill="1" applyBorder="1" applyAlignment="1">
      <alignment horizontal="center"/>
    </xf>
    <xf numFmtId="3" fontId="20" fillId="2" borderId="71" xfId="0" applyNumberFormat="1" applyFont="1" applyFill="1" applyBorder="1"/>
    <xf numFmtId="3" fontId="1" fillId="2" borderId="71" xfId="0" applyNumberFormat="1" applyFont="1" applyFill="1" applyBorder="1"/>
    <xf numFmtId="3" fontId="20" fillId="2" borderId="0" xfId="0" applyNumberFormat="1" applyFont="1" applyFill="1" applyBorder="1"/>
    <xf numFmtId="3" fontId="0" fillId="2" borderId="6" xfId="0" applyNumberFormat="1" applyFill="1" applyBorder="1"/>
    <xf numFmtId="3" fontId="0" fillId="2" borderId="0" xfId="0" applyNumberFormat="1" applyFont="1" applyFill="1" applyBorder="1"/>
    <xf numFmtId="3" fontId="1" fillId="2" borderId="100" xfId="0" applyNumberFormat="1" applyFont="1" applyFill="1" applyBorder="1" applyAlignment="1">
      <alignment horizontal="right"/>
    </xf>
    <xf numFmtId="3" fontId="0" fillId="2" borderId="101" xfId="0" applyNumberFormat="1" applyFill="1" applyBorder="1" applyAlignment="1">
      <alignment horizontal="right"/>
    </xf>
    <xf numFmtId="3" fontId="0" fillId="2" borderId="101" xfId="0" applyNumberFormat="1" applyFont="1" applyFill="1" applyBorder="1"/>
    <xf numFmtId="10" fontId="9" fillId="2" borderId="6" xfId="0" applyNumberFormat="1" applyFont="1" applyFill="1" applyBorder="1" applyAlignment="1">
      <alignment horizontal="center"/>
    </xf>
    <xf numFmtId="10" fontId="2" fillId="2" borderId="0" xfId="0" applyNumberFormat="1" applyFont="1" applyFill="1" applyBorder="1"/>
    <xf numFmtId="0" fontId="21" fillId="2" borderId="0" xfId="0" applyFont="1" applyFill="1"/>
    <xf numFmtId="0" fontId="22" fillId="2" borderId="0" xfId="0" applyFont="1" applyFill="1" applyAlignment="1">
      <alignment horizontal="justify" vertical="top" wrapText="1"/>
    </xf>
    <xf numFmtId="0" fontId="22" fillId="2" borderId="0" xfId="0" applyFont="1" applyFill="1" applyAlignment="1">
      <alignment vertical="top" wrapText="1"/>
    </xf>
    <xf numFmtId="0" fontId="24" fillId="2" borderId="0" xfId="0" applyFont="1" applyFill="1" applyAlignment="1">
      <alignment horizontal="justify" vertical="top" wrapText="1"/>
    </xf>
    <xf numFmtId="0" fontId="25" fillId="2" borderId="0" xfId="0" applyFont="1" applyFill="1" applyAlignment="1"/>
    <xf numFmtId="0" fontId="25" fillId="2" borderId="0" xfId="0" applyFont="1" applyFill="1"/>
    <xf numFmtId="0" fontId="26" fillId="2" borderId="0" xfId="0" applyFont="1" applyFill="1"/>
    <xf numFmtId="0" fontId="27" fillId="2" borderId="0" xfId="0" applyFont="1" applyFill="1"/>
    <xf numFmtId="0" fontId="19" fillId="2" borderId="0" xfId="0" applyFont="1" applyFill="1" applyAlignment="1">
      <alignment horizontal="left" indent="5"/>
    </xf>
    <xf numFmtId="0" fontId="19" fillId="2" borderId="0" xfId="0" applyFont="1" applyFill="1" applyAlignment="1"/>
    <xf numFmtId="0" fontId="19" fillId="2" borderId="0" xfId="0" applyFont="1" applyFill="1"/>
    <xf numFmtId="0" fontId="19" fillId="2" borderId="0" xfId="0" applyFont="1" applyFill="1" applyAlignment="1">
      <alignment horizontal="left" indent="5"/>
    </xf>
    <xf numFmtId="0" fontId="24" fillId="2" borderId="0" xfId="0" applyFont="1" applyFill="1" applyAlignment="1">
      <alignment horizontal="justify" vertical="top" wrapText="1"/>
    </xf>
    <xf numFmtId="0" fontId="24" fillId="2" borderId="0" xfId="0" applyFont="1" applyFill="1" applyAlignment="1">
      <alignment horizontal="justify" vertical="center"/>
    </xf>
    <xf numFmtId="0" fontId="24" fillId="2" borderId="0" xfId="0" applyFont="1" applyFill="1" applyAlignment="1">
      <alignment horizontal="justify" wrapText="1"/>
    </xf>
    <xf numFmtId="0" fontId="23" fillId="2" borderId="0" xfId="0" applyFont="1" applyFill="1" applyAlignment="1">
      <alignment horizontal="justify" vertical="top" wrapText="1"/>
    </xf>
    <xf numFmtId="0" fontId="5" fillId="3" borderId="29"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8" fillId="2" borderId="0" xfId="0" applyFont="1" applyFill="1" applyAlignment="1">
      <alignment horizontal="center"/>
    </xf>
    <xf numFmtId="0" fontId="5" fillId="3" borderId="58"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65" xfId="0" applyFont="1" applyFill="1" applyBorder="1" applyAlignment="1">
      <alignment horizontal="left" vertical="center"/>
    </xf>
    <xf numFmtId="0" fontId="5" fillId="3" borderId="55" xfId="0" applyFont="1" applyFill="1" applyBorder="1" applyAlignment="1">
      <alignment horizontal="left" vertical="center"/>
    </xf>
    <xf numFmtId="0" fontId="5" fillId="6" borderId="12"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4" fillId="2" borderId="0" xfId="0" applyFont="1" applyFill="1" applyAlignment="1">
      <alignment horizontal="center" vertical="top" wrapText="1"/>
    </xf>
    <xf numFmtId="0" fontId="4" fillId="2" borderId="0" xfId="0" applyFont="1" applyFill="1" applyAlignment="1">
      <alignment horizontal="left" wrapText="1"/>
    </xf>
    <xf numFmtId="0" fontId="9" fillId="6" borderId="83"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5" fillId="6" borderId="22"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29" xfId="0" applyFont="1" applyFill="1" applyBorder="1" applyAlignment="1">
      <alignment horizontal="center" vertical="center"/>
    </xf>
    <xf numFmtId="0" fontId="5" fillId="6" borderId="45" xfId="0" applyFont="1" applyFill="1" applyBorder="1" applyAlignment="1">
      <alignment horizontal="center" vertical="center"/>
    </xf>
    <xf numFmtId="0" fontId="5" fillId="6" borderId="46" xfId="0" applyFont="1" applyFill="1" applyBorder="1" applyAlignment="1">
      <alignment horizontal="center" vertical="center"/>
    </xf>
    <xf numFmtId="0" fontId="5" fillId="6" borderId="47" xfId="0" applyFont="1" applyFill="1" applyBorder="1" applyAlignment="1">
      <alignment horizontal="center" vertical="center"/>
    </xf>
    <xf numFmtId="0" fontId="5" fillId="6" borderId="61"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74" xfId="0" applyFont="1" applyFill="1" applyBorder="1" applyAlignment="1">
      <alignment horizontal="center" vertical="center"/>
    </xf>
    <xf numFmtId="0" fontId="5" fillId="6" borderId="54"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3" borderId="72" xfId="0" applyFont="1" applyFill="1" applyBorder="1" applyAlignment="1">
      <alignment horizontal="center" vertical="center"/>
    </xf>
    <xf numFmtId="0" fontId="4" fillId="2" borderId="0" xfId="0" applyFont="1" applyFill="1" applyAlignment="1">
      <alignment horizontal="left" vertical="center" wrapText="1"/>
    </xf>
    <xf numFmtId="0" fontId="5" fillId="6" borderId="72" xfId="0" applyFont="1" applyFill="1" applyBorder="1" applyAlignment="1">
      <alignment horizontal="center" vertical="center"/>
    </xf>
    <xf numFmtId="0" fontId="14" fillId="6" borderId="4" xfId="0" applyFont="1" applyFill="1" applyBorder="1" applyAlignment="1">
      <alignment horizontal="left" vertical="center" wrapText="1"/>
    </xf>
    <xf numFmtId="0" fontId="14" fillId="6" borderId="5" xfId="0" applyFont="1" applyFill="1" applyBorder="1" applyAlignment="1">
      <alignment horizontal="left" vertical="center" wrapText="1"/>
    </xf>
    <xf numFmtId="0" fontId="15" fillId="0" borderId="0" xfId="0" applyFont="1" applyFill="1" applyBorder="1" applyAlignment="1">
      <alignment horizontal="center" vertical="top" wrapText="1"/>
    </xf>
    <xf numFmtId="0" fontId="4" fillId="2" borderId="0" xfId="0" applyFont="1" applyFill="1" applyAlignment="1">
      <alignment horizontal="center" vertical="center" wrapText="1"/>
    </xf>
    <xf numFmtId="0" fontId="1" fillId="2" borderId="8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7" xfId="0" applyFont="1" applyFill="1" applyBorder="1" applyAlignment="1">
      <alignment horizontal="center" vertical="center"/>
    </xf>
    <xf numFmtId="0" fontId="1" fillId="0" borderId="87" xfId="0" applyFont="1" applyBorder="1" applyAlignment="1">
      <alignment horizontal="left" vertical="top" wrapText="1"/>
    </xf>
    <xf numFmtId="0" fontId="1" fillId="0" borderId="1" xfId="0" applyFont="1" applyBorder="1" applyAlignment="1">
      <alignment horizontal="left" vertical="top" wrapText="1"/>
    </xf>
    <xf numFmtId="0" fontId="1" fillId="0" borderId="86" xfId="0" applyFont="1" applyBorder="1" applyAlignment="1">
      <alignment horizontal="left" vertical="top" wrapText="1"/>
    </xf>
    <xf numFmtId="0" fontId="9" fillId="6" borderId="71" xfId="0" applyFont="1" applyFill="1" applyBorder="1" applyAlignment="1">
      <alignment horizontal="center" vertical="center" wrapText="1"/>
    </xf>
    <xf numFmtId="0" fontId="9" fillId="6" borderId="84" xfId="0" applyFont="1" applyFill="1" applyBorder="1" applyAlignment="1">
      <alignment horizontal="center" vertical="center" wrapText="1"/>
    </xf>
    <xf numFmtId="0" fontId="9" fillId="6" borderId="89" xfId="0" applyFont="1" applyFill="1" applyBorder="1" applyAlignment="1">
      <alignment horizontal="center" vertical="center" wrapText="1"/>
    </xf>
    <xf numFmtId="0" fontId="9" fillId="6" borderId="90" xfId="0" applyFont="1" applyFill="1" applyBorder="1" applyAlignment="1">
      <alignment horizontal="center" vertical="center" wrapText="1"/>
    </xf>
    <xf numFmtId="0" fontId="1" fillId="0" borderId="85" xfId="0" applyFont="1" applyBorder="1" applyAlignment="1">
      <alignment horizontal="left" vertical="top" wrapText="1"/>
    </xf>
    <xf numFmtId="0" fontId="1" fillId="2" borderId="93" xfId="0" applyFont="1" applyFill="1" applyBorder="1" applyAlignment="1">
      <alignment horizontal="center" vertical="center"/>
    </xf>
    <xf numFmtId="0" fontId="1" fillId="2" borderId="26" xfId="0" applyFont="1" applyFill="1" applyBorder="1" applyAlignment="1">
      <alignment horizontal="center" vertical="center"/>
    </xf>
    <xf numFmtId="0" fontId="1" fillId="0" borderId="16" xfId="0" applyFont="1" applyBorder="1" applyAlignment="1">
      <alignment horizontal="left" vertical="top" wrapText="1"/>
    </xf>
    <xf numFmtId="0" fontId="1" fillId="2" borderId="19" xfId="0" applyFont="1" applyFill="1" applyBorder="1" applyAlignment="1">
      <alignment horizontal="center" vertical="center"/>
    </xf>
    <xf numFmtId="0" fontId="9" fillId="6" borderId="0" xfId="0" applyFont="1" applyFill="1" applyBorder="1" applyAlignment="1">
      <alignment horizontal="center" vertical="center" wrapText="1"/>
    </xf>
    <xf numFmtId="2" fontId="1" fillId="7" borderId="3" xfId="0" applyNumberFormat="1" applyFont="1" applyFill="1" applyBorder="1" applyAlignment="1">
      <alignment horizontal="center" vertical="center" textRotation="90" wrapText="1"/>
    </xf>
    <xf numFmtId="2" fontId="1" fillId="7" borderId="4" xfId="0" applyNumberFormat="1" applyFont="1" applyFill="1" applyBorder="1" applyAlignment="1">
      <alignment horizontal="center" vertical="center" textRotation="90" wrapText="1"/>
    </xf>
    <xf numFmtId="2" fontId="1" fillId="7" borderId="5" xfId="0" applyNumberFormat="1" applyFont="1" applyFill="1" applyBorder="1" applyAlignment="1">
      <alignment horizontal="center" vertical="center" textRotation="90" wrapText="1"/>
    </xf>
    <xf numFmtId="2" fontId="1" fillId="7" borderId="3" xfId="0" applyNumberFormat="1" applyFont="1" applyFill="1" applyBorder="1" applyAlignment="1">
      <alignment horizontal="left" vertical="center" textRotation="90" wrapText="1"/>
    </xf>
    <xf numFmtId="2" fontId="1" fillId="7" borderId="4" xfId="0" applyNumberFormat="1" applyFont="1" applyFill="1" applyBorder="1" applyAlignment="1">
      <alignment horizontal="left" vertical="center" textRotation="90" wrapText="1"/>
    </xf>
    <xf numFmtId="2" fontId="1" fillId="7" borderId="5" xfId="0" applyNumberFormat="1" applyFont="1" applyFill="1" applyBorder="1" applyAlignment="1">
      <alignment horizontal="left" vertical="center" textRotation="90" wrapText="1"/>
    </xf>
    <xf numFmtId="0" fontId="1" fillId="0" borderId="19" xfId="0" applyFont="1" applyBorder="1" applyAlignment="1">
      <alignment horizontal="left" vertical="top" wrapText="1"/>
    </xf>
    <xf numFmtId="0" fontId="13" fillId="6" borderId="54"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5" fillId="6" borderId="9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2658E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27600029377772"/>
          <c:y val="0.12956817239950269"/>
          <c:w val="0.80055044665808528"/>
          <c:h val="0.62814974443983973"/>
        </c:manualLayout>
      </c:layout>
      <c:lineChart>
        <c:grouping val="standard"/>
        <c:varyColors val="0"/>
        <c:ser>
          <c:idx val="0"/>
          <c:order val="0"/>
          <c:tx>
            <c:strRef>
              <c:f>'G.1 y G.2'!$P$5</c:f>
              <c:strCache>
                <c:ptCount val="1"/>
                <c:pt idx="0">
                  <c:v>Fija</c:v>
                </c:pt>
              </c:strCache>
            </c:strRef>
          </c:tx>
          <c:marker>
            <c:symbol val="none"/>
          </c:marker>
          <c:cat>
            <c:strRef>
              <c:f>'G.1 y G.2'!$O$6:$O$17</c:f>
              <c:strCache>
                <c:ptCount val="12"/>
                <c:pt idx="0">
                  <c:v>Enero </c:v>
                </c:pt>
                <c:pt idx="1">
                  <c:v>Febrero</c:v>
                </c:pt>
                <c:pt idx="2">
                  <c:v>Marzo</c:v>
                </c:pt>
                <c:pt idx="3">
                  <c:v>Abril</c:v>
                </c:pt>
                <c:pt idx="4">
                  <c:v>Mayo</c:v>
                </c:pt>
                <c:pt idx="5">
                  <c:v>Junio</c:v>
                </c:pt>
                <c:pt idx="6">
                  <c:v>Julio</c:v>
                </c:pt>
                <c:pt idx="7">
                  <c:v>Agosto</c:v>
                </c:pt>
                <c:pt idx="8">
                  <c:v>Septiembre</c:v>
                </c:pt>
                <c:pt idx="9">
                  <c:v>Octubre </c:v>
                </c:pt>
                <c:pt idx="10">
                  <c:v>Noviembre</c:v>
                </c:pt>
                <c:pt idx="11">
                  <c:v>Diciembre</c:v>
                </c:pt>
              </c:strCache>
            </c:strRef>
          </c:cat>
          <c:val>
            <c:numRef>
              <c:f>'G.1 y G.2'!$P$6:$P$17</c:f>
              <c:numCache>
                <c:formatCode>0.00%</c:formatCode>
                <c:ptCount val="12"/>
                <c:pt idx="0">
                  <c:v>0.19876823542164687</c:v>
                </c:pt>
                <c:pt idx="1">
                  <c:v>0.20067790083127507</c:v>
                </c:pt>
                <c:pt idx="2">
                  <c:v>0.19772927544224578</c:v>
                </c:pt>
                <c:pt idx="3">
                  <c:v>0.19569541640954269</c:v>
                </c:pt>
                <c:pt idx="4">
                  <c:v>0.19414395657396893</c:v>
                </c:pt>
                <c:pt idx="5">
                  <c:v>0.18812717889345162</c:v>
                </c:pt>
                <c:pt idx="6">
                  <c:v>0.19096181011623009</c:v>
                </c:pt>
                <c:pt idx="7">
                  <c:v>0.19387870300023494</c:v>
                </c:pt>
                <c:pt idx="8">
                  <c:v>0.20055080072880707</c:v>
                </c:pt>
                <c:pt idx="9">
                  <c:v>0.19714271371326145</c:v>
                </c:pt>
                <c:pt idx="10">
                  <c:v>0.19970258499985516</c:v>
                </c:pt>
                <c:pt idx="11">
                  <c:v>0.19849661628445253</c:v>
                </c:pt>
              </c:numCache>
            </c:numRef>
          </c:val>
          <c:smooth val="0"/>
        </c:ser>
        <c:ser>
          <c:idx val="1"/>
          <c:order val="1"/>
          <c:tx>
            <c:strRef>
              <c:f>'G.1 y G.2'!$Q$5</c:f>
              <c:strCache>
                <c:ptCount val="1"/>
                <c:pt idx="0">
                  <c:v>Movil</c:v>
                </c:pt>
              </c:strCache>
            </c:strRef>
          </c:tx>
          <c:marker>
            <c:symbol val="none"/>
          </c:marker>
          <c:cat>
            <c:strRef>
              <c:f>'G.1 y G.2'!$O$6:$O$17</c:f>
              <c:strCache>
                <c:ptCount val="12"/>
                <c:pt idx="0">
                  <c:v>Enero </c:v>
                </c:pt>
                <c:pt idx="1">
                  <c:v>Febrero</c:v>
                </c:pt>
                <c:pt idx="2">
                  <c:v>Marzo</c:v>
                </c:pt>
                <c:pt idx="3">
                  <c:v>Abril</c:v>
                </c:pt>
                <c:pt idx="4">
                  <c:v>Mayo</c:v>
                </c:pt>
                <c:pt idx="5">
                  <c:v>Junio</c:v>
                </c:pt>
                <c:pt idx="6">
                  <c:v>Julio</c:v>
                </c:pt>
                <c:pt idx="7">
                  <c:v>Agosto</c:v>
                </c:pt>
                <c:pt idx="8">
                  <c:v>Septiembre</c:v>
                </c:pt>
                <c:pt idx="9">
                  <c:v>Octubre </c:v>
                </c:pt>
                <c:pt idx="10">
                  <c:v>Noviembre</c:v>
                </c:pt>
                <c:pt idx="11">
                  <c:v>Diciembre</c:v>
                </c:pt>
              </c:strCache>
            </c:strRef>
          </c:cat>
          <c:val>
            <c:numRef>
              <c:f>'G.1 y G.2'!$Q$6:$Q$17</c:f>
              <c:numCache>
                <c:formatCode>0.00%</c:formatCode>
                <c:ptCount val="12"/>
                <c:pt idx="0">
                  <c:v>0.21207264957264957</c:v>
                </c:pt>
                <c:pt idx="1">
                  <c:v>0.19984264358772619</c:v>
                </c:pt>
                <c:pt idx="2">
                  <c:v>0.21272249781149694</c:v>
                </c:pt>
                <c:pt idx="3">
                  <c:v>0.19908987485779295</c:v>
                </c:pt>
                <c:pt idx="4">
                  <c:v>0.19321180139122091</c:v>
                </c:pt>
                <c:pt idx="5">
                  <c:v>0.21461402474955804</c:v>
                </c:pt>
                <c:pt idx="6">
                  <c:v>0.20449876746096959</c:v>
                </c:pt>
                <c:pt idx="7">
                  <c:v>0.23870682019486272</c:v>
                </c:pt>
                <c:pt idx="8">
                  <c:v>0.19336783187242582</c:v>
                </c:pt>
                <c:pt idx="9">
                  <c:v>0.19640434192672998</c:v>
                </c:pt>
                <c:pt idx="10">
                  <c:v>0.20233507141237814</c:v>
                </c:pt>
                <c:pt idx="11">
                  <c:v>0.2108971348050728</c:v>
                </c:pt>
              </c:numCache>
            </c:numRef>
          </c:val>
          <c:smooth val="0"/>
        </c:ser>
        <c:dLbls>
          <c:showLegendKey val="0"/>
          <c:showVal val="0"/>
          <c:showCatName val="0"/>
          <c:showSerName val="0"/>
          <c:showPercent val="0"/>
          <c:showBubbleSize val="0"/>
        </c:dLbls>
        <c:marker val="1"/>
        <c:smooth val="0"/>
        <c:axId val="53709440"/>
        <c:axId val="53715328"/>
      </c:lineChart>
      <c:catAx>
        <c:axId val="53709440"/>
        <c:scaling>
          <c:orientation val="minMax"/>
        </c:scaling>
        <c:delete val="0"/>
        <c:axPos val="b"/>
        <c:majorTickMark val="out"/>
        <c:minorTickMark val="none"/>
        <c:tickLblPos val="nextTo"/>
        <c:spPr>
          <a:ln w="19050" cmpd="sng">
            <a:solidFill>
              <a:schemeClr val="tx1"/>
            </a:solidFill>
          </a:ln>
        </c:spPr>
        <c:txPr>
          <a:bodyPr rot="-5400000" vert="horz"/>
          <a:lstStyle/>
          <a:p>
            <a:pPr>
              <a:defRPr sz="1000"/>
            </a:pPr>
            <a:endParaRPr lang="es-ES"/>
          </a:p>
        </c:txPr>
        <c:crossAx val="53715328"/>
        <c:crosses val="autoZero"/>
        <c:auto val="1"/>
        <c:lblAlgn val="ctr"/>
        <c:lblOffset val="100"/>
        <c:noMultiLvlLbl val="0"/>
      </c:catAx>
      <c:valAx>
        <c:axId val="53715328"/>
        <c:scaling>
          <c:orientation val="minMax"/>
        </c:scaling>
        <c:delete val="0"/>
        <c:axPos val="l"/>
        <c:majorGridlines>
          <c:spPr>
            <a:ln>
              <a:gradFill flip="none" rotWithShape="1">
                <a:gsLst>
                  <a:gs pos="0">
                    <a:schemeClr val="accent1">
                      <a:tint val="66000"/>
                      <a:satMod val="160000"/>
                    </a:schemeClr>
                  </a:gs>
                  <a:gs pos="27000">
                    <a:schemeClr val="accent1">
                      <a:tint val="44500"/>
                      <a:satMod val="160000"/>
                    </a:schemeClr>
                  </a:gs>
                  <a:gs pos="100000">
                    <a:schemeClr val="accent1">
                      <a:tint val="23500"/>
                      <a:satMod val="160000"/>
                    </a:schemeClr>
                  </a:gs>
                </a:gsLst>
                <a:path path="circle">
                  <a:fillToRect l="100000" t="100000"/>
                </a:path>
                <a:tileRect r="-100000" b="-100000"/>
              </a:gradFill>
            </a:ln>
          </c:spPr>
        </c:majorGridlines>
        <c:numFmt formatCode="0.00%" sourceLinked="1"/>
        <c:majorTickMark val="out"/>
        <c:minorTickMark val="none"/>
        <c:tickLblPos val="nextTo"/>
        <c:spPr>
          <a:ln w="19050">
            <a:solidFill>
              <a:schemeClr val="tx1"/>
            </a:solidFill>
          </a:ln>
        </c:spPr>
        <c:txPr>
          <a:bodyPr/>
          <a:lstStyle/>
          <a:p>
            <a:pPr>
              <a:defRPr baseline="0">
                <a:solidFill>
                  <a:sysClr val="windowText" lastClr="000000"/>
                </a:solidFill>
              </a:defRPr>
            </a:pPr>
            <a:endParaRPr lang="es-ES"/>
          </a:p>
        </c:txPr>
        <c:crossAx val="53709440"/>
        <c:crosses val="autoZero"/>
        <c:crossBetween val="between"/>
      </c:valAx>
      <c:spPr>
        <a:noFill/>
        <a:ln>
          <a:noFill/>
        </a:ln>
      </c:spPr>
    </c:plotArea>
    <c:legend>
      <c:legendPos val="b"/>
      <c:layout>
        <c:manualLayout>
          <c:xMode val="edge"/>
          <c:yMode val="edge"/>
          <c:x val="0.39984646249115768"/>
          <c:y val="0.93655118110236224"/>
          <c:w val="0.20030692039783687"/>
          <c:h val="6.3448818897637801E-2"/>
        </c:manualLayout>
      </c:layout>
      <c:overlay val="0"/>
      <c:spPr>
        <a:ln>
          <a:noFill/>
        </a:ln>
      </c:spPr>
    </c:legend>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G.6!$S$40</c:f>
              <c:strCache>
                <c:ptCount val="1"/>
                <c:pt idx="0">
                  <c:v>Hasta 5 años</c:v>
                </c:pt>
              </c:strCache>
            </c:strRef>
          </c:tx>
          <c:invertIfNegative val="0"/>
          <c:cat>
            <c:strRef>
              <c:f>(G.6!$R$40,G.6!$R$43,G.6!$R$46,G.6!$R$49,G.6!$R$52,G.6!$R$55,G.6!$R$58,G.6!$R$61)</c:f>
              <c:strCache>
                <c:ptCount val="8"/>
                <c:pt idx="0">
                  <c:v>Almería</c:v>
                </c:pt>
                <c:pt idx="1">
                  <c:v>Cádiz</c:v>
                </c:pt>
                <c:pt idx="2">
                  <c:v>Córdoba</c:v>
                </c:pt>
                <c:pt idx="3">
                  <c:v>Granada</c:v>
                </c:pt>
                <c:pt idx="4">
                  <c:v>Huelva</c:v>
                </c:pt>
                <c:pt idx="5">
                  <c:v>Jaén</c:v>
                </c:pt>
                <c:pt idx="6">
                  <c:v>Málaga</c:v>
                </c:pt>
                <c:pt idx="7">
                  <c:v>Sevilla</c:v>
                </c:pt>
              </c:strCache>
            </c:strRef>
          </c:cat>
          <c:val>
            <c:numRef>
              <c:f>(G.6!$T$40,G.6!$T$43,G.6!$T$46,G.6!$T$49,G.6!$T$52,G.6!$T$55,G.6!$T$58,G.6!$T$61)</c:f>
              <c:numCache>
                <c:formatCode>0.00%</c:formatCode>
                <c:ptCount val="8"/>
                <c:pt idx="0">
                  <c:v>0.10012210012210013</c:v>
                </c:pt>
                <c:pt idx="1">
                  <c:v>0.12344740177439797</c:v>
                </c:pt>
                <c:pt idx="2">
                  <c:v>0.12344740177439797</c:v>
                </c:pt>
                <c:pt idx="3">
                  <c:v>0.12427578215527231</c:v>
                </c:pt>
                <c:pt idx="4">
                  <c:v>0.12623355263157895</c:v>
                </c:pt>
                <c:pt idx="5">
                  <c:v>0.10368043087971275</c:v>
                </c:pt>
                <c:pt idx="6">
                  <c:v>0.12242442472552263</c:v>
                </c:pt>
                <c:pt idx="7">
                  <c:v>0.12425498833894791</c:v>
                </c:pt>
              </c:numCache>
            </c:numRef>
          </c:val>
        </c:ser>
        <c:ser>
          <c:idx val="1"/>
          <c:order val="1"/>
          <c:tx>
            <c:strRef>
              <c:f>G.6!$S$41</c:f>
              <c:strCache>
                <c:ptCount val="1"/>
                <c:pt idx="0">
                  <c:v>De 5 a 10 años</c:v>
                </c:pt>
              </c:strCache>
            </c:strRef>
          </c:tx>
          <c:invertIfNegative val="0"/>
          <c:cat>
            <c:strRef>
              <c:f>(G.6!$R$40,G.6!$R$43,G.6!$R$46,G.6!$R$49,G.6!$R$52,G.6!$R$55,G.6!$R$58,G.6!$R$61)</c:f>
              <c:strCache>
                <c:ptCount val="8"/>
                <c:pt idx="0">
                  <c:v>Almería</c:v>
                </c:pt>
                <c:pt idx="1">
                  <c:v>Cádiz</c:v>
                </c:pt>
                <c:pt idx="2">
                  <c:v>Córdoba</c:v>
                </c:pt>
                <c:pt idx="3">
                  <c:v>Granada</c:v>
                </c:pt>
                <c:pt idx="4">
                  <c:v>Huelva</c:v>
                </c:pt>
                <c:pt idx="5">
                  <c:v>Jaén</c:v>
                </c:pt>
                <c:pt idx="6">
                  <c:v>Málaga</c:v>
                </c:pt>
                <c:pt idx="7">
                  <c:v>Sevilla</c:v>
                </c:pt>
              </c:strCache>
            </c:strRef>
          </c:cat>
          <c:val>
            <c:numRef>
              <c:f>(G.6!$T$41,G.6!$T$44,G.6!$T$47,G.6!$T$50,G.6!$T$53,G.6!$T$56,G.6!$T$59,G.6!$T$62)</c:f>
              <c:numCache>
                <c:formatCode>0.00%</c:formatCode>
                <c:ptCount val="8"/>
                <c:pt idx="0">
                  <c:v>0.19623808296830714</c:v>
                </c:pt>
                <c:pt idx="1">
                  <c:v>0.22447156891932121</c:v>
                </c:pt>
                <c:pt idx="2">
                  <c:v>0.22447156891932121</c:v>
                </c:pt>
                <c:pt idx="3">
                  <c:v>0.20090875023421398</c:v>
                </c:pt>
                <c:pt idx="4">
                  <c:v>0.20143359660184509</c:v>
                </c:pt>
                <c:pt idx="5">
                  <c:v>0.18751254768118852</c:v>
                </c:pt>
                <c:pt idx="6">
                  <c:v>0.2191384255816424</c:v>
                </c:pt>
                <c:pt idx="7">
                  <c:v>0.22669281112327791</c:v>
                </c:pt>
              </c:numCache>
            </c:numRef>
          </c:val>
        </c:ser>
        <c:ser>
          <c:idx val="2"/>
          <c:order val="2"/>
          <c:tx>
            <c:strRef>
              <c:f>G.6!$S$42</c:f>
              <c:strCache>
                <c:ptCount val="1"/>
                <c:pt idx="0">
                  <c:v>Más de 10 años</c:v>
                </c:pt>
              </c:strCache>
            </c:strRef>
          </c:tx>
          <c:invertIfNegative val="0"/>
          <c:cat>
            <c:strRef>
              <c:f>(G.6!$R$40,G.6!$R$43,G.6!$R$46,G.6!$R$49,G.6!$R$52,G.6!$R$55,G.6!$R$58,G.6!$R$61)</c:f>
              <c:strCache>
                <c:ptCount val="8"/>
                <c:pt idx="0">
                  <c:v>Almería</c:v>
                </c:pt>
                <c:pt idx="1">
                  <c:v>Cádiz</c:v>
                </c:pt>
                <c:pt idx="2">
                  <c:v>Córdoba</c:v>
                </c:pt>
                <c:pt idx="3">
                  <c:v>Granada</c:v>
                </c:pt>
                <c:pt idx="4">
                  <c:v>Huelva</c:v>
                </c:pt>
                <c:pt idx="5">
                  <c:v>Jaén</c:v>
                </c:pt>
                <c:pt idx="6">
                  <c:v>Málaga</c:v>
                </c:pt>
                <c:pt idx="7">
                  <c:v>Sevilla</c:v>
                </c:pt>
              </c:strCache>
            </c:strRef>
          </c:cat>
          <c:val>
            <c:numRef>
              <c:f>(G.6!$T$42,G.6!$T$45,G.6!$T$48,G.6!$T$51,G.6!$T$54,G.6!$T$57,G.6!$T$60,G.6!$T$63)</c:f>
              <c:numCache>
                <c:formatCode>0.00%</c:formatCode>
                <c:ptCount val="8"/>
                <c:pt idx="0">
                  <c:v>0.2526947325605044</c:v>
                </c:pt>
                <c:pt idx="1">
                  <c:v>0.26411114067429398</c:v>
                </c:pt>
                <c:pt idx="2">
                  <c:v>0.26411114067429398</c:v>
                </c:pt>
                <c:pt idx="3">
                  <c:v>0.23886074712884275</c:v>
                </c:pt>
                <c:pt idx="4">
                  <c:v>0.25096856513165527</c:v>
                </c:pt>
                <c:pt idx="5">
                  <c:v>0.23550960495245388</c:v>
                </c:pt>
                <c:pt idx="6">
                  <c:v>0.27488441596213053</c:v>
                </c:pt>
                <c:pt idx="7">
                  <c:v>0.26061298749766748</c:v>
                </c:pt>
              </c:numCache>
            </c:numRef>
          </c:val>
        </c:ser>
        <c:dLbls>
          <c:showLegendKey val="0"/>
          <c:showVal val="0"/>
          <c:showCatName val="0"/>
          <c:showSerName val="0"/>
          <c:showPercent val="0"/>
          <c:showBubbleSize val="0"/>
        </c:dLbls>
        <c:gapWidth val="150"/>
        <c:axId val="55432704"/>
        <c:axId val="55434240"/>
      </c:barChart>
      <c:catAx>
        <c:axId val="55432704"/>
        <c:scaling>
          <c:orientation val="minMax"/>
        </c:scaling>
        <c:delete val="0"/>
        <c:axPos val="b"/>
        <c:majorTickMark val="out"/>
        <c:minorTickMark val="none"/>
        <c:tickLblPos val="nextTo"/>
        <c:txPr>
          <a:bodyPr/>
          <a:lstStyle/>
          <a:p>
            <a:pPr>
              <a:defRPr sz="900"/>
            </a:pPr>
            <a:endParaRPr lang="es-ES"/>
          </a:p>
        </c:txPr>
        <c:crossAx val="55434240"/>
        <c:crosses val="autoZero"/>
        <c:auto val="1"/>
        <c:lblAlgn val="ctr"/>
        <c:lblOffset val="100"/>
        <c:noMultiLvlLbl val="0"/>
      </c:catAx>
      <c:valAx>
        <c:axId val="55434240"/>
        <c:scaling>
          <c:orientation val="minMax"/>
          <c:max val="0.35000000000000003"/>
          <c:min val="0"/>
        </c:scaling>
        <c:delete val="0"/>
        <c:axPos val="l"/>
        <c:majorGridlines/>
        <c:numFmt formatCode="0%" sourceLinked="0"/>
        <c:majorTickMark val="out"/>
        <c:minorTickMark val="none"/>
        <c:tickLblPos val="nextTo"/>
        <c:txPr>
          <a:bodyPr/>
          <a:lstStyle/>
          <a:p>
            <a:pPr>
              <a:defRPr sz="900"/>
            </a:pPr>
            <a:endParaRPr lang="es-ES"/>
          </a:p>
        </c:txPr>
        <c:crossAx val="55432704"/>
        <c:crosses val="autoZero"/>
        <c:crossBetween val="between"/>
        <c:majorUnit val="0.1"/>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467745313645412E-2"/>
          <c:y val="5.3206109652960049E-2"/>
          <c:w val="0.88498840769903764"/>
          <c:h val="0.8416746864975212"/>
        </c:manualLayout>
      </c:layout>
      <c:barChart>
        <c:barDir val="col"/>
        <c:grouping val="clustered"/>
        <c:varyColors val="0"/>
        <c:ser>
          <c:idx val="0"/>
          <c:order val="0"/>
          <c:tx>
            <c:strRef>
              <c:f>G.6!$O$67</c:f>
              <c:strCache>
                <c:ptCount val="1"/>
                <c:pt idx="0">
                  <c:v>Hasta 5 años</c:v>
                </c:pt>
              </c:strCache>
            </c:strRef>
          </c:tx>
          <c:invertIfNegative val="0"/>
          <c:cat>
            <c:strRef>
              <c:f>(G.6!$N$67,G.6!$N$70,G.6!$N$73,G.6!$N$76,G.6!$N$79,G.6!$N$82,G.6!$N$85,G.6!$N$88)</c:f>
              <c:strCache>
                <c:ptCount val="8"/>
                <c:pt idx="0">
                  <c:v>Almería</c:v>
                </c:pt>
                <c:pt idx="1">
                  <c:v>Cádiz</c:v>
                </c:pt>
                <c:pt idx="2">
                  <c:v>Córdoba</c:v>
                </c:pt>
                <c:pt idx="3">
                  <c:v>Granada</c:v>
                </c:pt>
                <c:pt idx="4">
                  <c:v>Huelva</c:v>
                </c:pt>
                <c:pt idx="5">
                  <c:v>Jaén</c:v>
                </c:pt>
                <c:pt idx="6">
                  <c:v>Málaga</c:v>
                </c:pt>
                <c:pt idx="7">
                  <c:v>Sevilla</c:v>
                </c:pt>
              </c:strCache>
            </c:strRef>
          </c:cat>
          <c:val>
            <c:numRef>
              <c:f>(G.6!$P$67,G.6!$P$70,G.6!$P$73,G.6!$P$76,G.6!$P$79,G.6!$P$82,G.6!$P$85,G.6!$P$88)</c:f>
              <c:numCache>
                <c:formatCode>0.00%</c:formatCode>
                <c:ptCount val="8"/>
                <c:pt idx="0">
                  <c:v>0.10757575757575757</c:v>
                </c:pt>
                <c:pt idx="1">
                  <c:v>0.21997621878715815</c:v>
                </c:pt>
                <c:pt idx="2">
                  <c:v>0.20186335403726707</c:v>
                </c:pt>
                <c:pt idx="3">
                  <c:v>0.19351230425055929</c:v>
                </c:pt>
                <c:pt idx="4">
                  <c:v>0.20942408376963351</c:v>
                </c:pt>
                <c:pt idx="5">
                  <c:v>0.20143884892086331</c:v>
                </c:pt>
                <c:pt idx="6">
                  <c:v>0.19777397260273974</c:v>
                </c:pt>
                <c:pt idx="7">
                  <c:v>0.21942257217847769</c:v>
                </c:pt>
              </c:numCache>
            </c:numRef>
          </c:val>
        </c:ser>
        <c:ser>
          <c:idx val="1"/>
          <c:order val="1"/>
          <c:tx>
            <c:strRef>
              <c:f>G.6!$O$68</c:f>
              <c:strCache>
                <c:ptCount val="1"/>
                <c:pt idx="0">
                  <c:v>De 5 a 10 años</c:v>
                </c:pt>
              </c:strCache>
            </c:strRef>
          </c:tx>
          <c:invertIfNegative val="0"/>
          <c:cat>
            <c:strRef>
              <c:f>(G.6!$N$67,G.6!$N$70,G.6!$N$73,G.6!$N$76,G.6!$N$79,G.6!$N$82,G.6!$N$85,G.6!$N$88)</c:f>
              <c:strCache>
                <c:ptCount val="8"/>
                <c:pt idx="0">
                  <c:v>Almería</c:v>
                </c:pt>
                <c:pt idx="1">
                  <c:v>Cádiz</c:v>
                </c:pt>
                <c:pt idx="2">
                  <c:v>Córdoba</c:v>
                </c:pt>
                <c:pt idx="3">
                  <c:v>Granada</c:v>
                </c:pt>
                <c:pt idx="4">
                  <c:v>Huelva</c:v>
                </c:pt>
                <c:pt idx="5">
                  <c:v>Jaén</c:v>
                </c:pt>
                <c:pt idx="6">
                  <c:v>Málaga</c:v>
                </c:pt>
                <c:pt idx="7">
                  <c:v>Sevilla</c:v>
                </c:pt>
              </c:strCache>
            </c:strRef>
          </c:cat>
          <c:val>
            <c:numRef>
              <c:f>(G.6!$P$68,G.6!$P$71,G.6!$P$74,G.6!$P$77,G.6!$P$80,G.6!$P$83,G.6!$P$86,G.6!$P$89)</c:f>
              <c:numCache>
                <c:formatCode>0.00%</c:formatCode>
                <c:ptCount val="8"/>
                <c:pt idx="0">
                  <c:v>0.24450625869262865</c:v>
                </c:pt>
                <c:pt idx="1">
                  <c:v>0.29436325678496866</c:v>
                </c:pt>
                <c:pt idx="2">
                  <c:v>0.29462534327187134</c:v>
                </c:pt>
                <c:pt idx="3">
                  <c:v>0.28249194414607948</c:v>
                </c:pt>
                <c:pt idx="4">
                  <c:v>0.26663405088062625</c:v>
                </c:pt>
                <c:pt idx="5">
                  <c:v>0.26293333333333335</c:v>
                </c:pt>
                <c:pt idx="6">
                  <c:v>0.29571106094808125</c:v>
                </c:pt>
                <c:pt idx="7">
                  <c:v>0.29033906968819218</c:v>
                </c:pt>
              </c:numCache>
            </c:numRef>
          </c:val>
        </c:ser>
        <c:ser>
          <c:idx val="2"/>
          <c:order val="2"/>
          <c:tx>
            <c:strRef>
              <c:f>G.6!$O$69</c:f>
              <c:strCache>
                <c:ptCount val="1"/>
                <c:pt idx="0">
                  <c:v>Más de 10 años</c:v>
                </c:pt>
              </c:strCache>
            </c:strRef>
          </c:tx>
          <c:invertIfNegative val="0"/>
          <c:cat>
            <c:strRef>
              <c:f>(G.6!$N$67,G.6!$N$70,G.6!$N$73,G.6!$N$76,G.6!$N$79,G.6!$N$82,G.6!$N$85,G.6!$N$88)</c:f>
              <c:strCache>
                <c:ptCount val="8"/>
                <c:pt idx="0">
                  <c:v>Almería</c:v>
                </c:pt>
                <c:pt idx="1">
                  <c:v>Cádiz</c:v>
                </c:pt>
                <c:pt idx="2">
                  <c:v>Córdoba</c:v>
                </c:pt>
                <c:pt idx="3">
                  <c:v>Granada</c:v>
                </c:pt>
                <c:pt idx="4">
                  <c:v>Huelva</c:v>
                </c:pt>
                <c:pt idx="5">
                  <c:v>Jaén</c:v>
                </c:pt>
                <c:pt idx="6">
                  <c:v>Málaga</c:v>
                </c:pt>
                <c:pt idx="7">
                  <c:v>Sevilla</c:v>
                </c:pt>
              </c:strCache>
            </c:strRef>
          </c:cat>
          <c:val>
            <c:numRef>
              <c:f>(G.6!$P$69,G.6!$P$72,G.6!$P$75,G.6!$P$78,G.6!$P$81,G.6!$P$84,G.6!$P$87,G.6!$P$90)</c:f>
              <c:numCache>
                <c:formatCode>0.00%</c:formatCode>
                <c:ptCount val="8"/>
                <c:pt idx="0">
                  <c:v>0.28247645211930927</c:v>
                </c:pt>
                <c:pt idx="1">
                  <c:v>0.34015957446808509</c:v>
                </c:pt>
                <c:pt idx="2">
                  <c:v>0.31111972103835722</c:v>
                </c:pt>
                <c:pt idx="3">
                  <c:v>0.31599254922831294</c:v>
                </c:pt>
                <c:pt idx="4">
                  <c:v>0.2976045473000406</c:v>
                </c:pt>
                <c:pt idx="5">
                  <c:v>0.31151742993848258</c:v>
                </c:pt>
                <c:pt idx="6">
                  <c:v>0.34195402298850575</c:v>
                </c:pt>
                <c:pt idx="7">
                  <c:v>0.32198621465747645</c:v>
                </c:pt>
              </c:numCache>
            </c:numRef>
          </c:val>
        </c:ser>
        <c:dLbls>
          <c:showLegendKey val="0"/>
          <c:showVal val="0"/>
          <c:showCatName val="0"/>
          <c:showSerName val="0"/>
          <c:showPercent val="0"/>
          <c:showBubbleSize val="0"/>
        </c:dLbls>
        <c:gapWidth val="150"/>
        <c:axId val="55521664"/>
        <c:axId val="55523200"/>
      </c:barChart>
      <c:catAx>
        <c:axId val="55521664"/>
        <c:scaling>
          <c:orientation val="minMax"/>
        </c:scaling>
        <c:delete val="0"/>
        <c:axPos val="b"/>
        <c:majorTickMark val="out"/>
        <c:minorTickMark val="none"/>
        <c:tickLblPos val="nextTo"/>
        <c:txPr>
          <a:bodyPr/>
          <a:lstStyle/>
          <a:p>
            <a:pPr>
              <a:defRPr sz="900"/>
            </a:pPr>
            <a:endParaRPr lang="es-ES"/>
          </a:p>
        </c:txPr>
        <c:crossAx val="55523200"/>
        <c:crosses val="autoZero"/>
        <c:auto val="1"/>
        <c:lblAlgn val="ctr"/>
        <c:lblOffset val="100"/>
        <c:noMultiLvlLbl val="0"/>
      </c:catAx>
      <c:valAx>
        <c:axId val="55523200"/>
        <c:scaling>
          <c:orientation val="minMax"/>
          <c:max val="0.35000000000000003"/>
          <c:min val="0"/>
        </c:scaling>
        <c:delete val="0"/>
        <c:axPos val="l"/>
        <c:majorGridlines/>
        <c:numFmt formatCode="0%" sourceLinked="0"/>
        <c:majorTickMark val="out"/>
        <c:minorTickMark val="none"/>
        <c:tickLblPos val="nextTo"/>
        <c:txPr>
          <a:bodyPr/>
          <a:lstStyle/>
          <a:p>
            <a:pPr>
              <a:defRPr sz="900"/>
            </a:pPr>
            <a:endParaRPr lang="es-ES"/>
          </a:p>
        </c:txPr>
        <c:crossAx val="55521664"/>
        <c:crosses val="autoZero"/>
        <c:crossBetween val="between"/>
        <c:majorUnit val="0.1"/>
      </c:valAx>
    </c:plotArea>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G.6!$O$95</c:f>
              <c:strCache>
                <c:ptCount val="1"/>
                <c:pt idx="0">
                  <c:v>Hasta 5 años</c:v>
                </c:pt>
              </c:strCache>
            </c:strRef>
          </c:tx>
          <c:invertIfNegative val="0"/>
          <c:cat>
            <c:strRef>
              <c:f>(G.6!$N$95,G.6!$N$98,G.6!$N$101,G.6!$N$104,G.6!$N$107,G.6!$N$110,G.6!$N$113,G.6!$N$116)</c:f>
              <c:strCache>
                <c:ptCount val="8"/>
                <c:pt idx="0">
                  <c:v>Almería</c:v>
                </c:pt>
                <c:pt idx="1">
                  <c:v>Cádiz</c:v>
                </c:pt>
                <c:pt idx="2">
                  <c:v>Córdoba</c:v>
                </c:pt>
                <c:pt idx="3">
                  <c:v>Granada</c:v>
                </c:pt>
                <c:pt idx="4">
                  <c:v>Huelva</c:v>
                </c:pt>
                <c:pt idx="5">
                  <c:v>Jaén</c:v>
                </c:pt>
                <c:pt idx="6">
                  <c:v>Málaga</c:v>
                </c:pt>
                <c:pt idx="7">
                  <c:v>Sevilla</c:v>
                </c:pt>
              </c:strCache>
            </c:strRef>
          </c:cat>
          <c:val>
            <c:numRef>
              <c:f>(G.6!$P$95,G.6!$P$98,G.6!$P$101,G.6!$P$104,G.6!$P$107,G.6!$P$110,G.6!$P$113,G.6!$P$116)</c:f>
              <c:numCache>
                <c:formatCode>0.00%</c:formatCode>
                <c:ptCount val="8"/>
                <c:pt idx="0">
                  <c:v>0.16025641025641027</c:v>
                </c:pt>
                <c:pt idx="1">
                  <c:v>0.31914893617021278</c:v>
                </c:pt>
                <c:pt idx="2">
                  <c:v>0.30281690140845069</c:v>
                </c:pt>
                <c:pt idx="3">
                  <c:v>0.26794258373205743</c:v>
                </c:pt>
                <c:pt idx="4">
                  <c:v>0.22058823529411764</c:v>
                </c:pt>
                <c:pt idx="5">
                  <c:v>0.26666666666666666</c:v>
                </c:pt>
                <c:pt idx="6">
                  <c:v>0.2847826086956522</c:v>
                </c:pt>
                <c:pt idx="7">
                  <c:v>0.31159420289855072</c:v>
                </c:pt>
              </c:numCache>
            </c:numRef>
          </c:val>
        </c:ser>
        <c:ser>
          <c:idx val="1"/>
          <c:order val="1"/>
          <c:tx>
            <c:strRef>
              <c:f>G.6!$O$96</c:f>
              <c:strCache>
                <c:ptCount val="1"/>
                <c:pt idx="0">
                  <c:v>De 5 a 10 años</c:v>
                </c:pt>
              </c:strCache>
            </c:strRef>
          </c:tx>
          <c:invertIfNegative val="0"/>
          <c:cat>
            <c:strRef>
              <c:f>(G.6!$N$95,G.6!$N$98,G.6!$N$101,G.6!$N$104,G.6!$N$107,G.6!$N$110,G.6!$N$113,G.6!$N$116)</c:f>
              <c:strCache>
                <c:ptCount val="8"/>
                <c:pt idx="0">
                  <c:v>Almería</c:v>
                </c:pt>
                <c:pt idx="1">
                  <c:v>Cádiz</c:v>
                </c:pt>
                <c:pt idx="2">
                  <c:v>Córdoba</c:v>
                </c:pt>
                <c:pt idx="3">
                  <c:v>Granada</c:v>
                </c:pt>
                <c:pt idx="4">
                  <c:v>Huelva</c:v>
                </c:pt>
                <c:pt idx="5">
                  <c:v>Jaén</c:v>
                </c:pt>
                <c:pt idx="6">
                  <c:v>Málaga</c:v>
                </c:pt>
                <c:pt idx="7">
                  <c:v>Sevilla</c:v>
                </c:pt>
              </c:strCache>
            </c:strRef>
          </c:cat>
          <c:val>
            <c:numRef>
              <c:f>(G.6!$P$96,G.6!$P$99,G.6!$P$102,G.6!$P$105,G.6!$P$108,G.6!$P$111,G.6!$P$114,G.6!$P$117)</c:f>
              <c:numCache>
                <c:formatCode>0.00%</c:formatCode>
                <c:ptCount val="8"/>
                <c:pt idx="0">
                  <c:v>0.19960079840319361</c:v>
                </c:pt>
                <c:pt idx="1">
                  <c:v>0.3534675615212528</c:v>
                </c:pt>
                <c:pt idx="2">
                  <c:v>0.30071599045346065</c:v>
                </c:pt>
                <c:pt idx="3">
                  <c:v>0.30399999999999999</c:v>
                </c:pt>
                <c:pt idx="4">
                  <c:v>0.24641833810888253</c:v>
                </c:pt>
                <c:pt idx="5">
                  <c:v>0.17813765182186234</c:v>
                </c:pt>
                <c:pt idx="6">
                  <c:v>0.30501089324618735</c:v>
                </c:pt>
                <c:pt idx="7">
                  <c:v>0.34987080103359175</c:v>
                </c:pt>
              </c:numCache>
            </c:numRef>
          </c:val>
        </c:ser>
        <c:ser>
          <c:idx val="2"/>
          <c:order val="2"/>
          <c:tx>
            <c:strRef>
              <c:f>G.6!$O$97</c:f>
              <c:strCache>
                <c:ptCount val="1"/>
                <c:pt idx="0">
                  <c:v>Más de 10 años</c:v>
                </c:pt>
              </c:strCache>
            </c:strRef>
          </c:tx>
          <c:invertIfNegative val="0"/>
          <c:cat>
            <c:strRef>
              <c:f>(G.6!$N$95,G.6!$N$98,G.6!$N$101,G.6!$N$104,G.6!$N$107,G.6!$N$110,G.6!$N$113,G.6!$N$116)</c:f>
              <c:strCache>
                <c:ptCount val="8"/>
                <c:pt idx="0">
                  <c:v>Almería</c:v>
                </c:pt>
                <c:pt idx="1">
                  <c:v>Cádiz</c:v>
                </c:pt>
                <c:pt idx="2">
                  <c:v>Córdoba</c:v>
                </c:pt>
                <c:pt idx="3">
                  <c:v>Granada</c:v>
                </c:pt>
                <c:pt idx="4">
                  <c:v>Huelva</c:v>
                </c:pt>
                <c:pt idx="5">
                  <c:v>Jaén</c:v>
                </c:pt>
                <c:pt idx="6">
                  <c:v>Málaga</c:v>
                </c:pt>
                <c:pt idx="7">
                  <c:v>Sevilla</c:v>
                </c:pt>
              </c:strCache>
            </c:strRef>
          </c:cat>
          <c:val>
            <c:numRef>
              <c:f>(G.6!$P$97,G.6!$P$100,G.6!$P$103,G.6!$P$106,G.6!$P$109,G.6!$P$112,G.6!$P$115,G.6!$P$118)</c:f>
              <c:numCache>
                <c:formatCode>0.00%</c:formatCode>
                <c:ptCount val="8"/>
                <c:pt idx="0">
                  <c:v>0.26865671641791045</c:v>
                </c:pt>
                <c:pt idx="1">
                  <c:v>0.40528052805280529</c:v>
                </c:pt>
                <c:pt idx="2">
                  <c:v>0.38830409356725148</c:v>
                </c:pt>
                <c:pt idx="3">
                  <c:v>0.39346696362286565</c:v>
                </c:pt>
                <c:pt idx="4">
                  <c:v>0.35152284263959394</c:v>
                </c:pt>
                <c:pt idx="5">
                  <c:v>0.26122448979591839</c:v>
                </c:pt>
                <c:pt idx="6">
                  <c:v>0.353494623655914</c:v>
                </c:pt>
                <c:pt idx="7">
                  <c:v>0.40679953106682298</c:v>
                </c:pt>
              </c:numCache>
            </c:numRef>
          </c:val>
        </c:ser>
        <c:dLbls>
          <c:showLegendKey val="0"/>
          <c:showVal val="0"/>
          <c:showCatName val="0"/>
          <c:showSerName val="0"/>
          <c:showPercent val="0"/>
          <c:showBubbleSize val="0"/>
        </c:dLbls>
        <c:gapWidth val="150"/>
        <c:axId val="55536256"/>
        <c:axId val="55546240"/>
      </c:barChart>
      <c:catAx>
        <c:axId val="55536256"/>
        <c:scaling>
          <c:orientation val="minMax"/>
        </c:scaling>
        <c:delete val="0"/>
        <c:axPos val="b"/>
        <c:majorTickMark val="out"/>
        <c:minorTickMark val="none"/>
        <c:tickLblPos val="nextTo"/>
        <c:txPr>
          <a:bodyPr/>
          <a:lstStyle/>
          <a:p>
            <a:pPr>
              <a:defRPr sz="900"/>
            </a:pPr>
            <a:endParaRPr lang="es-ES"/>
          </a:p>
        </c:txPr>
        <c:crossAx val="55546240"/>
        <c:crosses val="autoZero"/>
        <c:auto val="1"/>
        <c:lblAlgn val="ctr"/>
        <c:lblOffset val="100"/>
        <c:noMultiLvlLbl val="0"/>
      </c:catAx>
      <c:valAx>
        <c:axId val="55546240"/>
        <c:scaling>
          <c:orientation val="minMax"/>
          <c:max val="0.4"/>
          <c:min val="0"/>
        </c:scaling>
        <c:delete val="0"/>
        <c:axPos val="l"/>
        <c:majorGridlines/>
        <c:numFmt formatCode="0%" sourceLinked="0"/>
        <c:majorTickMark val="out"/>
        <c:minorTickMark val="none"/>
        <c:tickLblPos val="nextTo"/>
        <c:txPr>
          <a:bodyPr/>
          <a:lstStyle/>
          <a:p>
            <a:pPr>
              <a:defRPr sz="900"/>
            </a:pPr>
            <a:endParaRPr lang="es-ES"/>
          </a:p>
        </c:txPr>
        <c:crossAx val="55536256"/>
        <c:crosses val="autoZero"/>
        <c:crossBetween val="between"/>
        <c:majorUnit val="0.1"/>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G.6!$S$67</c:f>
              <c:strCache>
                <c:ptCount val="1"/>
                <c:pt idx="0">
                  <c:v>Hasta 5 años</c:v>
                </c:pt>
              </c:strCache>
            </c:strRef>
          </c:tx>
          <c:invertIfNegative val="0"/>
          <c:cat>
            <c:strRef>
              <c:f>(G.6!$R$67,G.6!$R$70,G.6!$R$73,G.6!$R$76,G.6!$R$79,G.6!$R$82,G.6!$R$85,G.6!$R$88)</c:f>
              <c:strCache>
                <c:ptCount val="8"/>
                <c:pt idx="0">
                  <c:v>Almería</c:v>
                </c:pt>
                <c:pt idx="1">
                  <c:v>Cádiz</c:v>
                </c:pt>
                <c:pt idx="2">
                  <c:v>Córdoba</c:v>
                </c:pt>
                <c:pt idx="3">
                  <c:v>Granada</c:v>
                </c:pt>
                <c:pt idx="4">
                  <c:v>Huelva</c:v>
                </c:pt>
                <c:pt idx="5">
                  <c:v>Jaén</c:v>
                </c:pt>
                <c:pt idx="6">
                  <c:v>Málaga</c:v>
                </c:pt>
                <c:pt idx="7">
                  <c:v>Sevilla</c:v>
                </c:pt>
              </c:strCache>
            </c:strRef>
          </c:cat>
          <c:val>
            <c:numRef>
              <c:f>(G.6!$T$67,G.6!$T$70,G.6!$T$73,G.6!$T$76,G.6!$T$79,G.6!$T$82,G.6!$T$85,G.6!$T$88)</c:f>
              <c:numCache>
                <c:formatCode>0.00%</c:formatCode>
                <c:ptCount val="8"/>
                <c:pt idx="0">
                  <c:v>0.16025641025641027</c:v>
                </c:pt>
                <c:pt idx="1">
                  <c:v>0.31914893617021278</c:v>
                </c:pt>
                <c:pt idx="2">
                  <c:v>0.30281690140845069</c:v>
                </c:pt>
                <c:pt idx="3">
                  <c:v>0.26794258373205743</c:v>
                </c:pt>
                <c:pt idx="4">
                  <c:v>0.22058823529411764</c:v>
                </c:pt>
                <c:pt idx="5">
                  <c:v>0.26666666666666666</c:v>
                </c:pt>
                <c:pt idx="6">
                  <c:v>0.2847826086956522</c:v>
                </c:pt>
                <c:pt idx="7">
                  <c:v>0.31159420289855072</c:v>
                </c:pt>
              </c:numCache>
            </c:numRef>
          </c:val>
        </c:ser>
        <c:ser>
          <c:idx val="1"/>
          <c:order val="1"/>
          <c:tx>
            <c:strRef>
              <c:f>G.6!$S$68</c:f>
              <c:strCache>
                <c:ptCount val="1"/>
                <c:pt idx="0">
                  <c:v>De 5 a 10 años</c:v>
                </c:pt>
              </c:strCache>
            </c:strRef>
          </c:tx>
          <c:invertIfNegative val="0"/>
          <c:cat>
            <c:strRef>
              <c:f>(G.6!$R$67,G.6!$R$70,G.6!$R$73,G.6!$R$76,G.6!$R$79,G.6!$R$82,G.6!$R$85,G.6!$R$88)</c:f>
              <c:strCache>
                <c:ptCount val="8"/>
                <c:pt idx="0">
                  <c:v>Almería</c:v>
                </c:pt>
                <c:pt idx="1">
                  <c:v>Cádiz</c:v>
                </c:pt>
                <c:pt idx="2">
                  <c:v>Córdoba</c:v>
                </c:pt>
                <c:pt idx="3">
                  <c:v>Granada</c:v>
                </c:pt>
                <c:pt idx="4">
                  <c:v>Huelva</c:v>
                </c:pt>
                <c:pt idx="5">
                  <c:v>Jaén</c:v>
                </c:pt>
                <c:pt idx="6">
                  <c:v>Málaga</c:v>
                </c:pt>
                <c:pt idx="7">
                  <c:v>Sevilla</c:v>
                </c:pt>
              </c:strCache>
            </c:strRef>
          </c:cat>
          <c:val>
            <c:numRef>
              <c:f>(G.6!$T$68,G.6!$T$71,G.6!$T$74,G.6!$T$77,G.6!$T$80,G.6!$T$83,G.6!$T$86,G.6!$T$89)</c:f>
              <c:numCache>
                <c:formatCode>0.00%</c:formatCode>
                <c:ptCount val="8"/>
                <c:pt idx="0">
                  <c:v>0.19960079840319361</c:v>
                </c:pt>
                <c:pt idx="1">
                  <c:v>0.3534675615212528</c:v>
                </c:pt>
                <c:pt idx="2">
                  <c:v>0.30071599045346065</c:v>
                </c:pt>
                <c:pt idx="3">
                  <c:v>0.30399999999999999</c:v>
                </c:pt>
                <c:pt idx="4">
                  <c:v>0.24641833810888253</c:v>
                </c:pt>
                <c:pt idx="5">
                  <c:v>0.17813765182186234</c:v>
                </c:pt>
                <c:pt idx="6">
                  <c:v>0.30501089324618735</c:v>
                </c:pt>
                <c:pt idx="7">
                  <c:v>0.34987080103359175</c:v>
                </c:pt>
              </c:numCache>
            </c:numRef>
          </c:val>
        </c:ser>
        <c:ser>
          <c:idx val="2"/>
          <c:order val="2"/>
          <c:tx>
            <c:strRef>
              <c:f>G.6!$S$69</c:f>
              <c:strCache>
                <c:ptCount val="1"/>
                <c:pt idx="0">
                  <c:v>Más de 10 años</c:v>
                </c:pt>
              </c:strCache>
            </c:strRef>
          </c:tx>
          <c:invertIfNegative val="0"/>
          <c:cat>
            <c:strRef>
              <c:f>(G.6!$R$67,G.6!$R$70,G.6!$R$73,G.6!$R$76,G.6!$R$79,G.6!$R$82,G.6!$R$85,G.6!$R$88)</c:f>
              <c:strCache>
                <c:ptCount val="8"/>
                <c:pt idx="0">
                  <c:v>Almería</c:v>
                </c:pt>
                <c:pt idx="1">
                  <c:v>Cádiz</c:v>
                </c:pt>
                <c:pt idx="2">
                  <c:v>Córdoba</c:v>
                </c:pt>
                <c:pt idx="3">
                  <c:v>Granada</c:v>
                </c:pt>
                <c:pt idx="4">
                  <c:v>Huelva</c:v>
                </c:pt>
                <c:pt idx="5">
                  <c:v>Jaén</c:v>
                </c:pt>
                <c:pt idx="6">
                  <c:v>Málaga</c:v>
                </c:pt>
                <c:pt idx="7">
                  <c:v>Sevilla</c:v>
                </c:pt>
              </c:strCache>
            </c:strRef>
          </c:cat>
          <c:val>
            <c:numRef>
              <c:f>(G.6!$T$69,G.6!$T$72,G.6!$T$75,G.6!$T$78,G.6!$T$81,G.6!$T$84,G.6!$T$87,G.6!$T$90)</c:f>
              <c:numCache>
                <c:formatCode>0.00%</c:formatCode>
                <c:ptCount val="8"/>
                <c:pt idx="0">
                  <c:v>0.26865671641791045</c:v>
                </c:pt>
                <c:pt idx="1">
                  <c:v>0.40528052805280529</c:v>
                </c:pt>
                <c:pt idx="2">
                  <c:v>0.38830409356725148</c:v>
                </c:pt>
                <c:pt idx="3">
                  <c:v>0.39346696362286565</c:v>
                </c:pt>
                <c:pt idx="4">
                  <c:v>0.35152284263959394</c:v>
                </c:pt>
                <c:pt idx="5">
                  <c:v>0.26122448979591839</c:v>
                </c:pt>
                <c:pt idx="6">
                  <c:v>0.353494623655914</c:v>
                </c:pt>
                <c:pt idx="7">
                  <c:v>0.40679953106682298</c:v>
                </c:pt>
              </c:numCache>
            </c:numRef>
          </c:val>
        </c:ser>
        <c:dLbls>
          <c:showLegendKey val="0"/>
          <c:showVal val="0"/>
          <c:showCatName val="0"/>
          <c:showSerName val="0"/>
          <c:showPercent val="0"/>
          <c:showBubbleSize val="0"/>
        </c:dLbls>
        <c:gapWidth val="150"/>
        <c:axId val="55571968"/>
        <c:axId val="55573504"/>
      </c:barChart>
      <c:catAx>
        <c:axId val="55571968"/>
        <c:scaling>
          <c:orientation val="minMax"/>
        </c:scaling>
        <c:delete val="0"/>
        <c:axPos val="b"/>
        <c:majorTickMark val="out"/>
        <c:minorTickMark val="none"/>
        <c:tickLblPos val="nextTo"/>
        <c:txPr>
          <a:bodyPr/>
          <a:lstStyle/>
          <a:p>
            <a:pPr>
              <a:defRPr sz="900"/>
            </a:pPr>
            <a:endParaRPr lang="es-ES"/>
          </a:p>
        </c:txPr>
        <c:crossAx val="55573504"/>
        <c:crosses val="autoZero"/>
        <c:auto val="1"/>
        <c:lblAlgn val="ctr"/>
        <c:lblOffset val="100"/>
        <c:noMultiLvlLbl val="0"/>
      </c:catAx>
      <c:valAx>
        <c:axId val="55573504"/>
        <c:scaling>
          <c:orientation val="minMax"/>
          <c:max val="0.45"/>
          <c:min val="0"/>
        </c:scaling>
        <c:delete val="0"/>
        <c:axPos val="l"/>
        <c:majorGridlines/>
        <c:numFmt formatCode="0%" sourceLinked="0"/>
        <c:majorTickMark val="out"/>
        <c:minorTickMark val="none"/>
        <c:tickLblPos val="nextTo"/>
        <c:txPr>
          <a:bodyPr/>
          <a:lstStyle/>
          <a:p>
            <a:pPr>
              <a:defRPr sz="900"/>
            </a:pPr>
            <a:endParaRPr lang="es-ES"/>
          </a:p>
        </c:txPr>
        <c:crossAx val="55571968"/>
        <c:crosses val="autoZero"/>
        <c:crossBetween val="between"/>
        <c:majorUnit val="0.1"/>
      </c:valAx>
    </c:plotArea>
    <c:legend>
      <c:legendPos val="r"/>
      <c:layout>
        <c:manualLayout>
          <c:xMode val="edge"/>
          <c:yMode val="edge"/>
          <c:x val="0.78253166278166275"/>
          <c:y val="0.40557756091338182"/>
          <c:w val="0.18046367521367521"/>
          <c:h val="0.20504592422502871"/>
        </c:manualLayout>
      </c:layout>
      <c:overlay val="0"/>
      <c:txPr>
        <a:bodyPr/>
        <a:lstStyle/>
        <a:p>
          <a:pPr>
            <a:defRPr sz="900"/>
          </a:pPr>
          <a:endParaRPr lang="es-ES"/>
        </a:p>
      </c:txPr>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252277725417"/>
          <c:y val="6.3278525161933233E-2"/>
          <c:w val="0.86233296680280658"/>
          <c:h val="0.86474900348779271"/>
        </c:manualLayout>
      </c:layout>
      <c:barChart>
        <c:barDir val="col"/>
        <c:grouping val="clustered"/>
        <c:varyColors val="0"/>
        <c:ser>
          <c:idx val="0"/>
          <c:order val="0"/>
          <c:tx>
            <c:strRef>
              <c:f>G.6!$S$95</c:f>
              <c:strCache>
                <c:ptCount val="1"/>
                <c:pt idx="0">
                  <c:v>Hasta 5 años</c:v>
                </c:pt>
              </c:strCache>
            </c:strRef>
          </c:tx>
          <c:invertIfNegative val="0"/>
          <c:cat>
            <c:strRef>
              <c:f>(G.6!$R$95,G.6!$R$98,G.6!$R$101,G.6!$R$104,G.6!$R$107,G.6!$R$110,G.6!$R$113,G.6!$R$116)</c:f>
              <c:strCache>
                <c:ptCount val="8"/>
                <c:pt idx="0">
                  <c:v>Almería</c:v>
                </c:pt>
                <c:pt idx="1">
                  <c:v>Cádiz</c:v>
                </c:pt>
                <c:pt idx="2">
                  <c:v>Córdoba</c:v>
                </c:pt>
                <c:pt idx="3">
                  <c:v>Granada</c:v>
                </c:pt>
                <c:pt idx="4">
                  <c:v>Huelva</c:v>
                </c:pt>
                <c:pt idx="5">
                  <c:v>Jaén</c:v>
                </c:pt>
                <c:pt idx="6">
                  <c:v>Málaga</c:v>
                </c:pt>
                <c:pt idx="7">
                  <c:v>Sevilla</c:v>
                </c:pt>
              </c:strCache>
            </c:strRef>
          </c:cat>
          <c:val>
            <c:numRef>
              <c:f>(G.6!$T$95,G.6!$T$98,G.6!$T$101,G.6!$T$104,G.6!$T$107,G.6!$T$110,G.6!$T$113,G.6!$T$116)</c:f>
              <c:numCache>
                <c:formatCode>0.00%</c:formatCode>
                <c:ptCount val="8"/>
                <c:pt idx="0">
                  <c:v>0.375</c:v>
                </c:pt>
                <c:pt idx="1">
                  <c:v>0.31578947368421051</c:v>
                </c:pt>
                <c:pt idx="2">
                  <c:v>0.33333333333333331</c:v>
                </c:pt>
                <c:pt idx="3">
                  <c:v>0.17647058823529413</c:v>
                </c:pt>
                <c:pt idx="4">
                  <c:v>0.4</c:v>
                </c:pt>
                <c:pt idx="5">
                  <c:v>0.25</c:v>
                </c:pt>
                <c:pt idx="6">
                  <c:v>0.43478260869565216</c:v>
                </c:pt>
                <c:pt idx="7">
                  <c:v>0.25806451612903225</c:v>
                </c:pt>
              </c:numCache>
            </c:numRef>
          </c:val>
        </c:ser>
        <c:ser>
          <c:idx val="1"/>
          <c:order val="1"/>
          <c:tx>
            <c:strRef>
              <c:f>G.6!$S$96</c:f>
              <c:strCache>
                <c:ptCount val="1"/>
                <c:pt idx="0">
                  <c:v>De 5 a 10 años</c:v>
                </c:pt>
              </c:strCache>
            </c:strRef>
          </c:tx>
          <c:invertIfNegative val="0"/>
          <c:cat>
            <c:strRef>
              <c:f>(G.6!$R$95,G.6!$R$98,G.6!$R$101,G.6!$R$104,G.6!$R$107,G.6!$R$110,G.6!$R$113,G.6!$R$116)</c:f>
              <c:strCache>
                <c:ptCount val="8"/>
                <c:pt idx="0">
                  <c:v>Almería</c:v>
                </c:pt>
                <c:pt idx="1">
                  <c:v>Cádiz</c:v>
                </c:pt>
                <c:pt idx="2">
                  <c:v>Córdoba</c:v>
                </c:pt>
                <c:pt idx="3">
                  <c:v>Granada</c:v>
                </c:pt>
                <c:pt idx="4">
                  <c:v>Huelva</c:v>
                </c:pt>
                <c:pt idx="5">
                  <c:v>Jaén</c:v>
                </c:pt>
                <c:pt idx="6">
                  <c:v>Málaga</c:v>
                </c:pt>
                <c:pt idx="7">
                  <c:v>Sevilla</c:v>
                </c:pt>
              </c:strCache>
            </c:strRef>
          </c:cat>
          <c:val>
            <c:numRef>
              <c:f>(G.6!$T$96,G.6!$T$99,G.6!$T$102,G.6!$T$105,G.6!$T$108,G.6!$T$111,G.6!$T$114,G.6!$T$117)</c:f>
              <c:numCache>
                <c:formatCode>0.00%</c:formatCode>
                <c:ptCount val="8"/>
                <c:pt idx="0">
                  <c:v>0.18181818181818182</c:v>
                </c:pt>
                <c:pt idx="1">
                  <c:v>0.21341463414634146</c:v>
                </c:pt>
                <c:pt idx="2">
                  <c:v>0.29227193492155723</c:v>
                </c:pt>
                <c:pt idx="3">
                  <c:v>0.2565217391304348</c:v>
                </c:pt>
                <c:pt idx="4">
                  <c:v>0.21212121212121213</c:v>
                </c:pt>
                <c:pt idx="5">
                  <c:v>0.25517241379310346</c:v>
                </c:pt>
                <c:pt idx="6">
                  <c:v>0.24282982791586999</c:v>
                </c:pt>
                <c:pt idx="7">
                  <c:v>0.24258970358814352</c:v>
                </c:pt>
              </c:numCache>
            </c:numRef>
          </c:val>
        </c:ser>
        <c:ser>
          <c:idx val="2"/>
          <c:order val="2"/>
          <c:tx>
            <c:strRef>
              <c:f>G.6!$S$97</c:f>
              <c:strCache>
                <c:ptCount val="1"/>
                <c:pt idx="0">
                  <c:v>Más de 10 años</c:v>
                </c:pt>
              </c:strCache>
            </c:strRef>
          </c:tx>
          <c:invertIfNegative val="0"/>
          <c:cat>
            <c:strRef>
              <c:f>(G.6!$R$95,G.6!$R$98,G.6!$R$101,G.6!$R$104,G.6!$R$107,G.6!$R$110,G.6!$R$113,G.6!$R$116)</c:f>
              <c:strCache>
                <c:ptCount val="8"/>
                <c:pt idx="0">
                  <c:v>Almería</c:v>
                </c:pt>
                <c:pt idx="1">
                  <c:v>Cádiz</c:v>
                </c:pt>
                <c:pt idx="2">
                  <c:v>Córdoba</c:v>
                </c:pt>
                <c:pt idx="3">
                  <c:v>Granada</c:v>
                </c:pt>
                <c:pt idx="4">
                  <c:v>Huelva</c:v>
                </c:pt>
                <c:pt idx="5">
                  <c:v>Jaén</c:v>
                </c:pt>
                <c:pt idx="6">
                  <c:v>Málaga</c:v>
                </c:pt>
                <c:pt idx="7">
                  <c:v>Sevilla</c:v>
                </c:pt>
              </c:strCache>
            </c:strRef>
          </c:cat>
          <c:val>
            <c:numRef>
              <c:f>(G.6!$T$97,G.6!$T$100,G.6!$T$103,G.6!$T$106,G.6!$T$109,G.6!$T$112,G.6!$T$115,G.6!$T$118)</c:f>
              <c:numCache>
                <c:formatCode>0.00%</c:formatCode>
                <c:ptCount val="8"/>
                <c:pt idx="0">
                  <c:v>0.12316715542521994</c:v>
                </c:pt>
                <c:pt idx="1">
                  <c:v>0.19369369369369369</c:v>
                </c:pt>
                <c:pt idx="2">
                  <c:v>0.17263495456974881</c:v>
                </c:pt>
                <c:pt idx="3">
                  <c:v>0.14164588528678304</c:v>
                </c:pt>
                <c:pt idx="4">
                  <c:v>0.13941299790356393</c:v>
                </c:pt>
                <c:pt idx="5">
                  <c:v>0.18189152289934218</c:v>
                </c:pt>
                <c:pt idx="6">
                  <c:v>0.15428732606242948</c:v>
                </c:pt>
                <c:pt idx="7">
                  <c:v>0.15724547158026234</c:v>
                </c:pt>
              </c:numCache>
            </c:numRef>
          </c:val>
        </c:ser>
        <c:dLbls>
          <c:showLegendKey val="0"/>
          <c:showVal val="0"/>
          <c:showCatName val="0"/>
          <c:showSerName val="0"/>
          <c:showPercent val="0"/>
          <c:showBubbleSize val="0"/>
        </c:dLbls>
        <c:gapWidth val="150"/>
        <c:axId val="55640448"/>
        <c:axId val="55641984"/>
      </c:barChart>
      <c:catAx>
        <c:axId val="55640448"/>
        <c:scaling>
          <c:orientation val="minMax"/>
        </c:scaling>
        <c:delete val="0"/>
        <c:axPos val="b"/>
        <c:majorTickMark val="out"/>
        <c:minorTickMark val="none"/>
        <c:tickLblPos val="nextTo"/>
        <c:crossAx val="55641984"/>
        <c:crosses val="autoZero"/>
        <c:auto val="1"/>
        <c:lblAlgn val="ctr"/>
        <c:lblOffset val="100"/>
        <c:noMultiLvlLbl val="0"/>
      </c:catAx>
      <c:valAx>
        <c:axId val="55641984"/>
        <c:scaling>
          <c:orientation val="minMax"/>
          <c:max val="0.45"/>
          <c:min val="0"/>
        </c:scaling>
        <c:delete val="0"/>
        <c:axPos val="l"/>
        <c:majorGridlines/>
        <c:numFmt formatCode="0%" sourceLinked="0"/>
        <c:majorTickMark val="out"/>
        <c:minorTickMark val="none"/>
        <c:tickLblPos val="nextTo"/>
        <c:crossAx val="55640448"/>
        <c:crosses val="autoZero"/>
        <c:crossBetween val="between"/>
        <c:majorUnit val="0.1"/>
      </c:valAx>
    </c:plotArea>
    <c:plotVisOnly val="1"/>
    <c:dispBlanksAs val="gap"/>
    <c:showDLblsOverMax val="0"/>
  </c:chart>
  <c:spPr>
    <a:ln>
      <a:noFill/>
    </a:ln>
  </c:spPr>
  <c:txPr>
    <a:bodyPr/>
    <a:lstStyle/>
    <a:p>
      <a:pPr>
        <a:defRPr sz="900"/>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686564038119168E-2"/>
          <c:y val="4.8901656701544595E-2"/>
          <c:w val="0.88498840769903764"/>
          <c:h val="0.8416746864975212"/>
        </c:manualLayout>
      </c:layout>
      <c:barChart>
        <c:barDir val="col"/>
        <c:grouping val="clustered"/>
        <c:varyColors val="0"/>
        <c:ser>
          <c:idx val="0"/>
          <c:order val="0"/>
          <c:tx>
            <c:strRef>
              <c:f>G.6!$O$122</c:f>
              <c:strCache>
                <c:ptCount val="1"/>
                <c:pt idx="0">
                  <c:v>Hasta 5 años</c:v>
                </c:pt>
              </c:strCache>
            </c:strRef>
          </c:tx>
          <c:invertIfNegative val="0"/>
          <c:cat>
            <c:strRef>
              <c:f>(G.6!$N$122,G.6!$N$125,G.6!$N$128,G.6!$N$131,G.6!$N$134,G.6!$N$137,G.6!$N$140,G.6!$N$143)</c:f>
              <c:strCache>
                <c:ptCount val="8"/>
                <c:pt idx="0">
                  <c:v>Almería</c:v>
                </c:pt>
                <c:pt idx="1">
                  <c:v>Cádiz</c:v>
                </c:pt>
                <c:pt idx="2">
                  <c:v>Córdoba</c:v>
                </c:pt>
                <c:pt idx="3">
                  <c:v>Granada</c:v>
                </c:pt>
                <c:pt idx="4">
                  <c:v>Huelva</c:v>
                </c:pt>
                <c:pt idx="5">
                  <c:v>Jaén</c:v>
                </c:pt>
                <c:pt idx="6">
                  <c:v>Málaga</c:v>
                </c:pt>
                <c:pt idx="7">
                  <c:v>Sevilla</c:v>
                </c:pt>
              </c:strCache>
            </c:strRef>
          </c:cat>
          <c:val>
            <c:numRef>
              <c:f>(G.6!$P$122,G.6!$P$125,G.6!$P$128,G.6!$P$131,G.6!$P$134,G.6!$P$137,G.6!$P$140,G.6!$P$143)</c:f>
              <c:numCache>
                <c:formatCode>0.00%</c:formatCode>
                <c:ptCount val="8"/>
                <c:pt idx="0">
                  <c:v>0.2</c:v>
                </c:pt>
                <c:pt idx="1">
                  <c:v>0.15294117647058825</c:v>
                </c:pt>
                <c:pt idx="2">
                  <c:v>0.125</c:v>
                </c:pt>
                <c:pt idx="3">
                  <c:v>0.14545454545454545</c:v>
                </c:pt>
                <c:pt idx="4">
                  <c:v>8.8235294117647065E-2</c:v>
                </c:pt>
                <c:pt idx="5">
                  <c:v>0.15384615384615385</c:v>
                </c:pt>
                <c:pt idx="6">
                  <c:v>0.17272727272727273</c:v>
                </c:pt>
                <c:pt idx="7">
                  <c:v>0.1111111111111111</c:v>
                </c:pt>
              </c:numCache>
            </c:numRef>
          </c:val>
        </c:ser>
        <c:ser>
          <c:idx val="1"/>
          <c:order val="1"/>
          <c:tx>
            <c:strRef>
              <c:f>G.6!$O$123</c:f>
              <c:strCache>
                <c:ptCount val="1"/>
                <c:pt idx="0">
                  <c:v>De 5 a 10 años</c:v>
                </c:pt>
              </c:strCache>
            </c:strRef>
          </c:tx>
          <c:invertIfNegative val="0"/>
          <c:cat>
            <c:strRef>
              <c:f>(G.6!$N$122,G.6!$N$125,G.6!$N$128,G.6!$N$131,G.6!$N$134,G.6!$N$137,G.6!$N$140,G.6!$N$143)</c:f>
              <c:strCache>
                <c:ptCount val="8"/>
                <c:pt idx="0">
                  <c:v>Almería</c:v>
                </c:pt>
                <c:pt idx="1">
                  <c:v>Cádiz</c:v>
                </c:pt>
                <c:pt idx="2">
                  <c:v>Córdoba</c:v>
                </c:pt>
                <c:pt idx="3">
                  <c:v>Granada</c:v>
                </c:pt>
                <c:pt idx="4">
                  <c:v>Huelva</c:v>
                </c:pt>
                <c:pt idx="5">
                  <c:v>Jaén</c:v>
                </c:pt>
                <c:pt idx="6">
                  <c:v>Málaga</c:v>
                </c:pt>
                <c:pt idx="7">
                  <c:v>Sevilla</c:v>
                </c:pt>
              </c:strCache>
            </c:strRef>
          </c:cat>
          <c:val>
            <c:numRef>
              <c:f>(G.6!$P$123,G.6!$P$126,G.6!$P$129,G.6!$P$132,G.6!$P$135,G.6!$P$138,G.6!$P$141,G.6!$P$144)</c:f>
              <c:numCache>
                <c:formatCode>0.00%</c:formatCode>
                <c:ptCount val="8"/>
                <c:pt idx="0">
                  <c:v>0.16145833333333334</c:v>
                </c:pt>
                <c:pt idx="1">
                  <c:v>0.24871794871794872</c:v>
                </c:pt>
                <c:pt idx="2">
                  <c:v>0.20149253731343283</c:v>
                </c:pt>
                <c:pt idx="3">
                  <c:v>0.15697674418604651</c:v>
                </c:pt>
                <c:pt idx="4">
                  <c:v>0.19047619047619047</c:v>
                </c:pt>
                <c:pt idx="5">
                  <c:v>0.19431279620853081</c:v>
                </c:pt>
                <c:pt idx="6">
                  <c:v>0.16155419222903886</c:v>
                </c:pt>
                <c:pt idx="7">
                  <c:v>0.18298969072164947</c:v>
                </c:pt>
              </c:numCache>
            </c:numRef>
          </c:val>
        </c:ser>
        <c:ser>
          <c:idx val="2"/>
          <c:order val="2"/>
          <c:tx>
            <c:strRef>
              <c:f>G.6!$O$124</c:f>
              <c:strCache>
                <c:ptCount val="1"/>
                <c:pt idx="0">
                  <c:v>Más de 10 años</c:v>
                </c:pt>
              </c:strCache>
            </c:strRef>
          </c:tx>
          <c:invertIfNegative val="0"/>
          <c:cat>
            <c:strRef>
              <c:f>(G.6!$N$122,G.6!$N$125,G.6!$N$128,G.6!$N$131,G.6!$N$134,G.6!$N$137,G.6!$N$140,G.6!$N$143)</c:f>
              <c:strCache>
                <c:ptCount val="8"/>
                <c:pt idx="0">
                  <c:v>Almería</c:v>
                </c:pt>
                <c:pt idx="1">
                  <c:v>Cádiz</c:v>
                </c:pt>
                <c:pt idx="2">
                  <c:v>Córdoba</c:v>
                </c:pt>
                <c:pt idx="3">
                  <c:v>Granada</c:v>
                </c:pt>
                <c:pt idx="4">
                  <c:v>Huelva</c:v>
                </c:pt>
                <c:pt idx="5">
                  <c:v>Jaén</c:v>
                </c:pt>
                <c:pt idx="6">
                  <c:v>Málaga</c:v>
                </c:pt>
                <c:pt idx="7">
                  <c:v>Sevilla</c:v>
                </c:pt>
              </c:strCache>
            </c:strRef>
          </c:cat>
          <c:val>
            <c:numRef>
              <c:f>(G.6!$P$124,G.6!$P$127,G.6!$P$130,G.6!$P$133,G.6!$P$136,G.6!$P$139,G.6!$P$142,G.6!$P$145)</c:f>
              <c:numCache>
                <c:formatCode>0.00%</c:formatCode>
                <c:ptCount val="8"/>
                <c:pt idx="0">
                  <c:v>0.1655011655011655</c:v>
                </c:pt>
                <c:pt idx="1">
                  <c:v>0.20950060901339829</c:v>
                </c:pt>
                <c:pt idx="2">
                  <c:v>0.20787401574803149</c:v>
                </c:pt>
                <c:pt idx="3">
                  <c:v>0.17139175257731959</c:v>
                </c:pt>
                <c:pt idx="4">
                  <c:v>0.15857605177993528</c:v>
                </c:pt>
                <c:pt idx="5">
                  <c:v>0.21372854914196568</c:v>
                </c:pt>
                <c:pt idx="6">
                  <c:v>0.21717171717171718</c:v>
                </c:pt>
                <c:pt idx="7">
                  <c:v>0.19340974212034384</c:v>
                </c:pt>
              </c:numCache>
            </c:numRef>
          </c:val>
        </c:ser>
        <c:dLbls>
          <c:showLegendKey val="0"/>
          <c:showVal val="0"/>
          <c:showCatName val="0"/>
          <c:showSerName val="0"/>
          <c:showPercent val="0"/>
          <c:showBubbleSize val="0"/>
        </c:dLbls>
        <c:gapWidth val="150"/>
        <c:axId val="55667328"/>
        <c:axId val="55681408"/>
      </c:barChart>
      <c:catAx>
        <c:axId val="55667328"/>
        <c:scaling>
          <c:orientation val="minMax"/>
        </c:scaling>
        <c:delete val="0"/>
        <c:axPos val="b"/>
        <c:majorTickMark val="out"/>
        <c:minorTickMark val="none"/>
        <c:tickLblPos val="nextTo"/>
        <c:txPr>
          <a:bodyPr/>
          <a:lstStyle/>
          <a:p>
            <a:pPr>
              <a:defRPr sz="900"/>
            </a:pPr>
            <a:endParaRPr lang="es-ES"/>
          </a:p>
        </c:txPr>
        <c:crossAx val="55681408"/>
        <c:crosses val="autoZero"/>
        <c:auto val="1"/>
        <c:lblAlgn val="ctr"/>
        <c:lblOffset val="100"/>
        <c:noMultiLvlLbl val="0"/>
      </c:catAx>
      <c:valAx>
        <c:axId val="55681408"/>
        <c:scaling>
          <c:orientation val="minMax"/>
        </c:scaling>
        <c:delete val="0"/>
        <c:axPos val="l"/>
        <c:majorGridlines/>
        <c:numFmt formatCode="0%" sourceLinked="0"/>
        <c:majorTickMark val="out"/>
        <c:minorTickMark val="none"/>
        <c:tickLblPos val="nextTo"/>
        <c:txPr>
          <a:bodyPr/>
          <a:lstStyle/>
          <a:p>
            <a:pPr>
              <a:defRPr sz="900"/>
            </a:pPr>
            <a:endParaRPr lang="es-ES"/>
          </a:p>
        </c:txPr>
        <c:crossAx val="55667328"/>
        <c:crosses val="autoZero"/>
        <c:crossBetween val="between"/>
        <c:majorUnit val="0.1"/>
      </c:valAx>
    </c:plotArea>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205480932530494"/>
          <c:y val="2.4656668953725182E-4"/>
          <c:w val="0.54725868435500002"/>
          <c:h val="0.8810176141518189"/>
        </c:manualLayout>
      </c:layout>
      <c:barChart>
        <c:barDir val="bar"/>
        <c:grouping val="clustered"/>
        <c:varyColors val="0"/>
        <c:ser>
          <c:idx val="0"/>
          <c:order val="0"/>
          <c:tx>
            <c:strRef>
              <c:f>T.5!$C$13</c:f>
              <c:strCache>
                <c:ptCount val="1"/>
                <c:pt idx="0">
                  <c:v>Graves</c:v>
                </c:pt>
              </c:strCache>
            </c:strRef>
          </c:tx>
          <c:invertIfNegative val="0"/>
          <c:cat>
            <c:strRef>
              <c:f>T.5!$B$14:$B$23</c:f>
              <c:strCache>
                <c:ptCount val="10"/>
                <c:pt idx="0">
                  <c:v>ACONDICIONAMIENTO EXTERIOR</c:v>
                </c:pt>
                <c:pt idx="1">
                  <c:v>ACONDICIONAMIENTO INTERIOR</c:v>
                </c:pt>
                <c:pt idx="2">
                  <c:v>ALUMBRADO Y SEÑALIZACION</c:v>
                </c:pt>
                <c:pt idx="3">
                  <c:v>DIRECCION</c:v>
                </c:pt>
                <c:pt idx="4">
                  <c:v>EJES Y SUSPENSION</c:v>
                </c:pt>
                <c:pt idx="5">
                  <c:v>EMISIONES CONTAMINANTES</c:v>
                </c:pt>
                <c:pt idx="6">
                  <c:v>FRENOS</c:v>
                </c:pt>
                <c:pt idx="7">
                  <c:v>IDENTIFICACION</c:v>
                </c:pt>
                <c:pt idx="8">
                  <c:v>MOTOR Y TRANSMISION</c:v>
                </c:pt>
                <c:pt idx="9">
                  <c:v>OTROS</c:v>
                </c:pt>
              </c:strCache>
            </c:strRef>
          </c:cat>
          <c:val>
            <c:numRef>
              <c:f>T.5!$C$14:$C$23</c:f>
              <c:numCache>
                <c:formatCode>#,##0</c:formatCode>
                <c:ptCount val="10"/>
                <c:pt idx="0">
                  <c:v>128813</c:v>
                </c:pt>
                <c:pt idx="1">
                  <c:v>76050</c:v>
                </c:pt>
                <c:pt idx="2">
                  <c:v>367223</c:v>
                </c:pt>
                <c:pt idx="3">
                  <c:v>89879</c:v>
                </c:pt>
                <c:pt idx="4">
                  <c:v>333612</c:v>
                </c:pt>
                <c:pt idx="5">
                  <c:v>158117</c:v>
                </c:pt>
                <c:pt idx="6">
                  <c:v>217663</c:v>
                </c:pt>
                <c:pt idx="7">
                  <c:v>34342</c:v>
                </c:pt>
                <c:pt idx="8">
                  <c:v>58416</c:v>
                </c:pt>
                <c:pt idx="9">
                  <c:v>50705</c:v>
                </c:pt>
              </c:numCache>
            </c:numRef>
          </c:val>
        </c:ser>
        <c:ser>
          <c:idx val="1"/>
          <c:order val="1"/>
          <c:tx>
            <c:strRef>
              <c:f>T.5!$D$13</c:f>
              <c:strCache>
                <c:ptCount val="1"/>
                <c:pt idx="0">
                  <c:v>Leves</c:v>
                </c:pt>
              </c:strCache>
            </c:strRef>
          </c:tx>
          <c:invertIfNegative val="0"/>
          <c:cat>
            <c:strRef>
              <c:f>T.5!$B$14:$B$23</c:f>
              <c:strCache>
                <c:ptCount val="10"/>
                <c:pt idx="0">
                  <c:v>ACONDICIONAMIENTO EXTERIOR</c:v>
                </c:pt>
                <c:pt idx="1">
                  <c:v>ACONDICIONAMIENTO INTERIOR</c:v>
                </c:pt>
                <c:pt idx="2">
                  <c:v>ALUMBRADO Y SEÑALIZACION</c:v>
                </c:pt>
                <c:pt idx="3">
                  <c:v>DIRECCION</c:v>
                </c:pt>
                <c:pt idx="4">
                  <c:v>EJES Y SUSPENSION</c:v>
                </c:pt>
                <c:pt idx="5">
                  <c:v>EMISIONES CONTAMINANTES</c:v>
                </c:pt>
                <c:pt idx="6">
                  <c:v>FRENOS</c:v>
                </c:pt>
                <c:pt idx="7">
                  <c:v>IDENTIFICACION</c:v>
                </c:pt>
                <c:pt idx="8">
                  <c:v>MOTOR Y TRANSMISION</c:v>
                </c:pt>
                <c:pt idx="9">
                  <c:v>OTROS</c:v>
                </c:pt>
              </c:strCache>
            </c:strRef>
          </c:cat>
          <c:val>
            <c:numRef>
              <c:f>T.5!$D$14:$D$23</c:f>
              <c:numCache>
                <c:formatCode>#,##0</c:formatCode>
                <c:ptCount val="10"/>
                <c:pt idx="0">
                  <c:v>330737</c:v>
                </c:pt>
                <c:pt idx="1">
                  <c:v>12306</c:v>
                </c:pt>
                <c:pt idx="2">
                  <c:v>882315</c:v>
                </c:pt>
                <c:pt idx="3">
                  <c:v>111642</c:v>
                </c:pt>
                <c:pt idx="4">
                  <c:v>40918</c:v>
                </c:pt>
                <c:pt idx="5">
                  <c:v>528</c:v>
                </c:pt>
                <c:pt idx="6">
                  <c:v>529158</c:v>
                </c:pt>
                <c:pt idx="7">
                  <c:v>164034</c:v>
                </c:pt>
                <c:pt idx="8">
                  <c:v>376511</c:v>
                </c:pt>
                <c:pt idx="9">
                  <c:v>362</c:v>
                </c:pt>
              </c:numCache>
            </c:numRef>
          </c:val>
        </c:ser>
        <c:ser>
          <c:idx val="2"/>
          <c:order val="2"/>
          <c:tx>
            <c:strRef>
              <c:f>T.5!$E$13</c:f>
              <c:strCache>
                <c:ptCount val="1"/>
                <c:pt idx="0">
                  <c:v>Muy Graves</c:v>
                </c:pt>
              </c:strCache>
            </c:strRef>
          </c:tx>
          <c:invertIfNegative val="0"/>
          <c:cat>
            <c:strRef>
              <c:f>T.5!$B$14:$B$23</c:f>
              <c:strCache>
                <c:ptCount val="10"/>
                <c:pt idx="0">
                  <c:v>ACONDICIONAMIENTO EXTERIOR</c:v>
                </c:pt>
                <c:pt idx="1">
                  <c:v>ACONDICIONAMIENTO INTERIOR</c:v>
                </c:pt>
                <c:pt idx="2">
                  <c:v>ALUMBRADO Y SEÑALIZACION</c:v>
                </c:pt>
                <c:pt idx="3">
                  <c:v>DIRECCION</c:v>
                </c:pt>
                <c:pt idx="4">
                  <c:v>EJES Y SUSPENSION</c:v>
                </c:pt>
                <c:pt idx="5">
                  <c:v>EMISIONES CONTAMINANTES</c:v>
                </c:pt>
                <c:pt idx="6">
                  <c:v>FRENOS</c:v>
                </c:pt>
                <c:pt idx="7">
                  <c:v>IDENTIFICACION</c:v>
                </c:pt>
                <c:pt idx="8">
                  <c:v>MOTOR Y TRANSMISION</c:v>
                </c:pt>
                <c:pt idx="9">
                  <c:v>OTROS</c:v>
                </c:pt>
              </c:strCache>
            </c:strRef>
          </c:cat>
          <c:val>
            <c:numRef>
              <c:f>T.5!$E$14:$E$23</c:f>
              <c:numCache>
                <c:formatCode>#,##0</c:formatCode>
                <c:ptCount val="10"/>
                <c:pt idx="0">
                  <c:v>80</c:v>
                </c:pt>
                <c:pt idx="1">
                  <c:v>125</c:v>
                </c:pt>
                <c:pt idx="2">
                  <c:v>0</c:v>
                </c:pt>
                <c:pt idx="3">
                  <c:v>20</c:v>
                </c:pt>
                <c:pt idx="4">
                  <c:v>2342</c:v>
                </c:pt>
                <c:pt idx="5">
                  <c:v>0</c:v>
                </c:pt>
                <c:pt idx="6">
                  <c:v>3250</c:v>
                </c:pt>
                <c:pt idx="7">
                  <c:v>0</c:v>
                </c:pt>
                <c:pt idx="8">
                  <c:v>173</c:v>
                </c:pt>
                <c:pt idx="9">
                  <c:v>0</c:v>
                </c:pt>
              </c:numCache>
            </c:numRef>
          </c:val>
        </c:ser>
        <c:dLbls>
          <c:showLegendKey val="0"/>
          <c:showVal val="0"/>
          <c:showCatName val="0"/>
          <c:showSerName val="0"/>
          <c:showPercent val="0"/>
          <c:showBubbleSize val="0"/>
        </c:dLbls>
        <c:gapWidth val="150"/>
        <c:axId val="55736192"/>
        <c:axId val="55737728"/>
      </c:barChart>
      <c:catAx>
        <c:axId val="55736192"/>
        <c:scaling>
          <c:orientation val="minMax"/>
        </c:scaling>
        <c:delete val="0"/>
        <c:axPos val="l"/>
        <c:majorTickMark val="out"/>
        <c:minorTickMark val="none"/>
        <c:tickLblPos val="nextTo"/>
        <c:txPr>
          <a:bodyPr/>
          <a:lstStyle/>
          <a:p>
            <a:pPr>
              <a:defRPr sz="1000" b="1"/>
            </a:pPr>
            <a:endParaRPr lang="es-ES"/>
          </a:p>
        </c:txPr>
        <c:crossAx val="55737728"/>
        <c:crosses val="autoZero"/>
        <c:auto val="1"/>
        <c:lblAlgn val="ctr"/>
        <c:lblOffset val="100"/>
        <c:noMultiLvlLbl val="0"/>
      </c:catAx>
      <c:valAx>
        <c:axId val="55737728"/>
        <c:scaling>
          <c:orientation val="minMax"/>
        </c:scaling>
        <c:delete val="0"/>
        <c:axPos val="b"/>
        <c:majorGridlines/>
        <c:numFmt formatCode="#,##0" sourceLinked="1"/>
        <c:majorTickMark val="out"/>
        <c:minorTickMark val="none"/>
        <c:tickLblPos val="nextTo"/>
        <c:txPr>
          <a:bodyPr/>
          <a:lstStyle/>
          <a:p>
            <a:pPr>
              <a:defRPr b="1"/>
            </a:pPr>
            <a:endParaRPr lang="es-ES"/>
          </a:p>
        </c:txPr>
        <c:crossAx val="55736192"/>
        <c:crosses val="autoZero"/>
        <c:crossBetween val="between"/>
      </c:valAx>
    </c:plotArea>
    <c:legend>
      <c:legendPos val="b"/>
      <c:layout>
        <c:manualLayout>
          <c:xMode val="edge"/>
          <c:yMode val="edge"/>
          <c:x val="0.41164015672825999"/>
          <c:y val="0.95309231287723273"/>
          <c:w val="0.30279403469981719"/>
          <c:h val="4.6907687122767244E-2"/>
        </c:manualLayout>
      </c:layout>
      <c:overlay val="0"/>
    </c:legend>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G.8!$S$15</c:f>
              <c:strCache>
                <c:ptCount val="1"/>
                <c:pt idx="0">
                  <c:v>ACONDICIONAMIENTO EXTERIOR</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G.8!$T$15:$AA$15</c:f>
              <c:numCache>
                <c:formatCode>0.00%</c:formatCode>
                <c:ptCount val="8"/>
                <c:pt idx="0">
                  <c:v>8.7838961903177512E-2</c:v>
                </c:pt>
                <c:pt idx="1">
                  <c:v>0.1067190949227373</c:v>
                </c:pt>
                <c:pt idx="2">
                  <c:v>0.15968311539562852</c:v>
                </c:pt>
                <c:pt idx="3">
                  <c:v>0.15296932169997185</c:v>
                </c:pt>
                <c:pt idx="4">
                  <c:v>0.13036078965282505</c:v>
                </c:pt>
                <c:pt idx="5">
                  <c:v>0.14251446310145335</c:v>
                </c:pt>
                <c:pt idx="6">
                  <c:v>0.1370591890632282</c:v>
                </c:pt>
                <c:pt idx="7">
                  <c:v>0.1226962457337884</c:v>
                </c:pt>
              </c:numCache>
            </c:numRef>
          </c:val>
        </c:ser>
        <c:ser>
          <c:idx val="1"/>
          <c:order val="1"/>
          <c:tx>
            <c:strRef>
              <c:f>G.8!$S$16</c:f>
              <c:strCache>
                <c:ptCount val="1"/>
                <c:pt idx="0">
                  <c:v>ACONDICIONAMIENTO INTERIOR</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G.8!$T$16:$AA$16</c:f>
              <c:numCache>
                <c:formatCode>0.00%</c:formatCode>
                <c:ptCount val="8"/>
                <c:pt idx="0">
                  <c:v>2.2957910497421394E-2</c:v>
                </c:pt>
                <c:pt idx="1">
                  <c:v>1.9798565121412804E-2</c:v>
                </c:pt>
                <c:pt idx="2">
                  <c:v>2.1571060418058605E-2</c:v>
                </c:pt>
                <c:pt idx="3">
                  <c:v>2.2797635800731776E-2</c:v>
                </c:pt>
                <c:pt idx="4">
                  <c:v>2.722940776038121E-2</c:v>
                </c:pt>
                <c:pt idx="5">
                  <c:v>2.4128686327077747E-2</c:v>
                </c:pt>
                <c:pt idx="6">
                  <c:v>3.5148361037750507E-2</c:v>
                </c:pt>
                <c:pt idx="7">
                  <c:v>2.713310580204778E-2</c:v>
                </c:pt>
              </c:numCache>
            </c:numRef>
          </c:val>
        </c:ser>
        <c:ser>
          <c:idx val="2"/>
          <c:order val="2"/>
          <c:tx>
            <c:strRef>
              <c:f>G.8!$S$17</c:f>
              <c:strCache>
                <c:ptCount val="1"/>
                <c:pt idx="0">
                  <c:v>ALUMBRADO Y SEÑALIZACION</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G.8!$T$17:$AA$17</c:f>
              <c:numCache>
                <c:formatCode>0.00%</c:formatCode>
                <c:ptCount val="8"/>
                <c:pt idx="0">
                  <c:v>0.32007985360173014</c:v>
                </c:pt>
                <c:pt idx="1">
                  <c:v>0.25986479028697573</c:v>
                </c:pt>
                <c:pt idx="2">
                  <c:v>0.2629569533263339</c:v>
                </c:pt>
                <c:pt idx="3">
                  <c:v>0.31016042780748665</c:v>
                </c:pt>
                <c:pt idx="4">
                  <c:v>0.28727025187202176</c:v>
                </c:pt>
                <c:pt idx="5">
                  <c:v>0.27105968675038805</c:v>
                </c:pt>
                <c:pt idx="6">
                  <c:v>0.25947646419139353</c:v>
                </c:pt>
                <c:pt idx="7">
                  <c:v>0.3266211604095563</c:v>
                </c:pt>
              </c:numCache>
            </c:numRef>
          </c:val>
        </c:ser>
        <c:ser>
          <c:idx val="3"/>
          <c:order val="3"/>
          <c:tx>
            <c:strRef>
              <c:f>G.8!$S$18</c:f>
              <c:strCache>
                <c:ptCount val="1"/>
                <c:pt idx="0">
                  <c:v>DIRECCION</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G.8!$T$18:$AA$18</c:f>
              <c:numCache>
                <c:formatCode>0.00%</c:formatCode>
                <c:ptCount val="8"/>
                <c:pt idx="0">
                  <c:v>1.7800698719015139E-2</c:v>
                </c:pt>
                <c:pt idx="1">
                  <c:v>1.7798013245033113E-2</c:v>
                </c:pt>
                <c:pt idx="2">
                  <c:v>1.5748783048582609E-2</c:v>
                </c:pt>
                <c:pt idx="3">
                  <c:v>1.885730368702505E-2</c:v>
                </c:pt>
                <c:pt idx="4">
                  <c:v>1.1572498298162015E-2</c:v>
                </c:pt>
                <c:pt idx="5">
                  <c:v>1.2558205164385494E-2</c:v>
                </c:pt>
                <c:pt idx="6">
                  <c:v>2.5361193102376885E-2</c:v>
                </c:pt>
                <c:pt idx="7">
                  <c:v>1.0978384527872583E-2</c:v>
                </c:pt>
              </c:numCache>
            </c:numRef>
          </c:val>
        </c:ser>
        <c:ser>
          <c:idx val="4"/>
          <c:order val="4"/>
          <c:tx>
            <c:strRef>
              <c:f>G.8!$S$19</c:f>
              <c:strCache>
                <c:ptCount val="1"/>
                <c:pt idx="0">
                  <c:v>EJES Y SUSPENSION</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G.8!$T$19:$AA$19</c:f>
              <c:numCache>
                <c:formatCode>0.00%</c:formatCode>
                <c:ptCount val="8"/>
                <c:pt idx="0">
                  <c:v>0.13009482615205456</c:v>
                </c:pt>
                <c:pt idx="1">
                  <c:v>0.1098233995584989</c:v>
                </c:pt>
                <c:pt idx="2">
                  <c:v>0.1204543285291591</c:v>
                </c:pt>
                <c:pt idx="3">
                  <c:v>0.12855333520968196</c:v>
                </c:pt>
                <c:pt idx="4">
                  <c:v>7.5901974132062622E-2</c:v>
                </c:pt>
                <c:pt idx="5">
                  <c:v>0.10540426132355016</c:v>
                </c:pt>
                <c:pt idx="6">
                  <c:v>0.12672828957588939</c:v>
                </c:pt>
                <c:pt idx="7">
                  <c:v>9.5620022753128558E-2</c:v>
                </c:pt>
              </c:numCache>
            </c:numRef>
          </c:val>
        </c:ser>
        <c:ser>
          <c:idx val="5"/>
          <c:order val="5"/>
          <c:tx>
            <c:strRef>
              <c:f>G.8!$S$20</c:f>
              <c:strCache>
                <c:ptCount val="1"/>
                <c:pt idx="0">
                  <c:v>EMISIONES CONTAMINANTES</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G.8!$T$20:$AA$20</c:f>
              <c:numCache>
                <c:formatCode>0.00%</c:formatCode>
                <c:ptCount val="8"/>
                <c:pt idx="0">
                  <c:v>0.13142571951422391</c:v>
                </c:pt>
                <c:pt idx="1">
                  <c:v>0.1476959161147903</c:v>
                </c:pt>
                <c:pt idx="2">
                  <c:v>0.11873627946931374</c:v>
                </c:pt>
                <c:pt idx="3">
                  <c:v>0.10251899802983394</c:v>
                </c:pt>
                <c:pt idx="4">
                  <c:v>0.16099387338325391</c:v>
                </c:pt>
                <c:pt idx="5">
                  <c:v>0.15366163397770566</c:v>
                </c:pt>
                <c:pt idx="6">
                  <c:v>0.11565946869659779</c:v>
                </c:pt>
                <c:pt idx="7">
                  <c:v>0.13543799772468715</c:v>
                </c:pt>
              </c:numCache>
            </c:numRef>
          </c:val>
        </c:ser>
        <c:ser>
          <c:idx val="6"/>
          <c:order val="6"/>
          <c:tx>
            <c:strRef>
              <c:f>G.8!$S$21</c:f>
              <c:strCache>
                <c:ptCount val="1"/>
                <c:pt idx="0">
                  <c:v>FRENOS</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G.8!$T$21:$AA$21</c:f>
              <c:numCache>
                <c:formatCode>0.00%</c:formatCode>
                <c:ptCount val="8"/>
                <c:pt idx="0">
                  <c:v>5.9391116286807523E-2</c:v>
                </c:pt>
                <c:pt idx="1">
                  <c:v>6.588024282560706E-2</c:v>
                </c:pt>
                <c:pt idx="2">
                  <c:v>6.6144888804046967E-2</c:v>
                </c:pt>
                <c:pt idx="3">
                  <c:v>8.7390937236138472E-2</c:v>
                </c:pt>
                <c:pt idx="4">
                  <c:v>4.4928522804629001E-2</c:v>
                </c:pt>
                <c:pt idx="5">
                  <c:v>4.6846338366022297E-2</c:v>
                </c:pt>
                <c:pt idx="6">
                  <c:v>7.3597949355289738E-2</c:v>
                </c:pt>
                <c:pt idx="7">
                  <c:v>5.0739476678043231E-2</c:v>
                </c:pt>
              </c:numCache>
            </c:numRef>
          </c:val>
        </c:ser>
        <c:ser>
          <c:idx val="7"/>
          <c:order val="7"/>
          <c:tx>
            <c:strRef>
              <c:f>G.8!$S$22</c:f>
              <c:strCache>
                <c:ptCount val="1"/>
                <c:pt idx="0">
                  <c:v>IDENTIFICACION</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G.8!$T$22:$AA$22</c:f>
              <c:numCache>
                <c:formatCode>0.00%</c:formatCode>
                <c:ptCount val="8"/>
                <c:pt idx="0">
                  <c:v>6.0389286308434535E-2</c:v>
                </c:pt>
                <c:pt idx="1">
                  <c:v>6.0982339955849889E-2</c:v>
                </c:pt>
                <c:pt idx="2">
                  <c:v>3.932423403646082E-2</c:v>
                </c:pt>
                <c:pt idx="3">
                  <c:v>3.4688995215311005E-2</c:v>
                </c:pt>
                <c:pt idx="4">
                  <c:v>7.9646017699115043E-2</c:v>
                </c:pt>
                <c:pt idx="5">
                  <c:v>4.4729786933822492E-2</c:v>
                </c:pt>
                <c:pt idx="6">
                  <c:v>4.5867640205064474E-2</c:v>
                </c:pt>
                <c:pt idx="7">
                  <c:v>4.2263936291240048E-2</c:v>
                </c:pt>
              </c:numCache>
            </c:numRef>
          </c:val>
        </c:ser>
        <c:ser>
          <c:idx val="8"/>
          <c:order val="8"/>
          <c:tx>
            <c:strRef>
              <c:f>G.8!$S$23</c:f>
              <c:strCache>
                <c:ptCount val="1"/>
                <c:pt idx="0">
                  <c:v>MOTOR Y TRANSMISION</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G.8!$T$23:$AA$23</c:f>
              <c:numCache>
                <c:formatCode>0.00%</c:formatCode>
                <c:ptCount val="8"/>
                <c:pt idx="0">
                  <c:v>1.9464315421726833E-2</c:v>
                </c:pt>
                <c:pt idx="1">
                  <c:v>5.7188189845474614E-2</c:v>
                </c:pt>
                <c:pt idx="2">
                  <c:v>4.4955617065953996E-2</c:v>
                </c:pt>
                <c:pt idx="3">
                  <c:v>2.8497044750914718E-2</c:v>
                </c:pt>
                <c:pt idx="4">
                  <c:v>4.5609257998638526E-2</c:v>
                </c:pt>
                <c:pt idx="5">
                  <c:v>3.7392408635529846E-2</c:v>
                </c:pt>
                <c:pt idx="6">
                  <c:v>5.0683548236756255E-2</c:v>
                </c:pt>
                <c:pt idx="7">
                  <c:v>3.0773606370875995E-2</c:v>
                </c:pt>
              </c:numCache>
            </c:numRef>
          </c:val>
        </c:ser>
        <c:ser>
          <c:idx val="9"/>
          <c:order val="9"/>
          <c:tx>
            <c:strRef>
              <c:f>G.8!$S$24</c:f>
              <c:strCache>
                <c:ptCount val="1"/>
                <c:pt idx="0">
                  <c:v>OTROS</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G.8!$T$24:$AA$24</c:f>
              <c:numCache>
                <c:formatCode>0.00%</c:formatCode>
                <c:ptCount val="8"/>
                <c:pt idx="0">
                  <c:v>0.15055731159540842</c:v>
                </c:pt>
                <c:pt idx="1">
                  <c:v>0.15424944812362032</c:v>
                </c:pt>
                <c:pt idx="2">
                  <c:v>0.15042473990646177</c:v>
                </c:pt>
                <c:pt idx="3">
                  <c:v>0.11356600056290458</c:v>
                </c:pt>
                <c:pt idx="4">
                  <c:v>0.13648740639891083</c:v>
                </c:pt>
                <c:pt idx="5">
                  <c:v>0.16170452942006491</c:v>
                </c:pt>
                <c:pt idx="6">
                  <c:v>0.13041789653565325</c:v>
                </c:pt>
                <c:pt idx="7">
                  <c:v>0.15773606370875995</c:v>
                </c:pt>
              </c:numCache>
            </c:numRef>
          </c:val>
        </c:ser>
        <c:dLbls>
          <c:showLegendKey val="0"/>
          <c:showVal val="0"/>
          <c:showCatName val="0"/>
          <c:showSerName val="0"/>
          <c:showPercent val="0"/>
          <c:showBubbleSize val="0"/>
        </c:dLbls>
        <c:axId val="55825152"/>
        <c:axId val="55826688"/>
      </c:radarChart>
      <c:catAx>
        <c:axId val="55825152"/>
        <c:scaling>
          <c:orientation val="minMax"/>
        </c:scaling>
        <c:delete val="0"/>
        <c:axPos val="b"/>
        <c:majorGridlines/>
        <c:majorTickMark val="out"/>
        <c:minorTickMark val="none"/>
        <c:tickLblPos val="nextTo"/>
        <c:crossAx val="55826688"/>
        <c:crosses val="autoZero"/>
        <c:auto val="1"/>
        <c:lblAlgn val="ctr"/>
        <c:lblOffset val="100"/>
        <c:noMultiLvlLbl val="0"/>
      </c:catAx>
      <c:valAx>
        <c:axId val="55826688"/>
        <c:scaling>
          <c:orientation val="minMax"/>
          <c:max val="0.5"/>
          <c:min val="0"/>
        </c:scaling>
        <c:delete val="0"/>
        <c:axPos val="l"/>
        <c:majorGridlines>
          <c:spPr>
            <a:ln>
              <a:prstDash val="sysDash"/>
            </a:ln>
          </c:spPr>
        </c:majorGridlines>
        <c:numFmt formatCode="0%" sourceLinked="0"/>
        <c:majorTickMark val="cross"/>
        <c:minorTickMark val="none"/>
        <c:tickLblPos val="nextTo"/>
        <c:crossAx val="55825152"/>
        <c:crosses val="autoZero"/>
        <c:crossBetween val="between"/>
        <c:majorUnit val="0.1"/>
      </c:valAx>
    </c:plotArea>
    <c:legend>
      <c:legendPos val="r"/>
      <c:layout>
        <c:manualLayout>
          <c:xMode val="edge"/>
          <c:yMode val="edge"/>
          <c:x val="0.69615346741741913"/>
          <c:y val="0.20224448849205628"/>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8.9723593163294799E-2"/>
          <c:w val="0.5205688074235828"/>
          <c:h val="0.82693239900036408"/>
        </c:manualLayout>
      </c:layout>
      <c:radarChart>
        <c:radarStyle val="marker"/>
        <c:varyColors val="0"/>
        <c:ser>
          <c:idx val="0"/>
          <c:order val="0"/>
          <c:tx>
            <c:strRef>
              <c:f>G.8!$S$31</c:f>
              <c:strCache>
                <c:ptCount val="1"/>
                <c:pt idx="0">
                  <c:v>ACONDICIONAMIENTO EXTERIOR</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G.8!$T$31:$AA$31</c:f>
              <c:numCache>
                <c:formatCode>0.00%</c:formatCode>
                <c:ptCount val="8"/>
                <c:pt idx="0">
                  <c:v>0.1246300559026636</c:v>
                </c:pt>
                <c:pt idx="1">
                  <c:v>0.15518474374255065</c:v>
                </c:pt>
                <c:pt idx="2">
                  <c:v>0.18422655298416565</c:v>
                </c:pt>
                <c:pt idx="3">
                  <c:v>0.18369663941871026</c:v>
                </c:pt>
                <c:pt idx="4">
                  <c:v>8.9686098654708515E-2</c:v>
                </c:pt>
                <c:pt idx="5">
                  <c:v>0.13781461019030081</c:v>
                </c:pt>
                <c:pt idx="6">
                  <c:v>0.16345687004369638</c:v>
                </c:pt>
                <c:pt idx="7">
                  <c:v>0.12732571172382873</c:v>
                </c:pt>
              </c:numCache>
            </c:numRef>
          </c:val>
        </c:ser>
        <c:ser>
          <c:idx val="1"/>
          <c:order val="1"/>
          <c:tx>
            <c:strRef>
              <c:f>G.8!$S$32</c:f>
              <c:strCache>
                <c:ptCount val="1"/>
                <c:pt idx="0">
                  <c:v>ACONDICIONAMIENTO INTERIOR</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G.8!$T$32:$AA$32</c:f>
              <c:numCache>
                <c:formatCode>0.00%</c:formatCode>
                <c:ptCount val="8"/>
                <c:pt idx="0">
                  <c:v>1.2495889510029596E-2</c:v>
                </c:pt>
                <c:pt idx="1">
                  <c:v>1.3349225268176401E-2</c:v>
                </c:pt>
                <c:pt idx="2">
                  <c:v>1.8879415347137638E-2</c:v>
                </c:pt>
                <c:pt idx="3">
                  <c:v>1.8619436875567667E-2</c:v>
                </c:pt>
                <c:pt idx="4">
                  <c:v>2.9895366218236174E-3</c:v>
                </c:pt>
                <c:pt idx="5">
                  <c:v>1.3812154696132596E-2</c:v>
                </c:pt>
                <c:pt idx="6">
                  <c:v>2.5732319145492798E-2</c:v>
                </c:pt>
                <c:pt idx="7">
                  <c:v>1.8381528805200626E-2</c:v>
                </c:pt>
              </c:numCache>
            </c:numRef>
          </c:val>
        </c:ser>
        <c:ser>
          <c:idx val="2"/>
          <c:order val="2"/>
          <c:tx>
            <c:strRef>
              <c:f>G.8!$S$33</c:f>
              <c:strCache>
                <c:ptCount val="1"/>
                <c:pt idx="0">
                  <c:v>ALUMBRADO Y SEÑALIZACION</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G.8!$T$33:$AA$33</c:f>
              <c:numCache>
                <c:formatCode>0.00%</c:formatCode>
                <c:ptCount val="8"/>
                <c:pt idx="0">
                  <c:v>0.55376520881289049</c:v>
                </c:pt>
                <c:pt idx="1">
                  <c:v>0.433611442193087</c:v>
                </c:pt>
                <c:pt idx="2">
                  <c:v>0.46589524969549329</c:v>
                </c:pt>
                <c:pt idx="3">
                  <c:v>0.4054268846503179</c:v>
                </c:pt>
                <c:pt idx="4">
                  <c:v>0.52316890881913303</c:v>
                </c:pt>
                <c:pt idx="5">
                  <c:v>0.46470227133210557</c:v>
                </c:pt>
                <c:pt idx="6">
                  <c:v>0.50250849652047258</c:v>
                </c:pt>
                <c:pt idx="7">
                  <c:v>0.54180676978255993</c:v>
                </c:pt>
              </c:numCache>
            </c:numRef>
          </c:val>
        </c:ser>
        <c:ser>
          <c:idx val="3"/>
          <c:order val="3"/>
          <c:tx>
            <c:strRef>
              <c:f>G.8!$S$34</c:f>
              <c:strCache>
                <c:ptCount val="1"/>
                <c:pt idx="0">
                  <c:v>DIRECCION</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G.8!$T$34:$AA$34</c:f>
              <c:numCache>
                <c:formatCode>0.00%</c:formatCode>
                <c:ptCount val="8"/>
                <c:pt idx="0">
                  <c:v>4.2749095692206508E-2</c:v>
                </c:pt>
                <c:pt idx="1">
                  <c:v>4.5053635280095351E-2</c:v>
                </c:pt>
                <c:pt idx="2">
                  <c:v>3.7454323995127894E-2</c:v>
                </c:pt>
                <c:pt idx="3">
                  <c:v>3.7125340599455041E-2</c:v>
                </c:pt>
                <c:pt idx="4">
                  <c:v>4.7832585949177879E-2</c:v>
                </c:pt>
                <c:pt idx="5">
                  <c:v>4.4505831798649476E-2</c:v>
                </c:pt>
                <c:pt idx="6">
                  <c:v>3.4147920375465289E-2</c:v>
                </c:pt>
                <c:pt idx="7">
                  <c:v>3.4521407756108499E-2</c:v>
                </c:pt>
              </c:numCache>
            </c:numRef>
          </c:val>
        </c:ser>
        <c:ser>
          <c:idx val="4"/>
          <c:order val="4"/>
          <c:tx>
            <c:strRef>
              <c:f>G.8!$S$35</c:f>
              <c:strCache>
                <c:ptCount val="1"/>
                <c:pt idx="0">
                  <c:v>EJES Y SUSPENSION</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G.8!$T$35:$AA$35</c:f>
              <c:numCache>
                <c:formatCode>0.00%</c:formatCode>
                <c:ptCount val="8"/>
                <c:pt idx="0">
                  <c:v>2.4005261427162118E-2</c:v>
                </c:pt>
                <c:pt idx="1">
                  <c:v>2.0023837902264599E-2</c:v>
                </c:pt>
                <c:pt idx="2">
                  <c:v>1.2180267965895249E-2</c:v>
                </c:pt>
                <c:pt idx="3">
                  <c:v>0.10728882833787466</c:v>
                </c:pt>
                <c:pt idx="4">
                  <c:v>1.0463378176382661E-2</c:v>
                </c:pt>
                <c:pt idx="5">
                  <c:v>1.5960712093308779E-2</c:v>
                </c:pt>
                <c:pt idx="6">
                  <c:v>3.0587473701246155E-2</c:v>
                </c:pt>
                <c:pt idx="7">
                  <c:v>2.7572293207800941E-2</c:v>
                </c:pt>
              </c:numCache>
            </c:numRef>
          </c:val>
        </c:ser>
        <c:ser>
          <c:idx val="5"/>
          <c:order val="5"/>
          <c:tx>
            <c:strRef>
              <c:f>G.8!$S$36</c:f>
              <c:strCache>
                <c:ptCount val="1"/>
                <c:pt idx="0">
                  <c:v>EMISIONES CONTAMINANTES</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G.8!$T$36:$AA$36</c:f>
              <c:numCache>
                <c:formatCode>0.00%</c:formatCode>
                <c:ptCount val="8"/>
                <c:pt idx="0">
                  <c:v>0</c:v>
                </c:pt>
                <c:pt idx="1">
                  <c:v>0</c:v>
                </c:pt>
                <c:pt idx="2">
                  <c:v>0</c:v>
                </c:pt>
                <c:pt idx="3">
                  <c:v>0</c:v>
                </c:pt>
                <c:pt idx="4">
                  <c:v>0</c:v>
                </c:pt>
                <c:pt idx="5">
                  <c:v>0</c:v>
                </c:pt>
                <c:pt idx="6">
                  <c:v>0</c:v>
                </c:pt>
                <c:pt idx="7">
                  <c:v>0</c:v>
                </c:pt>
              </c:numCache>
            </c:numRef>
          </c:val>
        </c:ser>
        <c:ser>
          <c:idx val="6"/>
          <c:order val="6"/>
          <c:tx>
            <c:strRef>
              <c:f>G.8!$S$37</c:f>
              <c:strCache>
                <c:ptCount val="1"/>
                <c:pt idx="0">
                  <c:v>FRENOS</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G.8!$T$37:$AA$37</c:f>
              <c:numCache>
                <c:formatCode>0.00%</c:formatCode>
                <c:ptCount val="8"/>
                <c:pt idx="0">
                  <c:v>6.7412035514633345E-2</c:v>
                </c:pt>
                <c:pt idx="1">
                  <c:v>6.1740166865315853E-2</c:v>
                </c:pt>
                <c:pt idx="2">
                  <c:v>7.3690621193666261E-2</c:v>
                </c:pt>
                <c:pt idx="3">
                  <c:v>7.7656675749318796E-2</c:v>
                </c:pt>
                <c:pt idx="4">
                  <c:v>0.17937219730941703</c:v>
                </c:pt>
                <c:pt idx="5">
                  <c:v>8.9625537139349287E-2</c:v>
                </c:pt>
                <c:pt idx="6">
                  <c:v>6.1984139828451204E-2</c:v>
                </c:pt>
                <c:pt idx="7">
                  <c:v>8.316520959426138E-2</c:v>
                </c:pt>
              </c:numCache>
            </c:numRef>
          </c:val>
        </c:ser>
        <c:ser>
          <c:idx val="7"/>
          <c:order val="7"/>
          <c:tx>
            <c:strRef>
              <c:f>G.8!$S$38</c:f>
              <c:strCache>
                <c:ptCount val="1"/>
                <c:pt idx="0">
                  <c:v>IDENTIFICACION</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G.8!$T$38:$AA$38</c:f>
              <c:numCache>
                <c:formatCode>0.00%</c:formatCode>
                <c:ptCount val="8"/>
                <c:pt idx="0">
                  <c:v>9.7007563301545544E-2</c:v>
                </c:pt>
                <c:pt idx="1">
                  <c:v>0.19165673420738974</c:v>
                </c:pt>
                <c:pt idx="2">
                  <c:v>0.13154689403166869</c:v>
                </c:pt>
                <c:pt idx="3">
                  <c:v>7.9246139872842875E-2</c:v>
                </c:pt>
                <c:pt idx="4">
                  <c:v>9.417040358744394E-2</c:v>
                </c:pt>
                <c:pt idx="5">
                  <c:v>0.15715162676488642</c:v>
                </c:pt>
                <c:pt idx="6">
                  <c:v>0.10956465447483411</c:v>
                </c:pt>
                <c:pt idx="7">
                  <c:v>0.10647836807890608</c:v>
                </c:pt>
              </c:numCache>
            </c:numRef>
          </c:val>
        </c:ser>
        <c:ser>
          <c:idx val="8"/>
          <c:order val="8"/>
          <c:tx>
            <c:strRef>
              <c:f>G.8!$S$39</c:f>
              <c:strCache>
                <c:ptCount val="1"/>
                <c:pt idx="0">
                  <c:v>MOTOR Y TRANSMISION</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G.8!$T$39:$AA$39</c:f>
              <c:numCache>
                <c:formatCode>0.00%</c:formatCode>
                <c:ptCount val="8"/>
                <c:pt idx="0">
                  <c:v>6.5439000328839203E-2</c:v>
                </c:pt>
                <c:pt idx="1">
                  <c:v>5.7687723480333727E-2</c:v>
                </c:pt>
                <c:pt idx="2">
                  <c:v>5.3288672350791717E-2</c:v>
                </c:pt>
                <c:pt idx="3">
                  <c:v>8.7874659400544966E-2</c:v>
                </c:pt>
                <c:pt idx="4">
                  <c:v>4.9327354260089683E-2</c:v>
                </c:pt>
                <c:pt idx="5">
                  <c:v>5.8624923265807247E-2</c:v>
                </c:pt>
                <c:pt idx="6">
                  <c:v>6.4411717106327884E-2</c:v>
                </c:pt>
                <c:pt idx="7">
                  <c:v>5.536875140103116E-2</c:v>
                </c:pt>
              </c:numCache>
            </c:numRef>
          </c:val>
        </c:ser>
        <c:ser>
          <c:idx val="9"/>
          <c:order val="9"/>
          <c:tx>
            <c:strRef>
              <c:f>G.8!$S$40</c:f>
              <c:strCache>
                <c:ptCount val="1"/>
                <c:pt idx="0">
                  <c:v>OTROS</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G.8!$T$40:$AA$40</c:f>
              <c:numCache>
                <c:formatCode>0.00%</c:formatCode>
                <c:ptCount val="8"/>
                <c:pt idx="0">
                  <c:v>1.2495889510029596E-2</c:v>
                </c:pt>
                <c:pt idx="1">
                  <c:v>2.1692491060786651E-2</c:v>
                </c:pt>
                <c:pt idx="2">
                  <c:v>2.2838002436053592E-2</c:v>
                </c:pt>
                <c:pt idx="3">
                  <c:v>3.0653950953678476E-3</c:v>
                </c:pt>
                <c:pt idx="4">
                  <c:v>2.9895366218236174E-3</c:v>
                </c:pt>
                <c:pt idx="5">
                  <c:v>1.7802332719459791E-2</c:v>
                </c:pt>
                <c:pt idx="6">
                  <c:v>7.6064088040135947E-3</c:v>
                </c:pt>
                <c:pt idx="7">
                  <c:v>5.3799596503026226E-3</c:v>
                </c:pt>
              </c:numCache>
            </c:numRef>
          </c:val>
        </c:ser>
        <c:dLbls>
          <c:showLegendKey val="0"/>
          <c:showVal val="0"/>
          <c:showCatName val="0"/>
          <c:showSerName val="0"/>
          <c:showPercent val="0"/>
          <c:showBubbleSize val="0"/>
        </c:dLbls>
        <c:axId val="55866880"/>
        <c:axId val="55868416"/>
      </c:radarChart>
      <c:catAx>
        <c:axId val="55866880"/>
        <c:scaling>
          <c:orientation val="minMax"/>
        </c:scaling>
        <c:delete val="0"/>
        <c:axPos val="b"/>
        <c:majorGridlines/>
        <c:majorTickMark val="out"/>
        <c:minorTickMark val="none"/>
        <c:tickLblPos val="nextTo"/>
        <c:crossAx val="55868416"/>
        <c:crosses val="autoZero"/>
        <c:auto val="1"/>
        <c:lblAlgn val="ctr"/>
        <c:lblOffset val="100"/>
        <c:noMultiLvlLbl val="0"/>
      </c:catAx>
      <c:valAx>
        <c:axId val="55868416"/>
        <c:scaling>
          <c:orientation val="minMax"/>
        </c:scaling>
        <c:delete val="0"/>
        <c:axPos val="l"/>
        <c:majorGridlines>
          <c:spPr>
            <a:ln>
              <a:prstDash val="sysDash"/>
            </a:ln>
          </c:spPr>
        </c:majorGridlines>
        <c:numFmt formatCode="0%" sourceLinked="0"/>
        <c:majorTickMark val="cross"/>
        <c:minorTickMark val="none"/>
        <c:tickLblPos val="nextTo"/>
        <c:crossAx val="55866880"/>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G.8!$S$47</c:f>
              <c:strCache>
                <c:ptCount val="1"/>
                <c:pt idx="0">
                  <c:v>ACONDICIONAMIENTO EXTERIOR</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G.8!$T$47:$AA$47</c:f>
              <c:numCache>
                <c:formatCode>0.00%</c:formatCode>
                <c:ptCount val="8"/>
                <c:pt idx="0">
                  <c:v>6.3945018796992478E-2</c:v>
                </c:pt>
                <c:pt idx="1">
                  <c:v>7.8534781253422517E-2</c:v>
                </c:pt>
                <c:pt idx="2">
                  <c:v>5.8004006556182847E-2</c:v>
                </c:pt>
                <c:pt idx="3">
                  <c:v>7.3898737577222665E-2</c:v>
                </c:pt>
                <c:pt idx="4">
                  <c:v>7.0806919522939729E-2</c:v>
                </c:pt>
                <c:pt idx="5">
                  <c:v>7.0989896321732818E-2</c:v>
                </c:pt>
                <c:pt idx="6">
                  <c:v>6.6346302898775383E-2</c:v>
                </c:pt>
                <c:pt idx="7">
                  <c:v>6.2803990485319705E-2</c:v>
                </c:pt>
              </c:numCache>
            </c:numRef>
          </c:val>
        </c:ser>
        <c:ser>
          <c:idx val="1"/>
          <c:order val="1"/>
          <c:tx>
            <c:strRef>
              <c:f>G.8!$S$48</c:f>
              <c:strCache>
                <c:ptCount val="1"/>
                <c:pt idx="0">
                  <c:v>ACONDICIONAMIENTO INTERIOR</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G.8!$T$48:$AA$48</c:f>
              <c:numCache>
                <c:formatCode>0.00%</c:formatCode>
                <c:ptCount val="8"/>
                <c:pt idx="0">
                  <c:v>6.7504699248120303E-2</c:v>
                </c:pt>
                <c:pt idx="1">
                  <c:v>6.1087288014220843E-2</c:v>
                </c:pt>
                <c:pt idx="2">
                  <c:v>5.1564898405182504E-2</c:v>
                </c:pt>
                <c:pt idx="3">
                  <c:v>5.1269137792103139E-2</c:v>
                </c:pt>
                <c:pt idx="4">
                  <c:v>6.1520514512885843E-2</c:v>
                </c:pt>
                <c:pt idx="5">
                  <c:v>5.4992405732021396E-2</c:v>
                </c:pt>
                <c:pt idx="6">
                  <c:v>5.5468545373879484E-2</c:v>
                </c:pt>
                <c:pt idx="7">
                  <c:v>5.9857279795505376E-2</c:v>
                </c:pt>
              </c:numCache>
            </c:numRef>
          </c:val>
        </c:ser>
        <c:ser>
          <c:idx val="2"/>
          <c:order val="2"/>
          <c:tx>
            <c:strRef>
              <c:f>G.8!$S$49</c:f>
              <c:strCache>
                <c:ptCount val="1"/>
                <c:pt idx="0">
                  <c:v>ALUMBRADO Y SEÑALIZACION</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G.8!$T$49:$AA$49</c:f>
              <c:numCache>
                <c:formatCode>0.00%</c:formatCode>
                <c:ptCount val="8"/>
                <c:pt idx="0">
                  <c:v>0.25031719924812029</c:v>
                </c:pt>
                <c:pt idx="1">
                  <c:v>0.26564671985442168</c:v>
                </c:pt>
                <c:pt idx="2">
                  <c:v>0.25134635897702734</c:v>
                </c:pt>
                <c:pt idx="3">
                  <c:v>0.25387232518578207</c:v>
                </c:pt>
                <c:pt idx="4">
                  <c:v>0.22988840964558166</c:v>
                </c:pt>
                <c:pt idx="5">
                  <c:v>0.22343657135310044</c:v>
                </c:pt>
                <c:pt idx="6">
                  <c:v>0.23956189631118405</c:v>
                </c:pt>
                <c:pt idx="7">
                  <c:v>0.28724596665804464</c:v>
                </c:pt>
              </c:numCache>
            </c:numRef>
          </c:val>
        </c:ser>
        <c:ser>
          <c:idx val="3"/>
          <c:order val="3"/>
          <c:tx>
            <c:strRef>
              <c:f>G.8!$S$50</c:f>
              <c:strCache>
                <c:ptCount val="1"/>
                <c:pt idx="0">
                  <c:v>DIRECCION</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G.8!$T$50:$AA$50</c:f>
              <c:numCache>
                <c:formatCode>0.00%</c:formatCode>
                <c:ptCount val="8"/>
                <c:pt idx="0">
                  <c:v>5.5204417293233082E-2</c:v>
                </c:pt>
                <c:pt idx="1">
                  <c:v>5.5434333903402723E-2</c:v>
                </c:pt>
                <c:pt idx="2">
                  <c:v>6.5444753752894352E-2</c:v>
                </c:pt>
                <c:pt idx="3">
                  <c:v>6.1263318112633178E-2</c:v>
                </c:pt>
                <c:pt idx="4">
                  <c:v>5.8711568865216654E-2</c:v>
                </c:pt>
                <c:pt idx="5">
                  <c:v>6.0324902595258537E-2</c:v>
                </c:pt>
                <c:pt idx="6">
                  <c:v>6.1578263728157626E-2</c:v>
                </c:pt>
                <c:pt idx="7">
                  <c:v>5.7088081797848543E-2</c:v>
                </c:pt>
              </c:numCache>
            </c:numRef>
          </c:val>
        </c:ser>
        <c:ser>
          <c:idx val="4"/>
          <c:order val="4"/>
          <c:tx>
            <c:strRef>
              <c:f>G.8!$S$51</c:f>
              <c:strCache>
                <c:ptCount val="1"/>
                <c:pt idx="0">
                  <c:v>EJES Y SUSPENSION</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G.8!$T$51:$AA$51</c:f>
              <c:numCache>
                <c:formatCode>0.00%</c:formatCode>
                <c:ptCount val="8"/>
                <c:pt idx="0">
                  <c:v>0.23107377819548872</c:v>
                </c:pt>
                <c:pt idx="1">
                  <c:v>0.22521672465648404</c:v>
                </c:pt>
                <c:pt idx="2">
                  <c:v>0.21435075578218904</c:v>
                </c:pt>
                <c:pt idx="3">
                  <c:v>0.21733145312919688</c:v>
                </c:pt>
                <c:pt idx="4">
                  <c:v>0.27211469093923163</c:v>
                </c:pt>
                <c:pt idx="5">
                  <c:v>0.22034933632701578</c:v>
                </c:pt>
                <c:pt idx="6">
                  <c:v>0.25359340171799077</c:v>
                </c:pt>
                <c:pt idx="7">
                  <c:v>0.23751198210672064</c:v>
                </c:pt>
              </c:numCache>
            </c:numRef>
          </c:val>
        </c:ser>
        <c:ser>
          <c:idx val="5"/>
          <c:order val="5"/>
          <c:tx>
            <c:strRef>
              <c:f>G.8!$S$52</c:f>
              <c:strCache>
                <c:ptCount val="1"/>
                <c:pt idx="0">
                  <c:v>EMISIONES CONTAMINANTES</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G.8!$T$52:$AA$52</c:f>
              <c:numCache>
                <c:formatCode>0.00%</c:formatCode>
                <c:ptCount val="8"/>
                <c:pt idx="0">
                  <c:v>0.13522086466165414</c:v>
                </c:pt>
                <c:pt idx="1">
                  <c:v>0.11864463896073262</c:v>
                </c:pt>
                <c:pt idx="2">
                  <c:v>0.1673387621302391</c:v>
                </c:pt>
                <c:pt idx="3">
                  <c:v>0.14288432267884324</c:v>
                </c:pt>
                <c:pt idx="4">
                  <c:v>0.10162857449845739</c:v>
                </c:pt>
                <c:pt idx="5">
                  <c:v>0.14828633692134979</c:v>
                </c:pt>
                <c:pt idx="6">
                  <c:v>0.12798871065164985</c:v>
                </c:pt>
                <c:pt idx="7">
                  <c:v>0.13122752562522505</c:v>
                </c:pt>
              </c:numCache>
            </c:numRef>
          </c:val>
        </c:ser>
        <c:ser>
          <c:idx val="6"/>
          <c:order val="6"/>
          <c:tx>
            <c:strRef>
              <c:f>G.8!$S$53</c:f>
              <c:strCache>
                <c:ptCount val="1"/>
                <c:pt idx="0">
                  <c:v>FRENOS</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G.8!$T$53:$AA$53</c:f>
              <c:numCache>
                <c:formatCode>0.00%</c:formatCode>
                <c:ptCount val="8"/>
                <c:pt idx="0">
                  <c:v>0.11519031954887218</c:v>
                </c:pt>
                <c:pt idx="1">
                  <c:v>0.11079284576955155</c:v>
                </c:pt>
                <c:pt idx="2">
                  <c:v>0.11587793011941619</c:v>
                </c:pt>
                <c:pt idx="3">
                  <c:v>0.12042259826304952</c:v>
                </c:pt>
                <c:pt idx="4">
                  <c:v>0.11875853812030883</c:v>
                </c:pt>
                <c:pt idx="5">
                  <c:v>0.14460476787954832</c:v>
                </c:pt>
                <c:pt idx="6">
                  <c:v>0.10853703515627088</c:v>
                </c:pt>
                <c:pt idx="7">
                  <c:v>9.5141731205209745E-2</c:v>
                </c:pt>
              </c:numCache>
            </c:numRef>
          </c:val>
        </c:ser>
        <c:ser>
          <c:idx val="7"/>
          <c:order val="7"/>
          <c:tx>
            <c:strRef>
              <c:f>G.8!$S$54</c:f>
              <c:strCache>
                <c:ptCount val="1"/>
                <c:pt idx="0">
                  <c:v>IDENTIFICACION</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G.8!$T$54:$AA$54</c:f>
              <c:numCache>
                <c:formatCode>0.00%</c:formatCode>
                <c:ptCount val="8"/>
                <c:pt idx="0">
                  <c:v>1.7610432330827069E-2</c:v>
                </c:pt>
                <c:pt idx="1">
                  <c:v>2.5215039722322849E-2</c:v>
                </c:pt>
                <c:pt idx="2">
                  <c:v>1.960350703748992E-2</c:v>
                </c:pt>
                <c:pt idx="3">
                  <c:v>1.4470856835885039E-2</c:v>
                </c:pt>
                <c:pt idx="4">
                  <c:v>2.6354970912830587E-2</c:v>
                </c:pt>
                <c:pt idx="5">
                  <c:v>1.4478636993990622E-2</c:v>
                </c:pt>
                <c:pt idx="6">
                  <c:v>2.0445907878489836E-2</c:v>
                </c:pt>
                <c:pt idx="7">
                  <c:v>2.1316738432512212E-2</c:v>
                </c:pt>
              </c:numCache>
            </c:numRef>
          </c:val>
        </c:ser>
        <c:ser>
          <c:idx val="8"/>
          <c:order val="8"/>
          <c:tx>
            <c:strRef>
              <c:f>G.8!$S$55</c:f>
              <c:strCache>
                <c:ptCount val="1"/>
                <c:pt idx="0">
                  <c:v>MOTOR Y TRANSMISION</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G.8!$T$55:$AA$55</c:f>
              <c:numCache>
                <c:formatCode>0.00%</c:formatCode>
                <c:ptCount val="8"/>
                <c:pt idx="0">
                  <c:v>4.4208176691729321E-2</c:v>
                </c:pt>
                <c:pt idx="1">
                  <c:v>3.9132595893815451E-2</c:v>
                </c:pt>
                <c:pt idx="2">
                  <c:v>3.6748445508234251E-2</c:v>
                </c:pt>
                <c:pt idx="3">
                  <c:v>4.3569254185692539E-2</c:v>
                </c:pt>
                <c:pt idx="4">
                  <c:v>4.0537844019094688E-2</c:v>
                </c:pt>
                <c:pt idx="5">
                  <c:v>3.8119923396949085E-2</c:v>
                </c:pt>
                <c:pt idx="6">
                  <c:v>4.9038106896017189E-2</c:v>
                </c:pt>
                <c:pt idx="7">
                  <c:v>3.4133154806282935E-2</c:v>
                </c:pt>
              </c:numCache>
            </c:numRef>
          </c:val>
        </c:ser>
        <c:ser>
          <c:idx val="9"/>
          <c:order val="9"/>
          <c:tx>
            <c:strRef>
              <c:f>G.8!$S$56</c:f>
              <c:strCache>
                <c:ptCount val="1"/>
                <c:pt idx="0">
                  <c:v>OTROS</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G.8!$T$56:$AA$56</c:f>
              <c:numCache>
                <c:formatCode>0.00%</c:formatCode>
                <c:ptCount val="8"/>
                <c:pt idx="0">
                  <c:v>1.9725093984962406E-2</c:v>
                </c:pt>
                <c:pt idx="1">
                  <c:v>2.0295031971625709E-2</c:v>
                </c:pt>
                <c:pt idx="2">
                  <c:v>1.9720581731144469E-2</c:v>
                </c:pt>
                <c:pt idx="3">
                  <c:v>2.1017996239591726E-2</c:v>
                </c:pt>
                <c:pt idx="4">
                  <c:v>1.9677968963453009E-2</c:v>
                </c:pt>
                <c:pt idx="5">
                  <c:v>2.4417222479033218E-2</c:v>
                </c:pt>
                <c:pt idx="6">
                  <c:v>1.7441829387584925E-2</c:v>
                </c:pt>
                <c:pt idx="7">
                  <c:v>1.3673549087331172E-2</c:v>
                </c:pt>
              </c:numCache>
            </c:numRef>
          </c:val>
        </c:ser>
        <c:dLbls>
          <c:showLegendKey val="0"/>
          <c:showVal val="0"/>
          <c:showCatName val="0"/>
          <c:showSerName val="0"/>
          <c:showPercent val="0"/>
          <c:showBubbleSize val="0"/>
        </c:dLbls>
        <c:axId val="55973376"/>
        <c:axId val="55974912"/>
      </c:radarChart>
      <c:catAx>
        <c:axId val="55973376"/>
        <c:scaling>
          <c:orientation val="minMax"/>
        </c:scaling>
        <c:delete val="0"/>
        <c:axPos val="b"/>
        <c:majorGridlines/>
        <c:majorTickMark val="out"/>
        <c:minorTickMark val="none"/>
        <c:tickLblPos val="nextTo"/>
        <c:crossAx val="55974912"/>
        <c:crosses val="autoZero"/>
        <c:auto val="1"/>
        <c:lblAlgn val="ctr"/>
        <c:lblOffset val="100"/>
        <c:noMultiLvlLbl val="0"/>
      </c:catAx>
      <c:valAx>
        <c:axId val="55974912"/>
        <c:scaling>
          <c:orientation val="minMax"/>
          <c:max val="0.5"/>
          <c:min val="0"/>
        </c:scaling>
        <c:delete val="0"/>
        <c:axPos val="l"/>
        <c:majorGridlines>
          <c:spPr>
            <a:ln>
              <a:prstDash val="sysDash"/>
            </a:ln>
          </c:spPr>
        </c:majorGridlines>
        <c:numFmt formatCode="0%" sourceLinked="0"/>
        <c:majorTickMark val="cross"/>
        <c:minorTickMark val="none"/>
        <c:tickLblPos val="nextTo"/>
        <c:crossAx val="55973376"/>
        <c:crosses val="autoZero"/>
        <c:crossBetween val="between"/>
        <c:majorUnit val="0.1"/>
      </c:valAx>
    </c:plotArea>
    <c:legend>
      <c:legendPos val="r"/>
      <c:layout>
        <c:manualLayout>
          <c:xMode val="edge"/>
          <c:yMode val="edge"/>
          <c:x val="0.68863113549452304"/>
          <c:y val="0.22995811435810709"/>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43285214348206"/>
          <c:y val="5.6030183727034118E-2"/>
          <c:w val="0.78431780402449691"/>
          <c:h val="0.69997849227179931"/>
        </c:manualLayout>
      </c:layout>
      <c:barChart>
        <c:barDir val="col"/>
        <c:grouping val="stacked"/>
        <c:varyColors val="0"/>
        <c:ser>
          <c:idx val="0"/>
          <c:order val="0"/>
          <c:tx>
            <c:strRef>
              <c:f>'G.1 y G.2'!$T$39</c:f>
              <c:strCache>
                <c:ptCount val="1"/>
                <c:pt idx="0">
                  <c:v>Favorables</c:v>
                </c:pt>
              </c:strCache>
            </c:strRef>
          </c:tx>
          <c:invertIfNegative val="0"/>
          <c:cat>
            <c:strRef>
              <c:f>'G.1 y G.2'!$S$40:$S$51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G.2'!$T$40:$T$51</c:f>
              <c:numCache>
                <c:formatCode>General</c:formatCode>
                <c:ptCount val="12"/>
                <c:pt idx="0">
                  <c:v>184996</c:v>
                </c:pt>
                <c:pt idx="1">
                  <c:v>159873</c:v>
                </c:pt>
                <c:pt idx="2">
                  <c:v>177471</c:v>
                </c:pt>
                <c:pt idx="3">
                  <c:v>161377</c:v>
                </c:pt>
                <c:pt idx="4">
                  <c:v>175757</c:v>
                </c:pt>
                <c:pt idx="5">
                  <c:v>174095</c:v>
                </c:pt>
                <c:pt idx="6">
                  <c:v>208886</c:v>
                </c:pt>
                <c:pt idx="7">
                  <c:v>172039</c:v>
                </c:pt>
                <c:pt idx="8">
                  <c:v>174110</c:v>
                </c:pt>
                <c:pt idx="9">
                  <c:v>176947</c:v>
                </c:pt>
                <c:pt idx="10">
                  <c:v>160405</c:v>
                </c:pt>
                <c:pt idx="11">
                  <c:v>140822</c:v>
                </c:pt>
              </c:numCache>
            </c:numRef>
          </c:val>
        </c:ser>
        <c:ser>
          <c:idx val="1"/>
          <c:order val="1"/>
          <c:tx>
            <c:strRef>
              <c:f>'G.1 y G.2'!$U$39</c:f>
              <c:strCache>
                <c:ptCount val="1"/>
                <c:pt idx="0">
                  <c:v>Leves</c:v>
                </c:pt>
              </c:strCache>
            </c:strRef>
          </c:tx>
          <c:invertIfNegative val="0"/>
          <c:cat>
            <c:strRef>
              <c:f>'G.1 y G.2'!$S$40:$S$51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G.2'!$U$40:$U$51</c:f>
              <c:numCache>
                <c:formatCode>General</c:formatCode>
                <c:ptCount val="12"/>
                <c:pt idx="0">
                  <c:v>95879</c:v>
                </c:pt>
                <c:pt idx="1">
                  <c:v>80902</c:v>
                </c:pt>
                <c:pt idx="2">
                  <c:v>90197</c:v>
                </c:pt>
                <c:pt idx="3">
                  <c:v>83656</c:v>
                </c:pt>
                <c:pt idx="4">
                  <c:v>93245</c:v>
                </c:pt>
                <c:pt idx="5">
                  <c:v>87069</c:v>
                </c:pt>
                <c:pt idx="6">
                  <c:v>105269</c:v>
                </c:pt>
                <c:pt idx="7">
                  <c:v>92160</c:v>
                </c:pt>
                <c:pt idx="8">
                  <c:v>92663</c:v>
                </c:pt>
                <c:pt idx="9">
                  <c:v>94935</c:v>
                </c:pt>
                <c:pt idx="10">
                  <c:v>88229</c:v>
                </c:pt>
                <c:pt idx="11">
                  <c:v>77336</c:v>
                </c:pt>
              </c:numCache>
            </c:numRef>
          </c:val>
        </c:ser>
        <c:ser>
          <c:idx val="2"/>
          <c:order val="2"/>
          <c:tx>
            <c:strRef>
              <c:f>'G.1 y G.2'!$V$39</c:f>
              <c:strCache>
                <c:ptCount val="1"/>
                <c:pt idx="0">
                  <c:v>Desfavorable</c:v>
                </c:pt>
              </c:strCache>
            </c:strRef>
          </c:tx>
          <c:invertIfNegative val="0"/>
          <c:cat>
            <c:strRef>
              <c:f>'G.1 y G.2'!$S$40:$S$51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G.2'!$V$40:$V$51</c:f>
              <c:numCache>
                <c:formatCode>General</c:formatCode>
                <c:ptCount val="12"/>
                <c:pt idx="0">
                  <c:v>69156</c:v>
                </c:pt>
                <c:pt idx="1">
                  <c:v>59982</c:v>
                </c:pt>
                <c:pt idx="2">
                  <c:v>65491</c:v>
                </c:pt>
                <c:pt idx="3">
                  <c:v>59185</c:v>
                </c:pt>
                <c:pt idx="4">
                  <c:v>64363</c:v>
                </c:pt>
                <c:pt idx="5">
                  <c:v>61178</c:v>
                </c:pt>
                <c:pt idx="6">
                  <c:v>72216</c:v>
                </c:pt>
                <c:pt idx="7">
                  <c:v>63062</c:v>
                </c:pt>
                <c:pt idx="8">
                  <c:v>66430</c:v>
                </c:pt>
                <c:pt idx="9">
                  <c:v>66288</c:v>
                </c:pt>
                <c:pt idx="10">
                  <c:v>61544</c:v>
                </c:pt>
                <c:pt idx="11">
                  <c:v>53636</c:v>
                </c:pt>
              </c:numCache>
            </c:numRef>
          </c:val>
        </c:ser>
        <c:ser>
          <c:idx val="3"/>
          <c:order val="3"/>
          <c:tx>
            <c:strRef>
              <c:f>'G.1 y G.2'!$W$39</c:f>
              <c:strCache>
                <c:ptCount val="1"/>
                <c:pt idx="0">
                  <c:v>Negativas</c:v>
                </c:pt>
              </c:strCache>
            </c:strRef>
          </c:tx>
          <c:invertIfNegative val="0"/>
          <c:cat>
            <c:strRef>
              <c:f>'G.1 y G.2'!$S$40:$S$51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G.2'!$W$40:$W$51</c:f>
              <c:numCache>
                <c:formatCode>General</c:formatCode>
                <c:ptCount val="12"/>
                <c:pt idx="0">
                  <c:v>523</c:v>
                </c:pt>
                <c:pt idx="1">
                  <c:v>467</c:v>
                </c:pt>
                <c:pt idx="2">
                  <c:v>479</c:v>
                </c:pt>
                <c:pt idx="3">
                  <c:v>434</c:v>
                </c:pt>
                <c:pt idx="4">
                  <c:v>444</c:v>
                </c:pt>
                <c:pt idx="5">
                  <c:v>466</c:v>
                </c:pt>
                <c:pt idx="6">
                  <c:v>580</c:v>
                </c:pt>
                <c:pt idx="7">
                  <c:v>480</c:v>
                </c:pt>
                <c:pt idx="8">
                  <c:v>493</c:v>
                </c:pt>
                <c:pt idx="9">
                  <c:v>473</c:v>
                </c:pt>
                <c:pt idx="10">
                  <c:v>499</c:v>
                </c:pt>
                <c:pt idx="11">
                  <c:v>392</c:v>
                </c:pt>
              </c:numCache>
            </c:numRef>
          </c:val>
        </c:ser>
        <c:dLbls>
          <c:showLegendKey val="0"/>
          <c:showVal val="0"/>
          <c:showCatName val="0"/>
          <c:showSerName val="0"/>
          <c:showPercent val="0"/>
          <c:showBubbleSize val="0"/>
        </c:dLbls>
        <c:gapWidth val="150"/>
        <c:overlap val="100"/>
        <c:axId val="53729536"/>
        <c:axId val="53731328"/>
      </c:barChart>
      <c:catAx>
        <c:axId val="53729536"/>
        <c:scaling>
          <c:orientation val="minMax"/>
        </c:scaling>
        <c:delete val="0"/>
        <c:axPos val="b"/>
        <c:majorTickMark val="out"/>
        <c:minorTickMark val="none"/>
        <c:tickLblPos val="nextTo"/>
        <c:txPr>
          <a:bodyPr rot="-5400000" vert="horz"/>
          <a:lstStyle/>
          <a:p>
            <a:pPr>
              <a:defRPr/>
            </a:pPr>
            <a:endParaRPr lang="es-ES"/>
          </a:p>
        </c:txPr>
        <c:crossAx val="53731328"/>
        <c:crosses val="autoZero"/>
        <c:auto val="1"/>
        <c:lblAlgn val="ctr"/>
        <c:lblOffset val="100"/>
        <c:noMultiLvlLbl val="0"/>
      </c:catAx>
      <c:valAx>
        <c:axId val="53731328"/>
        <c:scaling>
          <c:orientation val="minMax"/>
        </c:scaling>
        <c:delete val="0"/>
        <c:axPos val="l"/>
        <c:majorGridlines/>
        <c:numFmt formatCode="General" sourceLinked="1"/>
        <c:majorTickMark val="out"/>
        <c:minorTickMark val="none"/>
        <c:tickLblPos val="nextTo"/>
        <c:crossAx val="53729536"/>
        <c:crosses val="autoZero"/>
        <c:crossBetween val="between"/>
      </c:valAx>
    </c:plotArea>
    <c:plotVisOnly val="1"/>
    <c:dispBlanksAs val="gap"/>
    <c:showDLblsOverMax val="0"/>
  </c:chart>
  <c:spPr>
    <a:noFill/>
    <a:ln>
      <a:noFill/>
    </a:ln>
  </c:spPr>
  <c:txPr>
    <a:bodyPr/>
    <a:lstStyle/>
    <a:p>
      <a:pPr>
        <a:defRPr sz="900"/>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8.9723593163294799E-2"/>
          <c:w val="0.5205688074235828"/>
          <c:h val="0.82693239900036408"/>
        </c:manualLayout>
      </c:layout>
      <c:radarChart>
        <c:radarStyle val="marker"/>
        <c:varyColors val="0"/>
        <c:ser>
          <c:idx val="0"/>
          <c:order val="0"/>
          <c:tx>
            <c:strRef>
              <c:f>G.8!$S$59</c:f>
              <c:strCache>
                <c:ptCount val="1"/>
                <c:pt idx="0">
                  <c:v>ACONDICIONAMIENTO EXTERIOR</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G.8!$T$59:$AA$59</c:f>
              <c:numCache>
                <c:formatCode>0.00%</c:formatCode>
                <c:ptCount val="8"/>
                <c:pt idx="0">
                  <c:v>0.13434934981093793</c:v>
                </c:pt>
                <c:pt idx="1">
                  <c:v>0.12184315463003988</c:v>
                </c:pt>
                <c:pt idx="2">
                  <c:v>0.11917573682279564</c:v>
                </c:pt>
                <c:pt idx="3">
                  <c:v>0.15072242572242572</c:v>
                </c:pt>
                <c:pt idx="4">
                  <c:v>8.8321593135956777E-2</c:v>
                </c:pt>
                <c:pt idx="5">
                  <c:v>0.12699999219134334</c:v>
                </c:pt>
                <c:pt idx="6">
                  <c:v>0.13648598117000676</c:v>
                </c:pt>
                <c:pt idx="7">
                  <c:v>0.11502675228257118</c:v>
                </c:pt>
              </c:numCache>
            </c:numRef>
          </c:val>
        </c:ser>
        <c:ser>
          <c:idx val="1"/>
          <c:order val="1"/>
          <c:tx>
            <c:strRef>
              <c:f>G.8!$S$60</c:f>
              <c:strCache>
                <c:ptCount val="1"/>
                <c:pt idx="0">
                  <c:v>ACONDICIONAMIENTO INTERIOR</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G.8!$T$60:$AA$60</c:f>
              <c:numCache>
                <c:formatCode>0.00%</c:formatCode>
                <c:ptCount val="8"/>
                <c:pt idx="0">
                  <c:v>5.0262842386793322E-3</c:v>
                </c:pt>
                <c:pt idx="1">
                  <c:v>4.2866637128932215E-3</c:v>
                </c:pt>
                <c:pt idx="2">
                  <c:v>5.5215849333496393E-3</c:v>
                </c:pt>
                <c:pt idx="3">
                  <c:v>7.534595034595035E-3</c:v>
                </c:pt>
                <c:pt idx="4">
                  <c:v>3.4955775647476299E-3</c:v>
                </c:pt>
                <c:pt idx="5">
                  <c:v>7.254242052739667E-3</c:v>
                </c:pt>
                <c:pt idx="6">
                  <c:v>4.5871729464163407E-3</c:v>
                </c:pt>
                <c:pt idx="7">
                  <c:v>3.5766463377270075E-3</c:v>
                </c:pt>
              </c:numCache>
            </c:numRef>
          </c:val>
        </c:ser>
        <c:ser>
          <c:idx val="2"/>
          <c:order val="2"/>
          <c:tx>
            <c:strRef>
              <c:f>G.8!$S$61</c:f>
              <c:strCache>
                <c:ptCount val="1"/>
                <c:pt idx="0">
                  <c:v>ALUMBRADO Y SEÑALIZACION</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G.8!$T$61:$AA$61</c:f>
              <c:numCache>
                <c:formatCode>0.00%</c:formatCode>
                <c:ptCount val="8"/>
                <c:pt idx="0">
                  <c:v>0.34469242829475238</c:v>
                </c:pt>
                <c:pt idx="1">
                  <c:v>0.3945336730172796</c:v>
                </c:pt>
                <c:pt idx="2">
                  <c:v>0.35281888223064695</c:v>
                </c:pt>
                <c:pt idx="3">
                  <c:v>0.38393365893365894</c:v>
                </c:pt>
                <c:pt idx="4">
                  <c:v>0.36307398972512051</c:v>
                </c:pt>
                <c:pt idx="5">
                  <c:v>0.39968609200159294</c:v>
                </c:pt>
                <c:pt idx="6">
                  <c:v>0.34344930229802928</c:v>
                </c:pt>
                <c:pt idx="7">
                  <c:v>0.41782582474110436</c:v>
                </c:pt>
              </c:numCache>
            </c:numRef>
          </c:val>
        </c:ser>
        <c:ser>
          <c:idx val="3"/>
          <c:order val="3"/>
          <c:tx>
            <c:strRef>
              <c:f>G.8!$S$62</c:f>
              <c:strCache>
                <c:ptCount val="1"/>
                <c:pt idx="0">
                  <c:v>DIRECCION</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G.8!$T$62:$AA$62</c:f>
              <c:numCache>
                <c:formatCode>0.00%</c:formatCode>
                <c:ptCount val="8"/>
                <c:pt idx="0">
                  <c:v>5.5571566909526887E-2</c:v>
                </c:pt>
                <c:pt idx="1">
                  <c:v>5.4170358883473636E-2</c:v>
                </c:pt>
                <c:pt idx="2">
                  <c:v>5.1754922343157636E-2</c:v>
                </c:pt>
                <c:pt idx="3">
                  <c:v>3.7871387871387871E-2</c:v>
                </c:pt>
                <c:pt idx="4">
                  <c:v>3.1280122874847729E-2</c:v>
                </c:pt>
                <c:pt idx="5">
                  <c:v>3.6521087277355674E-2</c:v>
                </c:pt>
                <c:pt idx="6">
                  <c:v>3.6778834584100022E-2</c:v>
                </c:pt>
                <c:pt idx="7">
                  <c:v>3.9349559933820756E-2</c:v>
                </c:pt>
              </c:numCache>
            </c:numRef>
          </c:val>
        </c:ser>
        <c:ser>
          <c:idx val="4"/>
          <c:order val="4"/>
          <c:tx>
            <c:strRef>
              <c:f>G.8!$S$63</c:f>
              <c:strCache>
                <c:ptCount val="1"/>
                <c:pt idx="0">
                  <c:v>EJES Y SUSPENSION</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G.8!$T$63:$AA$63</c:f>
              <c:numCache>
                <c:formatCode>0.00%</c:formatCode>
                <c:ptCount val="8"/>
                <c:pt idx="0">
                  <c:v>1.7839850594853823E-2</c:v>
                </c:pt>
                <c:pt idx="1">
                  <c:v>9.2213114754098359E-3</c:v>
                </c:pt>
                <c:pt idx="2">
                  <c:v>9.2393298275651216E-3</c:v>
                </c:pt>
                <c:pt idx="3">
                  <c:v>2.1586284086284085E-2</c:v>
                </c:pt>
                <c:pt idx="4">
                  <c:v>9.8299878184418196E-3</c:v>
                </c:pt>
                <c:pt idx="5">
                  <c:v>1.7491390956013837E-2</c:v>
                </c:pt>
                <c:pt idx="6">
                  <c:v>1.0347980940463013E-2</c:v>
                </c:pt>
                <c:pt idx="7">
                  <c:v>8.4981633001899592E-3</c:v>
                </c:pt>
              </c:numCache>
            </c:numRef>
          </c:val>
        </c:ser>
        <c:ser>
          <c:idx val="5"/>
          <c:order val="5"/>
          <c:tx>
            <c:strRef>
              <c:f>G.8!$S$64</c:f>
              <c:strCache>
                <c:ptCount val="1"/>
                <c:pt idx="0">
                  <c:v>EMISIONES CONTAMINANTES</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G.8!$T$64:$AA$64</c:f>
              <c:numCache>
                <c:formatCode>0.00%</c:formatCode>
                <c:ptCount val="8"/>
                <c:pt idx="0">
                  <c:v>9.3954625103753579E-4</c:v>
                </c:pt>
                <c:pt idx="1">
                  <c:v>1.7722640673460346E-4</c:v>
                </c:pt>
                <c:pt idx="2">
                  <c:v>2.5070319187966246E-4</c:v>
                </c:pt>
                <c:pt idx="3">
                  <c:v>0</c:v>
                </c:pt>
                <c:pt idx="4">
                  <c:v>0</c:v>
                </c:pt>
                <c:pt idx="5">
                  <c:v>0</c:v>
                </c:pt>
                <c:pt idx="6">
                  <c:v>9.0706809674899393E-4</c:v>
                </c:pt>
                <c:pt idx="7">
                  <c:v>1.1932904823796147E-4</c:v>
                </c:pt>
              </c:numCache>
            </c:numRef>
          </c:val>
        </c:ser>
        <c:ser>
          <c:idx val="6"/>
          <c:order val="6"/>
          <c:tx>
            <c:strRef>
              <c:f>G.8!$S$65</c:f>
              <c:strCache>
                <c:ptCount val="1"/>
                <c:pt idx="0">
                  <c:v>FRENOS</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G.8!$T$65:$AA$65</c:f>
              <c:numCache>
                <c:formatCode>0.00%</c:formatCode>
                <c:ptCount val="8"/>
                <c:pt idx="0">
                  <c:v>0.16199391312367425</c:v>
                </c:pt>
                <c:pt idx="1">
                  <c:v>0.16605006645990253</c:v>
                </c:pt>
                <c:pt idx="2">
                  <c:v>0.20401736578207166</c:v>
                </c:pt>
                <c:pt idx="3">
                  <c:v>0.18066748066748067</c:v>
                </c:pt>
                <c:pt idx="4">
                  <c:v>0.31731370160478789</c:v>
                </c:pt>
                <c:pt idx="5">
                  <c:v>0.19986256764248847</c:v>
                </c:pt>
                <c:pt idx="6">
                  <c:v>0.22431608916664508</c:v>
                </c:pt>
                <c:pt idx="7">
                  <c:v>0.18785294791125789</c:v>
                </c:pt>
              </c:numCache>
            </c:numRef>
          </c:val>
        </c:ser>
        <c:ser>
          <c:idx val="7"/>
          <c:order val="7"/>
          <c:tx>
            <c:strRef>
              <c:f>G.8!$S$66</c:f>
              <c:strCache>
                <c:ptCount val="1"/>
                <c:pt idx="0">
                  <c:v>IDENTIFICACION</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G.8!$T$66:$AA$66</c:f>
              <c:numCache>
                <c:formatCode>0.00%</c:formatCode>
                <c:ptCount val="8"/>
                <c:pt idx="0">
                  <c:v>6.733606935349995E-2</c:v>
                </c:pt>
                <c:pt idx="1">
                  <c:v>8.6508639787328312E-2</c:v>
                </c:pt>
                <c:pt idx="2">
                  <c:v>9.6973217561452857E-2</c:v>
                </c:pt>
                <c:pt idx="3">
                  <c:v>6.2342287342287341E-2</c:v>
                </c:pt>
                <c:pt idx="4">
                  <c:v>7.5165510301361163E-2</c:v>
                </c:pt>
                <c:pt idx="5">
                  <c:v>7.8797154525506979E-2</c:v>
                </c:pt>
                <c:pt idx="6">
                  <c:v>6.0969785376581355E-2</c:v>
                </c:pt>
                <c:pt idx="7">
                  <c:v>7.7857366311152101E-2</c:v>
                </c:pt>
              </c:numCache>
            </c:numRef>
          </c:val>
        </c:ser>
        <c:ser>
          <c:idx val="8"/>
          <c:order val="8"/>
          <c:tx>
            <c:strRef>
              <c:f>G.8!$S$67</c:f>
              <c:strCache>
                <c:ptCount val="1"/>
                <c:pt idx="0">
                  <c:v>MOTOR Y TRANSMISION</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G.8!$T$67:$AA$67</c:f>
              <c:numCache>
                <c:formatCode>0.00%</c:formatCode>
                <c:ptCount val="8"/>
                <c:pt idx="0">
                  <c:v>0.21225099142303791</c:v>
                </c:pt>
                <c:pt idx="1">
                  <c:v>0.16320890562693841</c:v>
                </c:pt>
                <c:pt idx="2">
                  <c:v>0.16024825730708084</c:v>
                </c:pt>
                <c:pt idx="3">
                  <c:v>0.15534188034188035</c:v>
                </c:pt>
                <c:pt idx="4">
                  <c:v>0.11151951697473651</c:v>
                </c:pt>
                <c:pt idx="5">
                  <c:v>0.13338747335295909</c:v>
                </c:pt>
                <c:pt idx="6">
                  <c:v>0.18215778542100919</c:v>
                </c:pt>
                <c:pt idx="7">
                  <c:v>0.14989341013393878</c:v>
                </c:pt>
              </c:numCache>
            </c:numRef>
          </c:val>
        </c:ser>
        <c:ser>
          <c:idx val="9"/>
          <c:order val="9"/>
          <c:tx>
            <c:strRef>
              <c:f>G.8!$S$68</c:f>
              <c:strCache>
                <c:ptCount val="1"/>
                <c:pt idx="0">
                  <c:v>OTROS</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G.8!$T$68:$AA$68</c:f>
              <c:numCache>
                <c:formatCode>0.00%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axId val="56006528"/>
        <c:axId val="56008064"/>
      </c:radarChart>
      <c:catAx>
        <c:axId val="56006528"/>
        <c:scaling>
          <c:orientation val="minMax"/>
        </c:scaling>
        <c:delete val="0"/>
        <c:axPos val="b"/>
        <c:majorGridlines/>
        <c:majorTickMark val="out"/>
        <c:minorTickMark val="none"/>
        <c:tickLblPos val="nextTo"/>
        <c:crossAx val="56008064"/>
        <c:crosses val="autoZero"/>
        <c:auto val="1"/>
        <c:lblAlgn val="ctr"/>
        <c:lblOffset val="100"/>
        <c:noMultiLvlLbl val="0"/>
      </c:catAx>
      <c:valAx>
        <c:axId val="56008064"/>
        <c:scaling>
          <c:orientation val="minMax"/>
        </c:scaling>
        <c:delete val="0"/>
        <c:axPos val="l"/>
        <c:majorGridlines>
          <c:spPr>
            <a:ln>
              <a:prstDash val="sysDash"/>
            </a:ln>
          </c:spPr>
        </c:majorGridlines>
        <c:numFmt formatCode="0%" sourceLinked="0"/>
        <c:majorTickMark val="cross"/>
        <c:minorTickMark val="none"/>
        <c:tickLblPos val="nextTo"/>
        <c:crossAx val="56006528"/>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G.8!$S$76</c:f>
              <c:strCache>
                <c:ptCount val="1"/>
                <c:pt idx="0">
                  <c:v>ACONDICIONAMIENTO EXTERIOR</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G.8!$T$76:$AA$76</c:f>
              <c:numCache>
                <c:formatCode>0.00%</c:formatCode>
                <c:ptCount val="8"/>
                <c:pt idx="0">
                  <c:v>5.5555555555555552E-2</c:v>
                </c:pt>
                <c:pt idx="1">
                  <c:v>6.0344827586206899E-2</c:v>
                </c:pt>
                <c:pt idx="2">
                  <c:v>9.8092643051771122E-2</c:v>
                </c:pt>
                <c:pt idx="3">
                  <c:v>0.11331444759206799</c:v>
                </c:pt>
                <c:pt idx="4">
                  <c:v>5.4054054054054057E-2</c:v>
                </c:pt>
                <c:pt idx="5">
                  <c:v>9.7457627118644072E-2</c:v>
                </c:pt>
                <c:pt idx="6">
                  <c:v>5.5045871559633031E-2</c:v>
                </c:pt>
                <c:pt idx="7">
                  <c:v>6.8535825545171333E-2</c:v>
                </c:pt>
              </c:numCache>
            </c:numRef>
          </c:val>
        </c:ser>
        <c:ser>
          <c:idx val="1"/>
          <c:order val="1"/>
          <c:tx>
            <c:strRef>
              <c:f>G.8!$S$77</c:f>
              <c:strCache>
                <c:ptCount val="1"/>
                <c:pt idx="0">
                  <c:v>ACONDICIONAMIENTO INTERIOR</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G.8!$T$77:$AA$77</c:f>
              <c:numCache>
                <c:formatCode>0.00%</c:formatCode>
                <c:ptCount val="8"/>
                <c:pt idx="0">
                  <c:v>4.9019607843137254E-2</c:v>
                </c:pt>
                <c:pt idx="1">
                  <c:v>6.3218390804597707E-2</c:v>
                </c:pt>
                <c:pt idx="2">
                  <c:v>3.2697547683923703E-2</c:v>
                </c:pt>
                <c:pt idx="3">
                  <c:v>4.8158640226628892E-2</c:v>
                </c:pt>
                <c:pt idx="4">
                  <c:v>4.8648648648648651E-2</c:v>
                </c:pt>
                <c:pt idx="5">
                  <c:v>3.3898305084745763E-2</c:v>
                </c:pt>
                <c:pt idx="6">
                  <c:v>5.3516819571865444E-2</c:v>
                </c:pt>
                <c:pt idx="7">
                  <c:v>4.3613707165109032E-2</c:v>
                </c:pt>
              </c:numCache>
            </c:numRef>
          </c:val>
        </c:ser>
        <c:ser>
          <c:idx val="2"/>
          <c:order val="2"/>
          <c:tx>
            <c:strRef>
              <c:f>G.8!$S$78</c:f>
              <c:strCache>
                <c:ptCount val="1"/>
                <c:pt idx="0">
                  <c:v>ALUMBRADO Y SEÑALIZACION</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G.8!$T$78:$AA$78</c:f>
              <c:numCache>
                <c:formatCode>0.00%</c:formatCode>
                <c:ptCount val="8"/>
                <c:pt idx="0">
                  <c:v>0.20261437908496732</c:v>
                </c:pt>
                <c:pt idx="1">
                  <c:v>0.22701149425287356</c:v>
                </c:pt>
                <c:pt idx="2">
                  <c:v>0.21525885558583105</c:v>
                </c:pt>
                <c:pt idx="3">
                  <c:v>0.24079320113314448</c:v>
                </c:pt>
                <c:pt idx="4">
                  <c:v>0.31351351351351353</c:v>
                </c:pt>
                <c:pt idx="5">
                  <c:v>0.20127118644067796</c:v>
                </c:pt>
                <c:pt idx="6">
                  <c:v>0.23088685015290519</c:v>
                </c:pt>
                <c:pt idx="7">
                  <c:v>0.29127725856697817</c:v>
                </c:pt>
              </c:numCache>
            </c:numRef>
          </c:val>
        </c:ser>
        <c:ser>
          <c:idx val="3"/>
          <c:order val="3"/>
          <c:tx>
            <c:strRef>
              <c:f>G.8!$S$79</c:f>
              <c:strCache>
                <c:ptCount val="1"/>
                <c:pt idx="0">
                  <c:v>DIRECCION</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G.8!$T$79:$AA$79</c:f>
              <c:numCache>
                <c:formatCode>0.00%</c:formatCode>
                <c:ptCount val="8"/>
                <c:pt idx="0">
                  <c:v>7.8431372549019607E-2</c:v>
                </c:pt>
                <c:pt idx="1">
                  <c:v>7.183908045977011E-2</c:v>
                </c:pt>
                <c:pt idx="2">
                  <c:v>7.3569482288828342E-2</c:v>
                </c:pt>
                <c:pt idx="3">
                  <c:v>5.3824362606232294E-2</c:v>
                </c:pt>
                <c:pt idx="4">
                  <c:v>6.4864864864864868E-2</c:v>
                </c:pt>
                <c:pt idx="5">
                  <c:v>8.2627118644067798E-2</c:v>
                </c:pt>
                <c:pt idx="6">
                  <c:v>6.2691131498470942E-2</c:v>
                </c:pt>
                <c:pt idx="7">
                  <c:v>4.3613707165109032E-2</c:v>
                </c:pt>
              </c:numCache>
            </c:numRef>
          </c:val>
        </c:ser>
        <c:ser>
          <c:idx val="4"/>
          <c:order val="4"/>
          <c:tx>
            <c:strRef>
              <c:f>G.8!$S$80</c:f>
              <c:strCache>
                <c:ptCount val="1"/>
                <c:pt idx="0">
                  <c:v>EJES Y SUSPENSION</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G.8!$T$80:$AA$80</c:f>
              <c:numCache>
                <c:formatCode>0.00%</c:formatCode>
                <c:ptCount val="8"/>
                <c:pt idx="0">
                  <c:v>0.27450980392156865</c:v>
                </c:pt>
                <c:pt idx="1">
                  <c:v>0.22126436781609196</c:v>
                </c:pt>
                <c:pt idx="2">
                  <c:v>0.21525885558583105</c:v>
                </c:pt>
                <c:pt idx="3">
                  <c:v>0.22096317280453256</c:v>
                </c:pt>
                <c:pt idx="4">
                  <c:v>0.27027027027027029</c:v>
                </c:pt>
                <c:pt idx="5">
                  <c:v>0.30296610169491528</c:v>
                </c:pt>
                <c:pt idx="6">
                  <c:v>0.26452599388379205</c:v>
                </c:pt>
                <c:pt idx="7">
                  <c:v>0.26947040498442365</c:v>
                </c:pt>
              </c:numCache>
            </c:numRef>
          </c:val>
        </c:ser>
        <c:ser>
          <c:idx val="5"/>
          <c:order val="5"/>
          <c:tx>
            <c:strRef>
              <c:f>G.8!$S$81</c:f>
              <c:strCache>
                <c:ptCount val="1"/>
                <c:pt idx="0">
                  <c:v>EMISIONES CONTAMINANTES</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G.8!$T$81:$AA$81</c:f>
              <c:numCache>
                <c:formatCode>0.00%</c:formatCode>
                <c:ptCount val="8"/>
                <c:pt idx="0">
                  <c:v>0.10130718954248366</c:v>
                </c:pt>
                <c:pt idx="1">
                  <c:v>0.11781609195402298</c:v>
                </c:pt>
                <c:pt idx="2">
                  <c:v>0.12806539509536785</c:v>
                </c:pt>
                <c:pt idx="3">
                  <c:v>0.11048158640226628</c:v>
                </c:pt>
                <c:pt idx="4">
                  <c:v>6.4864864864864868E-2</c:v>
                </c:pt>
                <c:pt idx="5">
                  <c:v>8.8983050847457626E-2</c:v>
                </c:pt>
                <c:pt idx="6">
                  <c:v>9.9388379204892963E-2</c:v>
                </c:pt>
                <c:pt idx="7">
                  <c:v>9.5015576323987536E-2</c:v>
                </c:pt>
              </c:numCache>
            </c:numRef>
          </c:val>
        </c:ser>
        <c:ser>
          <c:idx val="6"/>
          <c:order val="6"/>
          <c:tx>
            <c:strRef>
              <c:f>G.8!$S$82</c:f>
              <c:strCache>
                <c:ptCount val="1"/>
                <c:pt idx="0">
                  <c:v>FRENOS</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G.8!$T$82:$AA$82</c:f>
              <c:numCache>
                <c:formatCode>0.00%</c:formatCode>
                <c:ptCount val="8"/>
                <c:pt idx="0">
                  <c:v>0.15359477124183007</c:v>
                </c:pt>
                <c:pt idx="1">
                  <c:v>0.12643678160919541</c:v>
                </c:pt>
                <c:pt idx="2">
                  <c:v>0.13896457765667575</c:v>
                </c:pt>
                <c:pt idx="3">
                  <c:v>0.13031161473087818</c:v>
                </c:pt>
                <c:pt idx="4">
                  <c:v>0.10810810810810811</c:v>
                </c:pt>
                <c:pt idx="5">
                  <c:v>0.13983050847457626</c:v>
                </c:pt>
                <c:pt idx="6">
                  <c:v>0.11467889908256881</c:v>
                </c:pt>
                <c:pt idx="7">
                  <c:v>0.12305295950155763</c:v>
                </c:pt>
              </c:numCache>
            </c:numRef>
          </c:val>
        </c:ser>
        <c:ser>
          <c:idx val="7"/>
          <c:order val="7"/>
          <c:tx>
            <c:strRef>
              <c:f>G.8!$S$83</c:f>
              <c:strCache>
                <c:ptCount val="1"/>
                <c:pt idx="0">
                  <c:v>IDENTIFICACION</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G.8!$T$83:$AA$83</c:f>
              <c:numCache>
                <c:formatCode>0.00%</c:formatCode>
                <c:ptCount val="8"/>
                <c:pt idx="0">
                  <c:v>2.2875816993464051E-2</c:v>
                </c:pt>
                <c:pt idx="1">
                  <c:v>2.8735632183908046E-2</c:v>
                </c:pt>
                <c:pt idx="2">
                  <c:v>2.4523160762942781E-2</c:v>
                </c:pt>
                <c:pt idx="3">
                  <c:v>1.1331444759206799E-2</c:v>
                </c:pt>
                <c:pt idx="4">
                  <c:v>1.6216216216216217E-2</c:v>
                </c:pt>
                <c:pt idx="5">
                  <c:v>4.2372881355932203E-3</c:v>
                </c:pt>
                <c:pt idx="6">
                  <c:v>2.1406727828746176E-2</c:v>
                </c:pt>
                <c:pt idx="7">
                  <c:v>1.8691588785046728E-2</c:v>
                </c:pt>
              </c:numCache>
            </c:numRef>
          </c:val>
        </c:ser>
        <c:ser>
          <c:idx val="8"/>
          <c:order val="8"/>
          <c:tx>
            <c:strRef>
              <c:f>G.8!$S$84</c:f>
              <c:strCache>
                <c:ptCount val="1"/>
                <c:pt idx="0">
                  <c:v>MOTOR Y TRANSMISION</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G.8!$T$84:$AA$84</c:f>
              <c:numCache>
                <c:formatCode>0.00%</c:formatCode>
                <c:ptCount val="8"/>
                <c:pt idx="0">
                  <c:v>4.2483660130718956E-2</c:v>
                </c:pt>
                <c:pt idx="1">
                  <c:v>5.7471264367816091E-2</c:v>
                </c:pt>
                <c:pt idx="2">
                  <c:v>4.9046321525885561E-2</c:v>
                </c:pt>
                <c:pt idx="3">
                  <c:v>5.0991501416430593E-2</c:v>
                </c:pt>
                <c:pt idx="4">
                  <c:v>2.1621621621621623E-2</c:v>
                </c:pt>
                <c:pt idx="5">
                  <c:v>3.3898305084745763E-2</c:v>
                </c:pt>
                <c:pt idx="6">
                  <c:v>7.1865443425076447E-2</c:v>
                </c:pt>
                <c:pt idx="7">
                  <c:v>2.9595015576323987E-2</c:v>
                </c:pt>
              </c:numCache>
            </c:numRef>
          </c:val>
        </c:ser>
        <c:ser>
          <c:idx val="9"/>
          <c:order val="9"/>
          <c:tx>
            <c:strRef>
              <c:f>G.8!$S$85</c:f>
              <c:strCache>
                <c:ptCount val="1"/>
                <c:pt idx="0">
                  <c:v>OTROS</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G.8!$T$85:$AA$85</c:f>
              <c:numCache>
                <c:formatCode>0.00%</c:formatCode>
                <c:ptCount val="8"/>
                <c:pt idx="0">
                  <c:v>1.9607843137254902E-2</c:v>
                </c:pt>
                <c:pt idx="1">
                  <c:v>2.5862068965517241E-2</c:v>
                </c:pt>
                <c:pt idx="2">
                  <c:v>2.4523160762942781E-2</c:v>
                </c:pt>
                <c:pt idx="3">
                  <c:v>1.9830028328611898E-2</c:v>
                </c:pt>
                <c:pt idx="4">
                  <c:v>3.783783783783784E-2</c:v>
                </c:pt>
                <c:pt idx="5">
                  <c:v>1.4830508474576272E-2</c:v>
                </c:pt>
                <c:pt idx="6">
                  <c:v>2.5993883792048929E-2</c:v>
                </c:pt>
                <c:pt idx="7">
                  <c:v>1.7133956386292833E-2</c:v>
                </c:pt>
              </c:numCache>
            </c:numRef>
          </c:val>
        </c:ser>
        <c:dLbls>
          <c:showLegendKey val="0"/>
          <c:showVal val="0"/>
          <c:showCatName val="0"/>
          <c:showSerName val="0"/>
          <c:showPercent val="0"/>
          <c:showBubbleSize val="0"/>
        </c:dLbls>
        <c:axId val="56027008"/>
        <c:axId val="56028544"/>
      </c:radarChart>
      <c:catAx>
        <c:axId val="56027008"/>
        <c:scaling>
          <c:orientation val="minMax"/>
        </c:scaling>
        <c:delete val="0"/>
        <c:axPos val="b"/>
        <c:majorGridlines/>
        <c:majorTickMark val="out"/>
        <c:minorTickMark val="none"/>
        <c:tickLblPos val="nextTo"/>
        <c:crossAx val="56028544"/>
        <c:crosses val="autoZero"/>
        <c:auto val="1"/>
        <c:lblAlgn val="ctr"/>
        <c:lblOffset val="100"/>
        <c:noMultiLvlLbl val="0"/>
      </c:catAx>
      <c:valAx>
        <c:axId val="56028544"/>
        <c:scaling>
          <c:orientation val="minMax"/>
          <c:max val="0.5"/>
          <c:min val="0"/>
        </c:scaling>
        <c:delete val="0"/>
        <c:axPos val="l"/>
        <c:majorGridlines>
          <c:spPr>
            <a:ln>
              <a:prstDash val="sysDash"/>
            </a:ln>
          </c:spPr>
        </c:majorGridlines>
        <c:numFmt formatCode="0%" sourceLinked="0"/>
        <c:majorTickMark val="cross"/>
        <c:minorTickMark val="none"/>
        <c:tickLblPos val="nextTo"/>
        <c:crossAx val="56027008"/>
        <c:crosses val="autoZero"/>
        <c:crossBetween val="between"/>
        <c:majorUnit val="0.1"/>
      </c:valAx>
    </c:plotArea>
    <c:legend>
      <c:legendPos val="r"/>
      <c:layout>
        <c:manualLayout>
          <c:xMode val="edge"/>
          <c:yMode val="edge"/>
          <c:x val="0.6942728844366951"/>
          <c:y val="0.22379953083231802"/>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G.8!$S$88</c:f>
              <c:strCache>
                <c:ptCount val="1"/>
                <c:pt idx="0">
                  <c:v>ACONDICIONAMIENTO EXTERIOR</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G.8!$T$88:$AA$88</c:f>
              <c:numCache>
                <c:formatCode>0.00%</c:formatCode>
                <c:ptCount val="8"/>
                <c:pt idx="0">
                  <c:v>0.15601783060921248</c:v>
                </c:pt>
                <c:pt idx="1">
                  <c:v>0.1547085201793722</c:v>
                </c:pt>
                <c:pt idx="2">
                  <c:v>0.15374331550802139</c:v>
                </c:pt>
                <c:pt idx="3">
                  <c:v>0.1503448275862069</c:v>
                </c:pt>
                <c:pt idx="4">
                  <c:v>0.14374999999999999</c:v>
                </c:pt>
                <c:pt idx="5">
                  <c:v>0.13568376068376067</c:v>
                </c:pt>
                <c:pt idx="6">
                  <c:v>0.15104740904079383</c:v>
                </c:pt>
                <c:pt idx="7">
                  <c:v>0.14417989417989419</c:v>
                </c:pt>
              </c:numCache>
            </c:numRef>
          </c:val>
        </c:ser>
        <c:ser>
          <c:idx val="1"/>
          <c:order val="1"/>
          <c:tx>
            <c:strRef>
              <c:f>G.8!$S$89</c:f>
              <c:strCache>
                <c:ptCount val="1"/>
                <c:pt idx="0">
                  <c:v>ACONDICIONAMIENTO INTERIOR</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G.8!$T$89:$AA$89</c:f>
              <c:numCache>
                <c:formatCode>0.00%</c:formatCode>
                <c:ptCount val="8"/>
                <c:pt idx="0">
                  <c:v>0</c:v>
                </c:pt>
                <c:pt idx="1">
                  <c:v>6.7264573991031393E-3</c:v>
                </c:pt>
                <c:pt idx="2">
                  <c:v>1.3368983957219251E-3</c:v>
                </c:pt>
                <c:pt idx="3">
                  <c:v>1.3793103448275861E-3</c:v>
                </c:pt>
                <c:pt idx="4">
                  <c:v>0</c:v>
                </c:pt>
                <c:pt idx="5">
                  <c:v>1.4957264957264958E-2</c:v>
                </c:pt>
                <c:pt idx="6">
                  <c:v>5.512679162072767E-3</c:v>
                </c:pt>
                <c:pt idx="7">
                  <c:v>0</c:v>
                </c:pt>
              </c:numCache>
            </c:numRef>
          </c:val>
        </c:ser>
        <c:ser>
          <c:idx val="2"/>
          <c:order val="2"/>
          <c:tx>
            <c:strRef>
              <c:f>G.8!$S$90</c:f>
              <c:strCache>
                <c:ptCount val="1"/>
                <c:pt idx="0">
                  <c:v>ALUMBRADO Y SEÑALIZACION</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G.8!$T$90:$AA$90</c:f>
              <c:numCache>
                <c:formatCode>0.00%</c:formatCode>
                <c:ptCount val="8"/>
                <c:pt idx="0">
                  <c:v>0.29866270430906389</c:v>
                </c:pt>
                <c:pt idx="1">
                  <c:v>0.33856502242152464</c:v>
                </c:pt>
                <c:pt idx="2">
                  <c:v>0.38770053475935828</c:v>
                </c:pt>
                <c:pt idx="3">
                  <c:v>0.34344827586206894</c:v>
                </c:pt>
                <c:pt idx="4">
                  <c:v>0.36562499999999998</c:v>
                </c:pt>
                <c:pt idx="5">
                  <c:v>0.39636752136752135</c:v>
                </c:pt>
                <c:pt idx="6">
                  <c:v>0.34068357221609702</c:v>
                </c:pt>
                <c:pt idx="7">
                  <c:v>0.37037037037037035</c:v>
                </c:pt>
              </c:numCache>
            </c:numRef>
          </c:val>
        </c:ser>
        <c:ser>
          <c:idx val="3"/>
          <c:order val="3"/>
          <c:tx>
            <c:strRef>
              <c:f>G.8!$S$91</c:f>
              <c:strCache>
                <c:ptCount val="1"/>
                <c:pt idx="0">
                  <c:v>DIRECCION</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G.8!$T$91:$AA$91</c:f>
              <c:numCache>
                <c:formatCode>0.00%</c:formatCode>
                <c:ptCount val="8"/>
                <c:pt idx="0">
                  <c:v>6.3893016344725106E-2</c:v>
                </c:pt>
                <c:pt idx="1">
                  <c:v>3.3632286995515695E-2</c:v>
                </c:pt>
                <c:pt idx="2">
                  <c:v>4.9465240641711233E-2</c:v>
                </c:pt>
                <c:pt idx="3">
                  <c:v>0.04</c:v>
                </c:pt>
                <c:pt idx="4">
                  <c:v>2.5000000000000001E-2</c:v>
                </c:pt>
                <c:pt idx="5">
                  <c:v>7.1581196581196577E-2</c:v>
                </c:pt>
                <c:pt idx="6">
                  <c:v>2.6460859977949284E-2</c:v>
                </c:pt>
                <c:pt idx="7">
                  <c:v>3.0423280423280422E-2</c:v>
                </c:pt>
              </c:numCache>
            </c:numRef>
          </c:val>
        </c:ser>
        <c:ser>
          <c:idx val="4"/>
          <c:order val="4"/>
          <c:tx>
            <c:strRef>
              <c:f>G.8!$S$92</c:f>
              <c:strCache>
                <c:ptCount val="1"/>
                <c:pt idx="0">
                  <c:v>EJES Y SUSPENSION</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G.8!$T$92:$AA$92</c:f>
              <c:numCache>
                <c:formatCode>0.00%</c:formatCode>
                <c:ptCount val="8"/>
                <c:pt idx="0">
                  <c:v>1.4858841010401188E-2</c:v>
                </c:pt>
                <c:pt idx="1">
                  <c:v>1.1210762331838564E-2</c:v>
                </c:pt>
                <c:pt idx="2">
                  <c:v>4.0106951871657758E-3</c:v>
                </c:pt>
                <c:pt idx="3">
                  <c:v>2.0689655172413793E-2</c:v>
                </c:pt>
                <c:pt idx="4">
                  <c:v>3.1250000000000002E-3</c:v>
                </c:pt>
                <c:pt idx="5">
                  <c:v>2.564102564102564E-2</c:v>
                </c:pt>
                <c:pt idx="6">
                  <c:v>9.9228224917309819E-3</c:v>
                </c:pt>
                <c:pt idx="7">
                  <c:v>1.5873015873015872E-2</c:v>
                </c:pt>
              </c:numCache>
            </c:numRef>
          </c:val>
        </c:ser>
        <c:ser>
          <c:idx val="5"/>
          <c:order val="5"/>
          <c:tx>
            <c:strRef>
              <c:f>G.8!$S$93</c:f>
              <c:strCache>
                <c:ptCount val="1"/>
                <c:pt idx="0">
                  <c:v>EMISIONES CONTAMINANTES</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G.8!$T$93:$AA$93</c:f>
              <c:numCache>
                <c:formatCode>0.00%</c:formatCode>
                <c:ptCount val="8"/>
                <c:pt idx="0">
                  <c:v>0</c:v>
                </c:pt>
                <c:pt idx="1">
                  <c:v>0</c:v>
                </c:pt>
                <c:pt idx="2">
                  <c:v>0</c:v>
                </c:pt>
                <c:pt idx="3">
                  <c:v>0</c:v>
                </c:pt>
                <c:pt idx="4">
                  <c:v>0</c:v>
                </c:pt>
                <c:pt idx="5">
                  <c:v>0</c:v>
                </c:pt>
                <c:pt idx="6">
                  <c:v>6.615214994487321E-3</c:v>
                </c:pt>
                <c:pt idx="7">
                  <c:v>0</c:v>
                </c:pt>
              </c:numCache>
            </c:numRef>
          </c:val>
        </c:ser>
        <c:ser>
          <c:idx val="6"/>
          <c:order val="6"/>
          <c:tx>
            <c:strRef>
              <c:f>G.8!$S$94</c:f>
              <c:strCache>
                <c:ptCount val="1"/>
                <c:pt idx="0">
                  <c:v>FRENOS</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G.8!$T$94:$AA$94</c:f>
              <c:numCache>
                <c:formatCode>0.00%</c:formatCode>
                <c:ptCount val="8"/>
                <c:pt idx="0">
                  <c:v>0.1738484398216939</c:v>
                </c:pt>
                <c:pt idx="1">
                  <c:v>0.20179372197309417</c:v>
                </c:pt>
                <c:pt idx="2">
                  <c:v>0.19786096256684493</c:v>
                </c:pt>
                <c:pt idx="3">
                  <c:v>0.21103448275862069</c:v>
                </c:pt>
                <c:pt idx="4">
                  <c:v>0.31874999999999998</c:v>
                </c:pt>
                <c:pt idx="5">
                  <c:v>0.19230769230769232</c:v>
                </c:pt>
                <c:pt idx="6">
                  <c:v>0.22822491730981256</c:v>
                </c:pt>
                <c:pt idx="7">
                  <c:v>0.21825396825396826</c:v>
                </c:pt>
              </c:numCache>
            </c:numRef>
          </c:val>
        </c:ser>
        <c:ser>
          <c:idx val="7"/>
          <c:order val="7"/>
          <c:tx>
            <c:strRef>
              <c:f>G.8!$S$95</c:f>
              <c:strCache>
                <c:ptCount val="1"/>
                <c:pt idx="0">
                  <c:v>IDENTIFICACION</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G.8!$T$95:$AA$95</c:f>
              <c:numCache>
                <c:formatCode>0.00%</c:formatCode>
                <c:ptCount val="8"/>
                <c:pt idx="0">
                  <c:v>3.4175334323922731E-2</c:v>
                </c:pt>
                <c:pt idx="1">
                  <c:v>6.9506726457399109E-2</c:v>
                </c:pt>
                <c:pt idx="2">
                  <c:v>5.213903743315508E-2</c:v>
                </c:pt>
                <c:pt idx="3">
                  <c:v>5.1034482758620693E-2</c:v>
                </c:pt>
                <c:pt idx="4">
                  <c:v>3.7499999999999999E-2</c:v>
                </c:pt>
                <c:pt idx="5">
                  <c:v>4.38034188034188E-2</c:v>
                </c:pt>
                <c:pt idx="6">
                  <c:v>4.1896361631753032E-2</c:v>
                </c:pt>
                <c:pt idx="7">
                  <c:v>6.7460317460317457E-2</c:v>
                </c:pt>
              </c:numCache>
            </c:numRef>
          </c:val>
        </c:ser>
        <c:ser>
          <c:idx val="8"/>
          <c:order val="8"/>
          <c:tx>
            <c:strRef>
              <c:f>G.8!$S$96</c:f>
              <c:strCache>
                <c:ptCount val="1"/>
                <c:pt idx="0">
                  <c:v>MOTOR Y TRANSMISION</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G.8!$T$96:$AA$96</c:f>
              <c:numCache>
                <c:formatCode>0.00%</c:formatCode>
                <c:ptCount val="8"/>
                <c:pt idx="0">
                  <c:v>0.25854383358098071</c:v>
                </c:pt>
                <c:pt idx="1">
                  <c:v>0.18385650224215247</c:v>
                </c:pt>
                <c:pt idx="2">
                  <c:v>0.15374331550802139</c:v>
                </c:pt>
                <c:pt idx="3">
                  <c:v>0.18206896551724139</c:v>
                </c:pt>
                <c:pt idx="4">
                  <c:v>0.10625</c:v>
                </c:pt>
                <c:pt idx="5">
                  <c:v>0.11965811965811966</c:v>
                </c:pt>
                <c:pt idx="6">
                  <c:v>0.18963616317530319</c:v>
                </c:pt>
                <c:pt idx="7">
                  <c:v>0.15343915343915343</c:v>
                </c:pt>
              </c:numCache>
            </c:numRef>
          </c:val>
        </c:ser>
        <c:ser>
          <c:idx val="9"/>
          <c:order val="9"/>
          <c:tx>
            <c:strRef>
              <c:f>G.8!$S$97</c:f>
              <c:strCache>
                <c:ptCount val="1"/>
                <c:pt idx="0">
                  <c:v>OTROS</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G.8!$T$97:$AA$97</c:f>
              <c:numCache>
                <c:formatCode>0.00%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axId val="56076928"/>
        <c:axId val="56078720"/>
      </c:radarChart>
      <c:catAx>
        <c:axId val="56076928"/>
        <c:scaling>
          <c:orientation val="minMax"/>
        </c:scaling>
        <c:delete val="0"/>
        <c:axPos val="b"/>
        <c:majorGridlines/>
        <c:majorTickMark val="out"/>
        <c:minorTickMark val="none"/>
        <c:tickLblPos val="nextTo"/>
        <c:crossAx val="56078720"/>
        <c:crosses val="autoZero"/>
        <c:auto val="1"/>
        <c:lblAlgn val="ctr"/>
        <c:lblOffset val="100"/>
        <c:noMultiLvlLbl val="0"/>
      </c:catAx>
      <c:valAx>
        <c:axId val="56078720"/>
        <c:scaling>
          <c:orientation val="minMax"/>
          <c:max val="0.5"/>
        </c:scaling>
        <c:delete val="0"/>
        <c:axPos val="l"/>
        <c:majorGridlines>
          <c:spPr>
            <a:ln>
              <a:prstDash val="sysDash"/>
            </a:ln>
          </c:spPr>
        </c:majorGridlines>
        <c:numFmt formatCode="0%" sourceLinked="0"/>
        <c:majorTickMark val="cross"/>
        <c:minorTickMark val="none"/>
        <c:tickLblPos val="nextTo"/>
        <c:crossAx val="56076928"/>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G.8!$S$103</c:f>
              <c:strCache>
                <c:ptCount val="1"/>
                <c:pt idx="0">
                  <c:v>ACONDICIONAMIENTO EXTERIOR</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G.8!$T$103:$AA$103</c:f>
              <c:numCache>
                <c:formatCode>0.00%</c:formatCode>
                <c:ptCount val="8"/>
                <c:pt idx="0">
                  <c:v>9.9007268214855518E-2</c:v>
                </c:pt>
                <c:pt idx="1">
                  <c:v>0.11004633785390233</c:v>
                </c:pt>
                <c:pt idx="2">
                  <c:v>8.0665007010616074E-2</c:v>
                </c:pt>
                <c:pt idx="3">
                  <c:v>0.10067444147815091</c:v>
                </c:pt>
                <c:pt idx="4">
                  <c:v>9.1398021576976018E-2</c:v>
                </c:pt>
                <c:pt idx="5">
                  <c:v>9.5569576048238777E-2</c:v>
                </c:pt>
                <c:pt idx="6">
                  <c:v>9.0772712247959519E-2</c:v>
                </c:pt>
                <c:pt idx="7">
                  <c:v>9.4249034547542007E-2</c:v>
                </c:pt>
              </c:numCache>
            </c:numRef>
          </c:val>
        </c:ser>
        <c:ser>
          <c:idx val="1"/>
          <c:order val="1"/>
          <c:tx>
            <c:strRef>
              <c:f>G.8!$S$104</c:f>
              <c:strCache>
                <c:ptCount val="1"/>
                <c:pt idx="0">
                  <c:v>ACONDICIONAMIENTO INTERIOR</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G.8!$T$104:$AA$104</c:f>
              <c:numCache>
                <c:formatCode>0.00%</c:formatCode>
                <c:ptCount val="8"/>
                <c:pt idx="0">
                  <c:v>5.0146250664775752E-2</c:v>
                </c:pt>
                <c:pt idx="1">
                  <c:v>5.3276401659428901E-2</c:v>
                </c:pt>
                <c:pt idx="2">
                  <c:v>4.4925172403925948E-2</c:v>
                </c:pt>
                <c:pt idx="3">
                  <c:v>4.379185986604843E-2</c:v>
                </c:pt>
                <c:pt idx="4">
                  <c:v>5.3942440055062907E-2</c:v>
                </c:pt>
                <c:pt idx="5">
                  <c:v>3.7715642679207503E-2</c:v>
                </c:pt>
                <c:pt idx="6">
                  <c:v>5.0280963156957972E-2</c:v>
                </c:pt>
                <c:pt idx="7">
                  <c:v>5.7748221927326406E-2</c:v>
                </c:pt>
              </c:numCache>
            </c:numRef>
          </c:val>
        </c:ser>
        <c:ser>
          <c:idx val="2"/>
          <c:order val="2"/>
          <c:tx>
            <c:strRef>
              <c:f>G.8!$S$105</c:f>
              <c:strCache>
                <c:ptCount val="1"/>
                <c:pt idx="0">
                  <c:v>ALUMBRADO Y SEÑALIZACION</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G.8!$T$105:$AA$105</c:f>
              <c:numCache>
                <c:formatCode>0.00%</c:formatCode>
                <c:ptCount val="8"/>
                <c:pt idx="0">
                  <c:v>0.21281687644034747</c:v>
                </c:pt>
                <c:pt idx="1">
                  <c:v>0.22217909216623402</c:v>
                </c:pt>
                <c:pt idx="2">
                  <c:v>0.22940452685495177</c:v>
                </c:pt>
                <c:pt idx="3">
                  <c:v>0.2185143552995176</c:v>
                </c:pt>
                <c:pt idx="4">
                  <c:v>0.21874699875148063</c:v>
                </c:pt>
                <c:pt idx="5">
                  <c:v>0.20387400181593834</c:v>
                </c:pt>
                <c:pt idx="6">
                  <c:v>0.21691372778356938</c:v>
                </c:pt>
                <c:pt idx="7">
                  <c:v>0.24584370853027571</c:v>
                </c:pt>
              </c:numCache>
            </c:numRef>
          </c:val>
        </c:ser>
        <c:ser>
          <c:idx val="3"/>
          <c:order val="3"/>
          <c:tx>
            <c:strRef>
              <c:f>G.8!$S$106</c:f>
              <c:strCache>
                <c:ptCount val="1"/>
                <c:pt idx="0">
                  <c:v>DIRECCION</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G.8!$T$106:$AA$106</c:f>
              <c:numCache>
                <c:formatCode>0.00%</c:formatCode>
                <c:ptCount val="8"/>
                <c:pt idx="0">
                  <c:v>7.9374224428292853E-2</c:v>
                </c:pt>
                <c:pt idx="1">
                  <c:v>7.5256556442417327E-2</c:v>
                </c:pt>
                <c:pt idx="2">
                  <c:v>8.0493318453658397E-2</c:v>
                </c:pt>
                <c:pt idx="3">
                  <c:v>8.1026649805629708E-2</c:v>
                </c:pt>
                <c:pt idx="4">
                  <c:v>7.631974901559048E-2</c:v>
                </c:pt>
                <c:pt idx="5">
                  <c:v>7.4220659790934271E-2</c:v>
                </c:pt>
                <c:pt idx="6">
                  <c:v>8.1237763482417555E-2</c:v>
                </c:pt>
                <c:pt idx="7">
                  <c:v>7.2464848584251576E-2</c:v>
                </c:pt>
              </c:numCache>
            </c:numRef>
          </c:val>
        </c:ser>
        <c:ser>
          <c:idx val="4"/>
          <c:order val="4"/>
          <c:tx>
            <c:strRef>
              <c:f>G.8!$S$107</c:f>
              <c:strCache>
                <c:ptCount val="1"/>
                <c:pt idx="0">
                  <c:v>EJES Y SUSPENSION</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G.8!$T$107:$AA$107</c:f>
              <c:numCache>
                <c:formatCode>0.00%</c:formatCode>
                <c:ptCount val="8"/>
                <c:pt idx="0">
                  <c:v>0.22881581279914909</c:v>
                </c:pt>
                <c:pt idx="1">
                  <c:v>0.24512967320895704</c:v>
                </c:pt>
                <c:pt idx="2">
                  <c:v>0.22894669070306464</c:v>
                </c:pt>
                <c:pt idx="3">
                  <c:v>0.23856025478900286</c:v>
                </c:pt>
                <c:pt idx="4">
                  <c:v>0.26094055126932802</c:v>
                </c:pt>
                <c:pt idx="5">
                  <c:v>0.2329057341745629</c:v>
                </c:pt>
                <c:pt idx="6">
                  <c:v>0.26438505937094764</c:v>
                </c:pt>
                <c:pt idx="7">
                  <c:v>0.24669360490256012</c:v>
                </c:pt>
              </c:numCache>
            </c:numRef>
          </c:val>
        </c:ser>
        <c:ser>
          <c:idx val="5"/>
          <c:order val="5"/>
          <c:tx>
            <c:strRef>
              <c:f>G.8!$S$108</c:f>
              <c:strCache>
                <c:ptCount val="1"/>
                <c:pt idx="0">
                  <c:v>EMISIONES CONTAMINANTES</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G.8!$T$108:$AA$108</c:f>
              <c:numCache>
                <c:formatCode>0.00%</c:formatCode>
                <c:ptCount val="8"/>
                <c:pt idx="0">
                  <c:v>7.1086686757667078E-2</c:v>
                </c:pt>
                <c:pt idx="1">
                  <c:v>5.8686528057449235E-2</c:v>
                </c:pt>
                <c:pt idx="2">
                  <c:v>9.1252468023006267E-2</c:v>
                </c:pt>
                <c:pt idx="3">
                  <c:v>8.9761603671959164E-2</c:v>
                </c:pt>
                <c:pt idx="4">
                  <c:v>4.6643403655920866E-2</c:v>
                </c:pt>
                <c:pt idx="5">
                  <c:v>8.9795823341792189E-2</c:v>
                </c:pt>
                <c:pt idx="6">
                  <c:v>6.7354878079788447E-2</c:v>
                </c:pt>
                <c:pt idx="7">
                  <c:v>6.8260098110844381E-2</c:v>
                </c:pt>
              </c:numCache>
            </c:numRef>
          </c:val>
        </c:ser>
        <c:ser>
          <c:idx val="6"/>
          <c:order val="6"/>
          <c:tx>
            <c:strRef>
              <c:f>G.8!$S$109</c:f>
              <c:strCache>
                <c:ptCount val="1"/>
                <c:pt idx="0">
                  <c:v>FRENOS</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G.8!$T$109:$AA$109</c:f>
              <c:numCache>
                <c:formatCode>0.00%</c:formatCode>
                <c:ptCount val="8"/>
                <c:pt idx="0">
                  <c:v>0.17689682680375821</c:v>
                </c:pt>
                <c:pt idx="1">
                  <c:v>0.14425386350954658</c:v>
                </c:pt>
                <c:pt idx="2">
                  <c:v>0.1741780410335651</c:v>
                </c:pt>
                <c:pt idx="3">
                  <c:v>0.14903283218584609</c:v>
                </c:pt>
                <c:pt idx="4">
                  <c:v>0.16320389281941289</c:v>
                </c:pt>
                <c:pt idx="5">
                  <c:v>0.20024212511349615</c:v>
                </c:pt>
                <c:pt idx="6">
                  <c:v>0.14185461110122302</c:v>
                </c:pt>
                <c:pt idx="7">
                  <c:v>0.13968121430807998</c:v>
                </c:pt>
              </c:numCache>
            </c:numRef>
          </c:val>
        </c:ser>
        <c:ser>
          <c:idx val="7"/>
          <c:order val="7"/>
          <c:tx>
            <c:strRef>
              <c:f>G.8!$S$110</c:f>
              <c:strCache>
                <c:ptCount val="1"/>
                <c:pt idx="0">
                  <c:v>IDENTIFICACION</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G.8!$T$110:$AA$110</c:f>
              <c:numCache>
                <c:formatCode>0.00%</c:formatCode>
                <c:ptCount val="8"/>
                <c:pt idx="0">
                  <c:v>1.2586420847367488E-2</c:v>
                </c:pt>
                <c:pt idx="1">
                  <c:v>1.9287221912224945E-2</c:v>
                </c:pt>
                <c:pt idx="2">
                  <c:v>1.3792314075600194E-2</c:v>
                </c:pt>
                <c:pt idx="3">
                  <c:v>1.1545126691958223E-2</c:v>
                </c:pt>
                <c:pt idx="4">
                  <c:v>1.8727790760956559E-2</c:v>
                </c:pt>
                <c:pt idx="5">
                  <c:v>9.6850045398458786E-3</c:v>
                </c:pt>
                <c:pt idx="6">
                  <c:v>1.5993287396069058E-2</c:v>
                </c:pt>
                <c:pt idx="7">
                  <c:v>1.5149030074403208E-2</c:v>
                </c:pt>
              </c:numCache>
            </c:numRef>
          </c:val>
        </c:ser>
        <c:ser>
          <c:idx val="8"/>
          <c:order val="8"/>
          <c:tx>
            <c:strRef>
              <c:f>G.8!$S$111</c:f>
              <c:strCache>
                <c:ptCount val="1"/>
                <c:pt idx="0">
                  <c:v>MOTOR Y TRANSMISION</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G.8!$T$111:$AA$111</c:f>
              <c:numCache>
                <c:formatCode>0.00%</c:formatCode>
                <c:ptCount val="8"/>
                <c:pt idx="0">
                  <c:v>5.061159368906222E-2</c:v>
                </c:pt>
                <c:pt idx="1">
                  <c:v>3.9472088114704387E-2</c:v>
                </c:pt>
                <c:pt idx="2">
                  <c:v>3.628351503705611E-2</c:v>
                </c:pt>
                <c:pt idx="3">
                  <c:v>4.4424148751814906E-2</c:v>
                </c:pt>
                <c:pt idx="4">
                  <c:v>4.3922271665012648E-2</c:v>
                </c:pt>
                <c:pt idx="5">
                  <c:v>3.7948455288338415E-2</c:v>
                </c:pt>
                <c:pt idx="6">
                  <c:v>4.9060489714968597E-2</c:v>
                </c:pt>
                <c:pt idx="7">
                  <c:v>3.6321887068155728E-2</c:v>
                </c:pt>
              </c:numCache>
            </c:numRef>
          </c:val>
        </c:ser>
        <c:ser>
          <c:idx val="9"/>
          <c:order val="9"/>
          <c:tx>
            <c:strRef>
              <c:f>G.8!$S$112</c:f>
              <c:strCache>
                <c:ptCount val="1"/>
                <c:pt idx="0">
                  <c:v>OTROS</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G.8!$T$112:$AA$112</c:f>
              <c:numCache>
                <c:formatCode>0.00%</c:formatCode>
                <c:ptCount val="8"/>
                <c:pt idx="0">
                  <c:v>1.8658039354724338E-2</c:v>
                </c:pt>
                <c:pt idx="1">
                  <c:v>3.2412237075135256E-2</c:v>
                </c:pt>
                <c:pt idx="2">
                  <c:v>2.005894640455547E-2</c:v>
                </c:pt>
                <c:pt idx="3">
                  <c:v>2.2668727460072129E-2</c:v>
                </c:pt>
                <c:pt idx="4">
                  <c:v>2.6154880430258987E-2</c:v>
                </c:pt>
                <c:pt idx="5">
                  <c:v>1.8042977207645566E-2</c:v>
                </c:pt>
                <c:pt idx="6">
                  <c:v>2.2146507666098807E-2</c:v>
                </c:pt>
                <c:pt idx="7">
                  <c:v>2.3588351946560903E-2</c:v>
                </c:pt>
              </c:numCache>
            </c:numRef>
          </c:val>
        </c:ser>
        <c:dLbls>
          <c:showLegendKey val="0"/>
          <c:showVal val="0"/>
          <c:showCatName val="0"/>
          <c:showSerName val="0"/>
          <c:showPercent val="0"/>
          <c:showBubbleSize val="0"/>
        </c:dLbls>
        <c:axId val="56121216"/>
        <c:axId val="56122752"/>
      </c:radarChart>
      <c:catAx>
        <c:axId val="56121216"/>
        <c:scaling>
          <c:orientation val="minMax"/>
        </c:scaling>
        <c:delete val="0"/>
        <c:axPos val="b"/>
        <c:majorGridlines/>
        <c:majorTickMark val="out"/>
        <c:minorTickMark val="none"/>
        <c:tickLblPos val="nextTo"/>
        <c:crossAx val="56122752"/>
        <c:crosses val="autoZero"/>
        <c:auto val="1"/>
        <c:lblAlgn val="ctr"/>
        <c:lblOffset val="100"/>
        <c:noMultiLvlLbl val="0"/>
      </c:catAx>
      <c:valAx>
        <c:axId val="56122752"/>
        <c:scaling>
          <c:orientation val="minMax"/>
          <c:max val="0.4"/>
          <c:min val="0"/>
        </c:scaling>
        <c:delete val="0"/>
        <c:axPos val="l"/>
        <c:majorGridlines>
          <c:spPr>
            <a:ln>
              <a:prstDash val="sysDash"/>
            </a:ln>
          </c:spPr>
        </c:majorGridlines>
        <c:numFmt formatCode="0%" sourceLinked="0"/>
        <c:majorTickMark val="cross"/>
        <c:minorTickMark val="none"/>
        <c:tickLblPos val="nextTo"/>
        <c:crossAx val="56121216"/>
        <c:crosses val="autoZero"/>
        <c:crossBetween val="between"/>
        <c:majorUnit val="0.1"/>
      </c:valAx>
    </c:plotArea>
    <c:legend>
      <c:legendPos val="r"/>
      <c:layout>
        <c:manualLayout>
          <c:xMode val="edge"/>
          <c:yMode val="edge"/>
          <c:x val="0.68863113549452304"/>
          <c:y val="0.22687882259521255"/>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G.8!$S$115</c:f>
              <c:strCache>
                <c:ptCount val="1"/>
                <c:pt idx="0">
                  <c:v>ACONDICIONAMIENTO EXTERIOR</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G.8!$T$115:$AA$115</c:f>
              <c:numCache>
                <c:formatCode>0.00%</c:formatCode>
                <c:ptCount val="8"/>
                <c:pt idx="0">
                  <c:v>0.15661649361320684</c:v>
                </c:pt>
                <c:pt idx="1">
                  <c:v>0.12699101224971371</c:v>
                </c:pt>
                <c:pt idx="2">
                  <c:v>0.13012527391794496</c:v>
                </c:pt>
                <c:pt idx="3">
                  <c:v>0.16462869072472414</c:v>
                </c:pt>
                <c:pt idx="4">
                  <c:v>9.5887169293388239E-2</c:v>
                </c:pt>
                <c:pt idx="5">
                  <c:v>0.13548387096774195</c:v>
                </c:pt>
                <c:pt idx="6">
                  <c:v>0.15119719040863638</c:v>
                </c:pt>
                <c:pt idx="7">
                  <c:v>0.12866821680564464</c:v>
                </c:pt>
              </c:numCache>
            </c:numRef>
          </c:val>
        </c:ser>
        <c:ser>
          <c:idx val="1"/>
          <c:order val="1"/>
          <c:tx>
            <c:strRef>
              <c:f>G.8!$S$116</c:f>
              <c:strCache>
                <c:ptCount val="1"/>
                <c:pt idx="0">
                  <c:v>ACONDICIONAMIENTO INTERIOR</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G.8!$T$116:$AA$116</c:f>
              <c:numCache>
                <c:formatCode>0.00%</c:formatCode>
                <c:ptCount val="8"/>
                <c:pt idx="0">
                  <c:v>5.4437140509449467E-3</c:v>
                </c:pt>
                <c:pt idx="1">
                  <c:v>7.4261720512197663E-3</c:v>
                </c:pt>
                <c:pt idx="2">
                  <c:v>5.5606926165655442E-3</c:v>
                </c:pt>
                <c:pt idx="3">
                  <c:v>6.4275944342174277E-3</c:v>
                </c:pt>
                <c:pt idx="4">
                  <c:v>4.0938993799990537E-3</c:v>
                </c:pt>
                <c:pt idx="5">
                  <c:v>5.4179918218991369E-3</c:v>
                </c:pt>
                <c:pt idx="6">
                  <c:v>5.2506833673575306E-3</c:v>
                </c:pt>
                <c:pt idx="7">
                  <c:v>4.0991821680564462E-3</c:v>
                </c:pt>
              </c:numCache>
            </c:numRef>
          </c:val>
        </c:ser>
        <c:ser>
          <c:idx val="2"/>
          <c:order val="2"/>
          <c:tx>
            <c:strRef>
              <c:f>G.8!$S$117</c:f>
              <c:strCache>
                <c:ptCount val="1"/>
                <c:pt idx="0">
                  <c:v>ALUMBRADO Y SEÑALIZACION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G.8!$T$117:$AA$117</c:f>
              <c:numCache>
                <c:formatCode>0.00%</c:formatCode>
                <c:ptCount val="8"/>
                <c:pt idx="0">
                  <c:v>0.30350339881975053</c:v>
                </c:pt>
                <c:pt idx="1">
                  <c:v>0.34462296561057709</c:v>
                </c:pt>
                <c:pt idx="2">
                  <c:v>0.31820081827048524</c:v>
                </c:pt>
                <c:pt idx="3">
                  <c:v>0.34145438464781924</c:v>
                </c:pt>
                <c:pt idx="4">
                  <c:v>0.32230583558142839</c:v>
                </c:pt>
                <c:pt idx="5">
                  <c:v>0.34405951840072696</c:v>
                </c:pt>
                <c:pt idx="6">
                  <c:v>0.31113110273000932</c:v>
                </c:pt>
                <c:pt idx="7">
                  <c:v>0.36684172546504168</c:v>
                </c:pt>
              </c:numCache>
            </c:numRef>
          </c:val>
        </c:ser>
        <c:ser>
          <c:idx val="3"/>
          <c:order val="3"/>
          <c:tx>
            <c:strRef>
              <c:f>G.8!$S$118</c:f>
              <c:strCache>
                <c:ptCount val="1"/>
                <c:pt idx="0">
                  <c:v>DIRECCION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G.8!$T$118:$AA$118</c:f>
              <c:numCache>
                <c:formatCode>0.00%</c:formatCode>
                <c:ptCount val="8"/>
                <c:pt idx="0">
                  <c:v>5.8965787704489431E-2</c:v>
                </c:pt>
                <c:pt idx="1">
                  <c:v>7.9119963910191896E-2</c:v>
                </c:pt>
                <c:pt idx="2">
                  <c:v>6.0204947623088909E-2</c:v>
                </c:pt>
                <c:pt idx="3">
                  <c:v>5.0268930551127654E-2</c:v>
                </c:pt>
                <c:pt idx="4">
                  <c:v>4.4157319324151637E-2</c:v>
                </c:pt>
                <c:pt idx="5">
                  <c:v>4.4865970013630171E-2</c:v>
                </c:pt>
                <c:pt idx="6">
                  <c:v>4.741185426109823E-2</c:v>
                </c:pt>
                <c:pt idx="7">
                  <c:v>5.7669178960872355E-2</c:v>
                </c:pt>
              </c:numCache>
            </c:numRef>
          </c:val>
        </c:ser>
        <c:ser>
          <c:idx val="4"/>
          <c:order val="4"/>
          <c:tx>
            <c:strRef>
              <c:f>G.8!$S$119</c:f>
              <c:strCache>
                <c:ptCount val="1"/>
                <c:pt idx="0">
                  <c:v>EJES Y SUSPENSION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G.8!$T$119:$AA$119</c:f>
              <c:numCache>
                <c:formatCode>0.00%</c:formatCode>
                <c:ptCount val="8"/>
                <c:pt idx="0">
                  <c:v>1.6573914992156571E-2</c:v>
                </c:pt>
                <c:pt idx="1">
                  <c:v>1.1104556338272547E-2</c:v>
                </c:pt>
                <c:pt idx="2">
                  <c:v>9.462044156206063E-3</c:v>
                </c:pt>
                <c:pt idx="3">
                  <c:v>2.4661394325205425E-2</c:v>
                </c:pt>
                <c:pt idx="4">
                  <c:v>7.9748213356050923E-3</c:v>
                </c:pt>
                <c:pt idx="5">
                  <c:v>1.8457519309404816E-2</c:v>
                </c:pt>
                <c:pt idx="6">
                  <c:v>1.1755648593474274E-2</c:v>
                </c:pt>
                <c:pt idx="7">
                  <c:v>9.58146247594612E-3</c:v>
                </c:pt>
              </c:numCache>
            </c:numRef>
          </c:val>
        </c:ser>
        <c:ser>
          <c:idx val="5"/>
          <c:order val="5"/>
          <c:tx>
            <c:strRef>
              <c:f>G.8!$S$120</c:f>
              <c:strCache>
                <c:ptCount val="1"/>
                <c:pt idx="0">
                  <c:v>EMISIONES CONTAMINANTES</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G.8!$T$120:$AA$120</c:f>
              <c:numCache>
                <c:formatCode>0.00%</c:formatCode>
                <c:ptCount val="8"/>
                <c:pt idx="0">
                  <c:v>0</c:v>
                </c:pt>
                <c:pt idx="1">
                  <c:v>1.7350869278550856E-5</c:v>
                </c:pt>
                <c:pt idx="2">
                  <c:v>0</c:v>
                </c:pt>
                <c:pt idx="3">
                  <c:v>0</c:v>
                </c:pt>
                <c:pt idx="4">
                  <c:v>0</c:v>
                </c:pt>
                <c:pt idx="5">
                  <c:v>0</c:v>
                </c:pt>
                <c:pt idx="6">
                  <c:v>2.5950659146742329E-5</c:v>
                </c:pt>
                <c:pt idx="7">
                  <c:v>0</c:v>
                </c:pt>
              </c:numCache>
            </c:numRef>
          </c:val>
        </c:ser>
        <c:ser>
          <c:idx val="6"/>
          <c:order val="6"/>
          <c:tx>
            <c:strRef>
              <c:f>G.8!$S$121</c:f>
              <c:strCache>
                <c:ptCount val="1"/>
                <c:pt idx="0">
                  <c:v>FRENOS</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G.8!$T$121:$AA$121</c:f>
              <c:numCache>
                <c:formatCode>0.00%</c:formatCode>
                <c:ptCount val="8"/>
                <c:pt idx="0">
                  <c:v>0.19935385075072831</c:v>
                </c:pt>
                <c:pt idx="1">
                  <c:v>0.19002672033868898</c:v>
                </c:pt>
                <c:pt idx="2">
                  <c:v>0.24695048576893358</c:v>
                </c:pt>
                <c:pt idx="3">
                  <c:v>0.20248465090449108</c:v>
                </c:pt>
                <c:pt idx="4">
                  <c:v>0.36154100998627481</c:v>
                </c:pt>
                <c:pt idx="5">
                  <c:v>0.26453884597910043</c:v>
                </c:pt>
                <c:pt idx="6">
                  <c:v>0.23670461229715234</c:v>
                </c:pt>
                <c:pt idx="7">
                  <c:v>0.22475344772289929</c:v>
                </c:pt>
              </c:numCache>
            </c:numRef>
          </c:val>
        </c:ser>
        <c:ser>
          <c:idx val="7"/>
          <c:order val="7"/>
          <c:tx>
            <c:strRef>
              <c:f>G.8!$S$122</c:f>
              <c:strCache>
                <c:ptCount val="1"/>
                <c:pt idx="0">
                  <c:v>IDENTIFICACION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G.8!$T$122:$AA$122</c:f>
              <c:numCache>
                <c:formatCode>0.00%</c:formatCode>
                <c:ptCount val="8"/>
                <c:pt idx="0">
                  <c:v>4.5865391798012994E-2</c:v>
                </c:pt>
                <c:pt idx="1">
                  <c:v>5.965228857965784E-2</c:v>
                </c:pt>
                <c:pt idx="2">
                  <c:v>6.5638972981873919E-2</c:v>
                </c:pt>
                <c:pt idx="3">
                  <c:v>4.4283554613984387E-2</c:v>
                </c:pt>
                <c:pt idx="4">
                  <c:v>5.007335889062426E-2</c:v>
                </c:pt>
                <c:pt idx="5">
                  <c:v>4.8750567923671058E-2</c:v>
                </c:pt>
                <c:pt idx="6">
                  <c:v>4.3692259783398496E-2</c:v>
                </c:pt>
                <c:pt idx="7">
                  <c:v>5.3108964079538162E-2</c:v>
                </c:pt>
              </c:numCache>
            </c:numRef>
          </c:val>
        </c:ser>
        <c:ser>
          <c:idx val="8"/>
          <c:order val="8"/>
          <c:tx>
            <c:strRef>
              <c:f>G.8!$S$123</c:f>
              <c:strCache>
                <c:ptCount val="1"/>
                <c:pt idx="0">
                  <c:v>MOTOR Y TRANSMISION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G.8!$T$123:$AA$123</c:f>
              <c:numCache>
                <c:formatCode>0.00%</c:formatCode>
                <c:ptCount val="8"/>
                <c:pt idx="0">
                  <c:v>0.21367744827071039</c:v>
                </c:pt>
                <c:pt idx="1">
                  <c:v>0.18103897005239963</c:v>
                </c:pt>
                <c:pt idx="2">
                  <c:v>0.16385676466490176</c:v>
                </c:pt>
                <c:pt idx="3">
                  <c:v>0.16579079979843064</c:v>
                </c:pt>
                <c:pt idx="4">
                  <c:v>0.11396658620852856</c:v>
                </c:pt>
                <c:pt idx="5">
                  <c:v>0.13842571558382552</c:v>
                </c:pt>
                <c:pt idx="6">
                  <c:v>0.19283069789972665</c:v>
                </c:pt>
                <c:pt idx="7">
                  <c:v>0.1552778223220013</c:v>
                </c:pt>
              </c:numCache>
            </c:numRef>
          </c:val>
        </c:ser>
        <c:ser>
          <c:idx val="9"/>
          <c:order val="9"/>
          <c:tx>
            <c:strRef>
              <c:f>G.8!$S$124</c:f>
              <c:strCache>
                <c:ptCount val="1"/>
                <c:pt idx="0">
                  <c:v>OTROS</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G.8!$T$124:$AA$124</c:f>
              <c:numCache>
                <c:formatCode>0.00%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axId val="56236288"/>
        <c:axId val="56242176"/>
      </c:radarChart>
      <c:catAx>
        <c:axId val="56236288"/>
        <c:scaling>
          <c:orientation val="minMax"/>
        </c:scaling>
        <c:delete val="0"/>
        <c:axPos val="b"/>
        <c:majorGridlines/>
        <c:majorTickMark val="out"/>
        <c:minorTickMark val="none"/>
        <c:tickLblPos val="nextTo"/>
        <c:crossAx val="56242176"/>
        <c:crosses val="autoZero"/>
        <c:auto val="1"/>
        <c:lblAlgn val="ctr"/>
        <c:lblOffset val="100"/>
        <c:noMultiLvlLbl val="0"/>
      </c:catAx>
      <c:valAx>
        <c:axId val="56242176"/>
        <c:scaling>
          <c:orientation val="minMax"/>
          <c:max val="0.4"/>
        </c:scaling>
        <c:delete val="0"/>
        <c:axPos val="l"/>
        <c:majorGridlines>
          <c:spPr>
            <a:ln>
              <a:prstDash val="sysDash"/>
            </a:ln>
          </c:spPr>
        </c:majorGridlines>
        <c:numFmt formatCode="0%" sourceLinked="0"/>
        <c:majorTickMark val="cross"/>
        <c:minorTickMark val="none"/>
        <c:tickLblPos val="nextTo"/>
        <c:crossAx val="56236288"/>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G.8!$S$130</c:f>
              <c:strCache>
                <c:ptCount val="1"/>
                <c:pt idx="0">
                  <c:v>ACONDICIONAMIENTO EXTERIOR</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G.8!$T$130:$AA$130</c:f>
              <c:numCache>
                <c:formatCode>0.00%</c:formatCode>
                <c:ptCount val="8"/>
                <c:pt idx="0">
                  <c:v>8.5267469281370231E-2</c:v>
                </c:pt>
                <c:pt idx="1">
                  <c:v>0.15053763440860216</c:v>
                </c:pt>
                <c:pt idx="2">
                  <c:v>0.12569668524493988</c:v>
                </c:pt>
                <c:pt idx="3">
                  <c:v>0.11538461538461539</c:v>
                </c:pt>
                <c:pt idx="4">
                  <c:v>0.11400848999393572</c:v>
                </c:pt>
                <c:pt idx="5">
                  <c:v>0.10970621048716996</c:v>
                </c:pt>
                <c:pt idx="6">
                  <c:v>0.10289308176100628</c:v>
                </c:pt>
                <c:pt idx="7">
                  <c:v>0.12702809655718242</c:v>
                </c:pt>
              </c:numCache>
            </c:numRef>
          </c:val>
        </c:ser>
        <c:ser>
          <c:idx val="1"/>
          <c:order val="1"/>
          <c:tx>
            <c:strRef>
              <c:f>G.8!$S$131</c:f>
              <c:strCache>
                <c:ptCount val="1"/>
                <c:pt idx="0">
                  <c:v>ACONDICIONAMIENTO INTERIOR</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G.8!$T$131:$AA$131</c:f>
              <c:numCache>
                <c:formatCode>0.00%</c:formatCode>
                <c:ptCount val="8"/>
                <c:pt idx="0">
                  <c:v>6.3298994663025937E-3</c:v>
                </c:pt>
                <c:pt idx="1">
                  <c:v>1.5173237753882915E-2</c:v>
                </c:pt>
                <c:pt idx="2">
                  <c:v>8.6535640950425336E-3</c:v>
                </c:pt>
                <c:pt idx="3">
                  <c:v>6.6215835446604681E-3</c:v>
                </c:pt>
                <c:pt idx="4">
                  <c:v>1.2128562765312311E-2</c:v>
                </c:pt>
                <c:pt idx="5">
                  <c:v>6.3220528077352171E-3</c:v>
                </c:pt>
                <c:pt idx="6">
                  <c:v>1.2327044025157233E-2</c:v>
                </c:pt>
                <c:pt idx="7">
                  <c:v>9.2995647012267518E-3</c:v>
                </c:pt>
              </c:numCache>
            </c:numRef>
          </c:val>
        </c:ser>
        <c:ser>
          <c:idx val="2"/>
          <c:order val="2"/>
          <c:tx>
            <c:strRef>
              <c:f>G.8!$S$132</c:f>
              <c:strCache>
                <c:ptCount val="1"/>
                <c:pt idx="0">
                  <c:v>ALUMBRADO Y SEÑALIZACION</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G.8!$T$132:$AA$132</c:f>
              <c:numCache>
                <c:formatCode>0.00%</c:formatCode>
                <c:ptCount val="8"/>
                <c:pt idx="0">
                  <c:v>0.16048156882214223</c:v>
                </c:pt>
                <c:pt idx="1">
                  <c:v>0.15197132616487455</c:v>
                </c:pt>
                <c:pt idx="2">
                  <c:v>0.17028454092109122</c:v>
                </c:pt>
                <c:pt idx="3">
                  <c:v>0.1704705550859397</c:v>
                </c:pt>
                <c:pt idx="4">
                  <c:v>0.17444916110774206</c:v>
                </c:pt>
                <c:pt idx="5">
                  <c:v>0.1718110821866865</c:v>
                </c:pt>
                <c:pt idx="6">
                  <c:v>0.17643605870020965</c:v>
                </c:pt>
                <c:pt idx="7">
                  <c:v>0.17873631447038649</c:v>
                </c:pt>
              </c:numCache>
            </c:numRef>
          </c:val>
        </c:ser>
        <c:ser>
          <c:idx val="3"/>
          <c:order val="3"/>
          <c:tx>
            <c:strRef>
              <c:f>G.8!$S$133</c:f>
              <c:strCache>
                <c:ptCount val="1"/>
                <c:pt idx="0">
                  <c:v>DIRECCION</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G.8!$T$133:$AA$133</c:f>
              <c:numCache>
                <c:formatCode>0.00%</c:formatCode>
                <c:ptCount val="8"/>
                <c:pt idx="0">
                  <c:v>7.0621819535807373E-2</c:v>
                </c:pt>
                <c:pt idx="1">
                  <c:v>6.3560334528076468E-2</c:v>
                </c:pt>
                <c:pt idx="2">
                  <c:v>5.9108242886476973E-2</c:v>
                </c:pt>
                <c:pt idx="3">
                  <c:v>4.8182586644125107E-2</c:v>
                </c:pt>
                <c:pt idx="4">
                  <c:v>5.9227814837275114E-2</c:v>
                </c:pt>
                <c:pt idx="5">
                  <c:v>4.9088880624767572E-2</c:v>
                </c:pt>
                <c:pt idx="6">
                  <c:v>5.811320754716981E-2</c:v>
                </c:pt>
                <c:pt idx="7">
                  <c:v>6.1139691333597153E-2</c:v>
                </c:pt>
              </c:numCache>
            </c:numRef>
          </c:val>
        </c:ser>
        <c:ser>
          <c:idx val="4"/>
          <c:order val="4"/>
          <c:tx>
            <c:strRef>
              <c:f>G.8!$S$134</c:f>
              <c:strCache>
                <c:ptCount val="1"/>
                <c:pt idx="0">
                  <c:v>EJES Y SUSPENSION</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G.8!$T$134:$AA$134</c:f>
              <c:numCache>
                <c:formatCode>0.00%</c:formatCode>
                <c:ptCount val="8"/>
                <c:pt idx="0">
                  <c:v>0.1284597244631997</c:v>
                </c:pt>
                <c:pt idx="1">
                  <c:v>0.12186379928315412</c:v>
                </c:pt>
                <c:pt idx="2">
                  <c:v>0.10824288647697272</c:v>
                </c:pt>
                <c:pt idx="3">
                  <c:v>0.12116089039165963</c:v>
                </c:pt>
                <c:pt idx="4">
                  <c:v>0.117242773398019</c:v>
                </c:pt>
                <c:pt idx="5">
                  <c:v>0.1119375232428412</c:v>
                </c:pt>
                <c:pt idx="6">
                  <c:v>0.14507337526205449</c:v>
                </c:pt>
                <c:pt idx="7">
                  <c:v>0.11179263949347051</c:v>
                </c:pt>
              </c:numCache>
            </c:numRef>
          </c:val>
        </c:ser>
        <c:ser>
          <c:idx val="5"/>
          <c:order val="5"/>
          <c:tx>
            <c:strRef>
              <c:f>G.8!$S$135</c:f>
              <c:strCache>
                <c:ptCount val="1"/>
                <c:pt idx="0">
                  <c:v>EMISIONES CONTAMINANTES</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G.8!$T$135:$AA$135</c:f>
              <c:numCache>
                <c:formatCode>0.00%</c:formatCode>
                <c:ptCount val="8"/>
                <c:pt idx="0">
                  <c:v>1.0053369740598237E-2</c:v>
                </c:pt>
                <c:pt idx="1">
                  <c:v>6.690561529271207E-3</c:v>
                </c:pt>
                <c:pt idx="2">
                  <c:v>1.3493693165151071E-2</c:v>
                </c:pt>
                <c:pt idx="3">
                  <c:v>9.5801634263172723E-3</c:v>
                </c:pt>
                <c:pt idx="4">
                  <c:v>9.7028502122498486E-3</c:v>
                </c:pt>
                <c:pt idx="5">
                  <c:v>6.8798809966530306E-3</c:v>
                </c:pt>
                <c:pt idx="6">
                  <c:v>1.0649895178197064E-2</c:v>
                </c:pt>
                <c:pt idx="7">
                  <c:v>6.6613903179000133E-3</c:v>
                </c:pt>
              </c:numCache>
            </c:numRef>
          </c:val>
        </c:ser>
        <c:ser>
          <c:idx val="6"/>
          <c:order val="6"/>
          <c:tx>
            <c:strRef>
              <c:f>G.8!$S$136</c:f>
              <c:strCache>
                <c:ptCount val="1"/>
                <c:pt idx="0">
                  <c:v>FRENOS</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G.8!$T$136:$AA$136</c:f>
              <c:numCache>
                <c:formatCode>0.00%</c:formatCode>
                <c:ptCount val="8"/>
                <c:pt idx="0">
                  <c:v>0.39915601340449297</c:v>
                </c:pt>
                <c:pt idx="1">
                  <c:v>0.35758661887694143</c:v>
                </c:pt>
                <c:pt idx="2">
                  <c:v>0.39498386623643295</c:v>
                </c:pt>
                <c:pt idx="3">
                  <c:v>0.37996618765849532</c:v>
                </c:pt>
                <c:pt idx="4">
                  <c:v>0.36284616939559328</c:v>
                </c:pt>
                <c:pt idx="5">
                  <c:v>0.42190405355150612</c:v>
                </c:pt>
                <c:pt idx="6">
                  <c:v>0.35639412997903563</c:v>
                </c:pt>
                <c:pt idx="7">
                  <c:v>0.37072945521698986</c:v>
                </c:pt>
              </c:numCache>
            </c:numRef>
          </c:val>
        </c:ser>
        <c:ser>
          <c:idx val="7"/>
          <c:order val="7"/>
          <c:tx>
            <c:strRef>
              <c:f>G.8!$S$137</c:f>
              <c:strCache>
                <c:ptCount val="1"/>
                <c:pt idx="0">
                  <c:v>IDENTIFICACION</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G.8!$T$137:$AA$137</c:f>
              <c:numCache>
                <c:formatCode>0.00%</c:formatCode>
                <c:ptCount val="8"/>
                <c:pt idx="0">
                  <c:v>1.5514459476231849E-2</c:v>
                </c:pt>
                <c:pt idx="1">
                  <c:v>1.8279569892473119E-2</c:v>
                </c:pt>
                <c:pt idx="2">
                  <c:v>1.2173657964212379E-2</c:v>
                </c:pt>
                <c:pt idx="3">
                  <c:v>1.1693434770357848E-2</c:v>
                </c:pt>
                <c:pt idx="4">
                  <c:v>2.0618556701030927E-2</c:v>
                </c:pt>
                <c:pt idx="5">
                  <c:v>9.8549646708813686E-3</c:v>
                </c:pt>
                <c:pt idx="6">
                  <c:v>1.5765199161425575E-2</c:v>
                </c:pt>
                <c:pt idx="7">
                  <c:v>1.7214087851206965E-2</c:v>
                </c:pt>
              </c:numCache>
            </c:numRef>
          </c:val>
        </c:ser>
        <c:ser>
          <c:idx val="8"/>
          <c:order val="8"/>
          <c:tx>
            <c:strRef>
              <c:f>G.8!$S$138</c:f>
              <c:strCache>
                <c:ptCount val="1"/>
                <c:pt idx="0">
                  <c:v>MOTOR Y TRANSMISION</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G.8!$T$138:$AA$138</c:f>
              <c:numCache>
                <c:formatCode>0.00%</c:formatCode>
                <c:ptCount val="8"/>
                <c:pt idx="0">
                  <c:v>2.1099664887675312E-2</c:v>
                </c:pt>
                <c:pt idx="1">
                  <c:v>1.7921146953405017E-2</c:v>
                </c:pt>
                <c:pt idx="2">
                  <c:v>1.4080375476679377E-2</c:v>
                </c:pt>
                <c:pt idx="3">
                  <c:v>2.3386869540715696E-2</c:v>
                </c:pt>
                <c:pt idx="4">
                  <c:v>1.9203557711744493E-2</c:v>
                </c:pt>
                <c:pt idx="5">
                  <c:v>1.5991074748977315E-2</c:v>
                </c:pt>
                <c:pt idx="6">
                  <c:v>2.7589098532494759E-2</c:v>
                </c:pt>
                <c:pt idx="7">
                  <c:v>1.569713758079409E-2</c:v>
                </c:pt>
              </c:numCache>
            </c:numRef>
          </c:val>
        </c:ser>
        <c:ser>
          <c:idx val="9"/>
          <c:order val="9"/>
          <c:tx>
            <c:strRef>
              <c:f>G.8!$S$139</c:f>
              <c:strCache>
                <c:ptCount val="1"/>
                <c:pt idx="0">
                  <c:v>OTROS</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G.8!$T$139:$AA$139</c:f>
              <c:numCache>
                <c:formatCode>0.00%</c:formatCode>
                <c:ptCount val="8"/>
                <c:pt idx="0">
                  <c:v>0.10301601092217948</c:v>
                </c:pt>
                <c:pt idx="1">
                  <c:v>9.6415770609318996E-2</c:v>
                </c:pt>
                <c:pt idx="2">
                  <c:v>9.3282487533000877E-2</c:v>
                </c:pt>
                <c:pt idx="3">
                  <c:v>0.11355311355311355</c:v>
                </c:pt>
                <c:pt idx="4">
                  <c:v>0.11057206387709723</c:v>
                </c:pt>
                <c:pt idx="5">
                  <c:v>9.6504276682781706E-2</c:v>
                </c:pt>
                <c:pt idx="6">
                  <c:v>9.4758909853249473E-2</c:v>
                </c:pt>
                <c:pt idx="7">
                  <c:v>0.10170162247724575</c:v>
                </c:pt>
              </c:numCache>
            </c:numRef>
          </c:val>
        </c:ser>
        <c:dLbls>
          <c:showLegendKey val="0"/>
          <c:showVal val="0"/>
          <c:showCatName val="0"/>
          <c:showSerName val="0"/>
          <c:showPercent val="0"/>
          <c:showBubbleSize val="0"/>
        </c:dLbls>
        <c:axId val="56268672"/>
        <c:axId val="56270208"/>
      </c:radarChart>
      <c:catAx>
        <c:axId val="56268672"/>
        <c:scaling>
          <c:orientation val="minMax"/>
        </c:scaling>
        <c:delete val="0"/>
        <c:axPos val="b"/>
        <c:majorGridlines/>
        <c:majorTickMark val="out"/>
        <c:minorTickMark val="none"/>
        <c:tickLblPos val="nextTo"/>
        <c:crossAx val="56270208"/>
        <c:crosses val="autoZero"/>
        <c:auto val="1"/>
        <c:lblAlgn val="ctr"/>
        <c:lblOffset val="100"/>
        <c:noMultiLvlLbl val="0"/>
      </c:catAx>
      <c:valAx>
        <c:axId val="56270208"/>
        <c:scaling>
          <c:orientation val="minMax"/>
          <c:max val="0.5"/>
          <c:min val="0"/>
        </c:scaling>
        <c:delete val="0"/>
        <c:axPos val="l"/>
        <c:majorGridlines>
          <c:spPr>
            <a:ln>
              <a:prstDash val="sysDash"/>
            </a:ln>
          </c:spPr>
        </c:majorGridlines>
        <c:numFmt formatCode="0%" sourceLinked="0"/>
        <c:majorTickMark val="cross"/>
        <c:minorTickMark val="none"/>
        <c:tickLblPos val="nextTo"/>
        <c:crossAx val="56268672"/>
        <c:crosses val="autoZero"/>
        <c:crossBetween val="between"/>
        <c:majorUnit val="0.1"/>
      </c:valAx>
    </c:plotArea>
    <c:legend>
      <c:legendPos val="r"/>
      <c:layout>
        <c:manualLayout>
          <c:xMode val="edge"/>
          <c:yMode val="edge"/>
          <c:x val="0.68863113549452304"/>
          <c:y val="0.23919598964679067"/>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G.8!$S$115</c:f>
              <c:strCache>
                <c:ptCount val="1"/>
                <c:pt idx="0">
                  <c:v>ACONDICIONAMIENTO EXTERIOR</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G.8!$T$115:$AA$115</c:f>
              <c:numCache>
                <c:formatCode>0.00%</c:formatCode>
                <c:ptCount val="8"/>
                <c:pt idx="0">
                  <c:v>0.15661649361320684</c:v>
                </c:pt>
                <c:pt idx="1">
                  <c:v>0.12699101224971371</c:v>
                </c:pt>
                <c:pt idx="2">
                  <c:v>0.13012527391794496</c:v>
                </c:pt>
                <c:pt idx="3">
                  <c:v>0.16462869072472414</c:v>
                </c:pt>
                <c:pt idx="4">
                  <c:v>9.5887169293388239E-2</c:v>
                </c:pt>
                <c:pt idx="5">
                  <c:v>0.13548387096774195</c:v>
                </c:pt>
                <c:pt idx="6">
                  <c:v>0.15119719040863638</c:v>
                </c:pt>
                <c:pt idx="7">
                  <c:v>0.12866821680564464</c:v>
                </c:pt>
              </c:numCache>
            </c:numRef>
          </c:val>
        </c:ser>
        <c:ser>
          <c:idx val="1"/>
          <c:order val="1"/>
          <c:tx>
            <c:strRef>
              <c:f>G.8!$S$116</c:f>
              <c:strCache>
                <c:ptCount val="1"/>
                <c:pt idx="0">
                  <c:v>ACONDICIONAMIENTO INTERIOR</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G.8!$T$116:$AA$116</c:f>
              <c:numCache>
                <c:formatCode>0.00%</c:formatCode>
                <c:ptCount val="8"/>
                <c:pt idx="0">
                  <c:v>5.4437140509449467E-3</c:v>
                </c:pt>
                <c:pt idx="1">
                  <c:v>7.4261720512197663E-3</c:v>
                </c:pt>
                <c:pt idx="2">
                  <c:v>5.5606926165655442E-3</c:v>
                </c:pt>
                <c:pt idx="3">
                  <c:v>6.4275944342174277E-3</c:v>
                </c:pt>
                <c:pt idx="4">
                  <c:v>4.0938993799990537E-3</c:v>
                </c:pt>
                <c:pt idx="5">
                  <c:v>5.4179918218991369E-3</c:v>
                </c:pt>
                <c:pt idx="6">
                  <c:v>5.2506833673575306E-3</c:v>
                </c:pt>
                <c:pt idx="7">
                  <c:v>4.0991821680564462E-3</c:v>
                </c:pt>
              </c:numCache>
            </c:numRef>
          </c:val>
        </c:ser>
        <c:ser>
          <c:idx val="2"/>
          <c:order val="2"/>
          <c:tx>
            <c:strRef>
              <c:f>G.8!$S$117</c:f>
              <c:strCache>
                <c:ptCount val="1"/>
                <c:pt idx="0">
                  <c:v>ALUMBRADO Y SEÑALIZACION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G.8!$T$117:$AA$117</c:f>
              <c:numCache>
                <c:formatCode>0.00%</c:formatCode>
                <c:ptCount val="8"/>
                <c:pt idx="0">
                  <c:v>0.30350339881975053</c:v>
                </c:pt>
                <c:pt idx="1">
                  <c:v>0.34462296561057709</c:v>
                </c:pt>
                <c:pt idx="2">
                  <c:v>0.31820081827048524</c:v>
                </c:pt>
                <c:pt idx="3">
                  <c:v>0.34145438464781924</c:v>
                </c:pt>
                <c:pt idx="4">
                  <c:v>0.32230583558142839</c:v>
                </c:pt>
                <c:pt idx="5">
                  <c:v>0.34405951840072696</c:v>
                </c:pt>
                <c:pt idx="6">
                  <c:v>0.31113110273000932</c:v>
                </c:pt>
                <c:pt idx="7">
                  <c:v>0.36684172546504168</c:v>
                </c:pt>
              </c:numCache>
            </c:numRef>
          </c:val>
        </c:ser>
        <c:ser>
          <c:idx val="3"/>
          <c:order val="3"/>
          <c:tx>
            <c:strRef>
              <c:f>G.8!$S$118</c:f>
              <c:strCache>
                <c:ptCount val="1"/>
                <c:pt idx="0">
                  <c:v>DIRECCION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G.8!$T$118:$AA$118</c:f>
              <c:numCache>
                <c:formatCode>0.00%</c:formatCode>
                <c:ptCount val="8"/>
                <c:pt idx="0">
                  <c:v>5.8965787704489431E-2</c:v>
                </c:pt>
                <c:pt idx="1">
                  <c:v>7.9119963910191896E-2</c:v>
                </c:pt>
                <c:pt idx="2">
                  <c:v>6.0204947623088909E-2</c:v>
                </c:pt>
                <c:pt idx="3">
                  <c:v>5.0268930551127654E-2</c:v>
                </c:pt>
                <c:pt idx="4">
                  <c:v>4.4157319324151637E-2</c:v>
                </c:pt>
                <c:pt idx="5">
                  <c:v>4.4865970013630171E-2</c:v>
                </c:pt>
                <c:pt idx="6">
                  <c:v>4.741185426109823E-2</c:v>
                </c:pt>
                <c:pt idx="7">
                  <c:v>5.7669178960872355E-2</c:v>
                </c:pt>
              </c:numCache>
            </c:numRef>
          </c:val>
        </c:ser>
        <c:ser>
          <c:idx val="4"/>
          <c:order val="4"/>
          <c:tx>
            <c:strRef>
              <c:f>G.8!$S$119</c:f>
              <c:strCache>
                <c:ptCount val="1"/>
                <c:pt idx="0">
                  <c:v>EJES Y SUSPENSION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G.8!$T$119:$AA$119</c:f>
              <c:numCache>
                <c:formatCode>0.00%</c:formatCode>
                <c:ptCount val="8"/>
                <c:pt idx="0">
                  <c:v>1.6573914992156571E-2</c:v>
                </c:pt>
                <c:pt idx="1">
                  <c:v>1.1104556338272547E-2</c:v>
                </c:pt>
                <c:pt idx="2">
                  <c:v>9.462044156206063E-3</c:v>
                </c:pt>
                <c:pt idx="3">
                  <c:v>2.4661394325205425E-2</c:v>
                </c:pt>
                <c:pt idx="4">
                  <c:v>7.9748213356050923E-3</c:v>
                </c:pt>
                <c:pt idx="5">
                  <c:v>1.8457519309404816E-2</c:v>
                </c:pt>
                <c:pt idx="6">
                  <c:v>1.1755648593474274E-2</c:v>
                </c:pt>
                <c:pt idx="7">
                  <c:v>9.58146247594612E-3</c:v>
                </c:pt>
              </c:numCache>
            </c:numRef>
          </c:val>
        </c:ser>
        <c:ser>
          <c:idx val="5"/>
          <c:order val="5"/>
          <c:tx>
            <c:strRef>
              <c:f>G.8!$S$120</c:f>
              <c:strCache>
                <c:ptCount val="1"/>
                <c:pt idx="0">
                  <c:v>EMISIONES CONTAMINANTES</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G.8!$T$120:$AA$120</c:f>
              <c:numCache>
                <c:formatCode>0.00%</c:formatCode>
                <c:ptCount val="8"/>
                <c:pt idx="0">
                  <c:v>0</c:v>
                </c:pt>
                <c:pt idx="1">
                  <c:v>1.7350869278550856E-5</c:v>
                </c:pt>
                <c:pt idx="2">
                  <c:v>0</c:v>
                </c:pt>
                <c:pt idx="3">
                  <c:v>0</c:v>
                </c:pt>
                <c:pt idx="4">
                  <c:v>0</c:v>
                </c:pt>
                <c:pt idx="5">
                  <c:v>0</c:v>
                </c:pt>
                <c:pt idx="6">
                  <c:v>2.5950659146742329E-5</c:v>
                </c:pt>
                <c:pt idx="7">
                  <c:v>0</c:v>
                </c:pt>
              </c:numCache>
            </c:numRef>
          </c:val>
        </c:ser>
        <c:ser>
          <c:idx val="6"/>
          <c:order val="6"/>
          <c:tx>
            <c:strRef>
              <c:f>G.8!$S$121</c:f>
              <c:strCache>
                <c:ptCount val="1"/>
                <c:pt idx="0">
                  <c:v>FRENOS</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G.8!$T$121:$AA$121</c:f>
              <c:numCache>
                <c:formatCode>0.00%</c:formatCode>
                <c:ptCount val="8"/>
                <c:pt idx="0">
                  <c:v>0.19935385075072831</c:v>
                </c:pt>
                <c:pt idx="1">
                  <c:v>0.19002672033868898</c:v>
                </c:pt>
                <c:pt idx="2">
                  <c:v>0.24695048576893358</c:v>
                </c:pt>
                <c:pt idx="3">
                  <c:v>0.20248465090449108</c:v>
                </c:pt>
                <c:pt idx="4">
                  <c:v>0.36154100998627481</c:v>
                </c:pt>
                <c:pt idx="5">
                  <c:v>0.26453884597910043</c:v>
                </c:pt>
                <c:pt idx="6">
                  <c:v>0.23670461229715234</c:v>
                </c:pt>
                <c:pt idx="7">
                  <c:v>0.22475344772289929</c:v>
                </c:pt>
              </c:numCache>
            </c:numRef>
          </c:val>
        </c:ser>
        <c:ser>
          <c:idx val="7"/>
          <c:order val="7"/>
          <c:tx>
            <c:strRef>
              <c:f>G.8!$S$122</c:f>
              <c:strCache>
                <c:ptCount val="1"/>
                <c:pt idx="0">
                  <c:v>IDENTIFICACION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G.8!$T$122:$AA$122</c:f>
              <c:numCache>
                <c:formatCode>0.00%</c:formatCode>
                <c:ptCount val="8"/>
                <c:pt idx="0">
                  <c:v>4.5865391798012994E-2</c:v>
                </c:pt>
                <c:pt idx="1">
                  <c:v>5.965228857965784E-2</c:v>
                </c:pt>
                <c:pt idx="2">
                  <c:v>6.5638972981873919E-2</c:v>
                </c:pt>
                <c:pt idx="3">
                  <c:v>4.4283554613984387E-2</c:v>
                </c:pt>
                <c:pt idx="4">
                  <c:v>5.007335889062426E-2</c:v>
                </c:pt>
                <c:pt idx="5">
                  <c:v>4.8750567923671058E-2</c:v>
                </c:pt>
                <c:pt idx="6">
                  <c:v>4.3692259783398496E-2</c:v>
                </c:pt>
                <c:pt idx="7">
                  <c:v>5.3108964079538162E-2</c:v>
                </c:pt>
              </c:numCache>
            </c:numRef>
          </c:val>
        </c:ser>
        <c:ser>
          <c:idx val="8"/>
          <c:order val="8"/>
          <c:tx>
            <c:strRef>
              <c:f>G.8!$S$123</c:f>
              <c:strCache>
                <c:ptCount val="1"/>
                <c:pt idx="0">
                  <c:v>MOTOR Y TRANSMISION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G.8!$T$123:$AA$123</c:f>
              <c:numCache>
                <c:formatCode>0.00%</c:formatCode>
                <c:ptCount val="8"/>
                <c:pt idx="0">
                  <c:v>0.21367744827071039</c:v>
                </c:pt>
                <c:pt idx="1">
                  <c:v>0.18103897005239963</c:v>
                </c:pt>
                <c:pt idx="2">
                  <c:v>0.16385676466490176</c:v>
                </c:pt>
                <c:pt idx="3">
                  <c:v>0.16579079979843064</c:v>
                </c:pt>
                <c:pt idx="4">
                  <c:v>0.11396658620852856</c:v>
                </c:pt>
                <c:pt idx="5">
                  <c:v>0.13842571558382552</c:v>
                </c:pt>
                <c:pt idx="6">
                  <c:v>0.19283069789972665</c:v>
                </c:pt>
                <c:pt idx="7">
                  <c:v>0.1552778223220013</c:v>
                </c:pt>
              </c:numCache>
            </c:numRef>
          </c:val>
        </c:ser>
        <c:ser>
          <c:idx val="9"/>
          <c:order val="9"/>
          <c:tx>
            <c:strRef>
              <c:f>G.8!$S$124</c:f>
              <c:strCache>
                <c:ptCount val="1"/>
                <c:pt idx="0">
                  <c:v>OTROS</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G.8!$T$124:$AA$124</c:f>
              <c:numCache>
                <c:formatCode>0.00%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axId val="56302592"/>
        <c:axId val="56308480"/>
      </c:radarChart>
      <c:catAx>
        <c:axId val="56302592"/>
        <c:scaling>
          <c:orientation val="minMax"/>
        </c:scaling>
        <c:delete val="0"/>
        <c:axPos val="b"/>
        <c:majorGridlines/>
        <c:majorTickMark val="out"/>
        <c:minorTickMark val="none"/>
        <c:tickLblPos val="nextTo"/>
        <c:crossAx val="56308480"/>
        <c:crosses val="autoZero"/>
        <c:auto val="1"/>
        <c:lblAlgn val="ctr"/>
        <c:lblOffset val="100"/>
        <c:noMultiLvlLbl val="0"/>
      </c:catAx>
      <c:valAx>
        <c:axId val="56308480"/>
        <c:scaling>
          <c:orientation val="minMax"/>
          <c:max val="0.5"/>
        </c:scaling>
        <c:delete val="0"/>
        <c:axPos val="l"/>
        <c:majorGridlines>
          <c:spPr>
            <a:ln>
              <a:prstDash val="sysDash"/>
            </a:ln>
          </c:spPr>
        </c:majorGridlines>
        <c:numFmt formatCode="0%" sourceLinked="0"/>
        <c:majorTickMark val="cross"/>
        <c:minorTickMark val="none"/>
        <c:tickLblPos val="nextTo"/>
        <c:crossAx val="56302592"/>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G.8!$S$157</c:f>
              <c:strCache>
                <c:ptCount val="1"/>
                <c:pt idx="0">
                  <c:v>ACONDICIONAMIENTO EXTERIOR</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G.8!$T$157:$AA$157</c:f>
              <c:numCache>
                <c:formatCode>0.00%</c:formatCode>
                <c:ptCount val="8"/>
                <c:pt idx="0">
                  <c:v>0.27536231884057971</c:v>
                </c:pt>
                <c:pt idx="1">
                  <c:v>0.24913254684247052</c:v>
                </c:pt>
                <c:pt idx="2">
                  <c:v>0.21276595744680851</c:v>
                </c:pt>
                <c:pt idx="3">
                  <c:v>0.2748121787267695</c:v>
                </c:pt>
                <c:pt idx="4">
                  <c:v>0.2111731843575419</c:v>
                </c:pt>
                <c:pt idx="5">
                  <c:v>0.25539568345323743</c:v>
                </c:pt>
                <c:pt idx="6">
                  <c:v>0.25022104332449158</c:v>
                </c:pt>
                <c:pt idx="7">
                  <c:v>0.32552981764415967</c:v>
                </c:pt>
              </c:numCache>
            </c:numRef>
          </c:val>
        </c:ser>
        <c:ser>
          <c:idx val="1"/>
          <c:order val="1"/>
          <c:tx>
            <c:strRef>
              <c:f>G.8!$S$158</c:f>
              <c:strCache>
                <c:ptCount val="1"/>
                <c:pt idx="0">
                  <c:v>ACONDICIONAMIENTO INTERIOR</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G.8!$T$158:$AA$158</c:f>
              <c:numCache>
                <c:formatCode>0.00%</c:formatCode>
                <c:ptCount val="8"/>
                <c:pt idx="0">
                  <c:v>0.14057971014492754</c:v>
                </c:pt>
                <c:pt idx="1">
                  <c:v>0.16863289382373353</c:v>
                </c:pt>
                <c:pt idx="2">
                  <c:v>0.15273556231003038</c:v>
                </c:pt>
                <c:pt idx="3">
                  <c:v>0.16884143930407275</c:v>
                </c:pt>
                <c:pt idx="4">
                  <c:v>0.13184357541899441</c:v>
                </c:pt>
                <c:pt idx="5">
                  <c:v>0.10071942446043165</c:v>
                </c:pt>
                <c:pt idx="6">
                  <c:v>0.14235190097259062</c:v>
                </c:pt>
                <c:pt idx="7">
                  <c:v>0.15155248891079348</c:v>
                </c:pt>
              </c:numCache>
            </c:numRef>
          </c:val>
        </c:ser>
        <c:ser>
          <c:idx val="2"/>
          <c:order val="2"/>
          <c:tx>
            <c:strRef>
              <c:f>G.8!$S$159</c:f>
              <c:strCache>
                <c:ptCount val="1"/>
                <c:pt idx="0">
                  <c:v>ALUMBRADO Y SEÑALIZACION</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G.8!$T$159:$AA$159</c:f>
              <c:numCache>
                <c:formatCode>0.00%</c:formatCode>
                <c:ptCount val="8"/>
                <c:pt idx="0">
                  <c:v>6.5217391304347824E-2</c:v>
                </c:pt>
                <c:pt idx="1">
                  <c:v>6.6273421235253302E-2</c:v>
                </c:pt>
                <c:pt idx="2">
                  <c:v>6.9148936170212769E-2</c:v>
                </c:pt>
                <c:pt idx="3">
                  <c:v>7.9082641360221431E-2</c:v>
                </c:pt>
                <c:pt idx="4">
                  <c:v>7.3743016759776542E-2</c:v>
                </c:pt>
                <c:pt idx="5">
                  <c:v>5.3956834532374098E-2</c:v>
                </c:pt>
                <c:pt idx="6">
                  <c:v>9.2248747421161209E-2</c:v>
                </c:pt>
                <c:pt idx="7">
                  <c:v>9.5860029571217351E-2</c:v>
                </c:pt>
              </c:numCache>
            </c:numRef>
          </c:val>
        </c:ser>
        <c:ser>
          <c:idx val="3"/>
          <c:order val="3"/>
          <c:tx>
            <c:strRef>
              <c:f>G.8!$S$160</c:f>
              <c:strCache>
                <c:ptCount val="1"/>
                <c:pt idx="0">
                  <c:v>DIRECCION</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G.8!$T$160:$AA$160</c:f>
              <c:numCache>
                <c:formatCode>0.00%</c:formatCode>
                <c:ptCount val="8"/>
                <c:pt idx="0">
                  <c:v>3.4782608695652174E-2</c:v>
                </c:pt>
                <c:pt idx="1">
                  <c:v>3.2269257460097157E-2</c:v>
                </c:pt>
                <c:pt idx="2">
                  <c:v>2.6595744680851064E-2</c:v>
                </c:pt>
                <c:pt idx="3">
                  <c:v>2.2538552787663108E-2</c:v>
                </c:pt>
                <c:pt idx="4">
                  <c:v>3.2402234636871509E-2</c:v>
                </c:pt>
                <c:pt idx="5">
                  <c:v>1.7985611510791366E-2</c:v>
                </c:pt>
                <c:pt idx="6">
                  <c:v>3.2714412024756855E-2</c:v>
                </c:pt>
                <c:pt idx="7">
                  <c:v>3.0310497782158698E-2</c:v>
                </c:pt>
              </c:numCache>
            </c:numRef>
          </c:val>
        </c:ser>
        <c:ser>
          <c:idx val="4"/>
          <c:order val="4"/>
          <c:tx>
            <c:strRef>
              <c:f>G.8!$S$161</c:f>
              <c:strCache>
                <c:ptCount val="1"/>
                <c:pt idx="0">
                  <c:v>EJES Y SUSPENSION</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G.8!$T$161:$AA$161</c:f>
              <c:numCache>
                <c:formatCode>0.00%</c:formatCode>
                <c:ptCount val="8"/>
                <c:pt idx="0">
                  <c:v>8.9855072463768115E-2</c:v>
                </c:pt>
                <c:pt idx="1">
                  <c:v>8.6051353226925739E-2</c:v>
                </c:pt>
                <c:pt idx="2">
                  <c:v>8.7386018237082072E-2</c:v>
                </c:pt>
                <c:pt idx="3">
                  <c:v>8.2245947014630283E-2</c:v>
                </c:pt>
                <c:pt idx="4">
                  <c:v>7.5977653631284919E-2</c:v>
                </c:pt>
                <c:pt idx="5">
                  <c:v>0.11151079136690648</c:v>
                </c:pt>
                <c:pt idx="6">
                  <c:v>0.11818449749484232</c:v>
                </c:pt>
                <c:pt idx="7">
                  <c:v>7.8363725973385909E-2</c:v>
                </c:pt>
              </c:numCache>
            </c:numRef>
          </c:val>
        </c:ser>
        <c:ser>
          <c:idx val="5"/>
          <c:order val="5"/>
          <c:tx>
            <c:strRef>
              <c:f>G.8!$S$162</c:f>
              <c:strCache>
                <c:ptCount val="1"/>
                <c:pt idx="0">
                  <c:v>EMISIONES CONTAMINANTES</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G.8!$T$162:$AA$162</c:f>
              <c:numCache>
                <c:formatCode>0.00%</c:formatCode>
                <c:ptCount val="8"/>
                <c:pt idx="0">
                  <c:v>7.246376811594203E-3</c:v>
                </c:pt>
                <c:pt idx="1">
                  <c:v>4.8577376821651629E-3</c:v>
                </c:pt>
                <c:pt idx="2">
                  <c:v>6.8389057750759879E-3</c:v>
                </c:pt>
                <c:pt idx="3">
                  <c:v>6.3266113088177147E-3</c:v>
                </c:pt>
                <c:pt idx="4">
                  <c:v>4.4692737430167594E-3</c:v>
                </c:pt>
                <c:pt idx="5">
                  <c:v>7.1942446043165471E-3</c:v>
                </c:pt>
                <c:pt idx="6">
                  <c:v>6.18921308576481E-3</c:v>
                </c:pt>
                <c:pt idx="7">
                  <c:v>3.9428289797930017E-3</c:v>
                </c:pt>
              </c:numCache>
            </c:numRef>
          </c:val>
        </c:ser>
        <c:ser>
          <c:idx val="6"/>
          <c:order val="6"/>
          <c:tx>
            <c:strRef>
              <c:f>G.8!$S$163</c:f>
              <c:strCache>
                <c:ptCount val="1"/>
                <c:pt idx="0">
                  <c:v>FRENOS</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G.8!$T$163:$AA$163</c:f>
              <c:numCache>
                <c:formatCode>0.00%</c:formatCode>
                <c:ptCount val="8"/>
                <c:pt idx="0">
                  <c:v>0.14202898550724638</c:v>
                </c:pt>
                <c:pt idx="1">
                  <c:v>0.20020818875780708</c:v>
                </c:pt>
                <c:pt idx="2">
                  <c:v>0.20060790273556231</c:v>
                </c:pt>
                <c:pt idx="3">
                  <c:v>0.2095689996045868</c:v>
                </c:pt>
                <c:pt idx="4">
                  <c:v>0.2759776536312849</c:v>
                </c:pt>
                <c:pt idx="5">
                  <c:v>0.2733812949640288</c:v>
                </c:pt>
                <c:pt idx="6">
                  <c:v>0.1579722959033304</c:v>
                </c:pt>
                <c:pt idx="7">
                  <c:v>0.14144898965007394</c:v>
                </c:pt>
              </c:numCache>
            </c:numRef>
          </c:val>
        </c:ser>
        <c:ser>
          <c:idx val="7"/>
          <c:order val="7"/>
          <c:tx>
            <c:strRef>
              <c:f>G.8!$S$164</c:f>
              <c:strCache>
                <c:ptCount val="1"/>
                <c:pt idx="0">
                  <c:v>IDENTIFICACION</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G.8!$T$164:$AA$164</c:f>
              <c:numCache>
                <c:formatCode>0.00%</c:formatCode>
                <c:ptCount val="8"/>
                <c:pt idx="0">
                  <c:v>5.7971014492753624E-3</c:v>
                </c:pt>
                <c:pt idx="1">
                  <c:v>6.5926439972241501E-3</c:v>
                </c:pt>
                <c:pt idx="2">
                  <c:v>6.8389057750759879E-3</c:v>
                </c:pt>
                <c:pt idx="3">
                  <c:v>6.3266113088177147E-3</c:v>
                </c:pt>
                <c:pt idx="4">
                  <c:v>1.11731843575419E-2</c:v>
                </c:pt>
                <c:pt idx="5">
                  <c:v>7.1942446043165471E-3</c:v>
                </c:pt>
                <c:pt idx="6">
                  <c:v>1.0904804008252285E-2</c:v>
                </c:pt>
                <c:pt idx="7">
                  <c:v>1.1089206505667817E-2</c:v>
                </c:pt>
              </c:numCache>
            </c:numRef>
          </c:val>
        </c:ser>
        <c:ser>
          <c:idx val="8"/>
          <c:order val="8"/>
          <c:tx>
            <c:strRef>
              <c:f>G.8!$S$165</c:f>
              <c:strCache>
                <c:ptCount val="1"/>
                <c:pt idx="0">
                  <c:v>MOTOR Y TRANSMISION</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G.8!$T$165:$AA$165</c:f>
              <c:numCache>
                <c:formatCode>0.00%</c:formatCode>
                <c:ptCount val="8"/>
                <c:pt idx="0">
                  <c:v>1.1594202898550725E-2</c:v>
                </c:pt>
                <c:pt idx="1">
                  <c:v>1.4226231783483692E-2</c:v>
                </c:pt>
                <c:pt idx="2">
                  <c:v>6.8389057750759879E-3</c:v>
                </c:pt>
                <c:pt idx="3">
                  <c:v>1.5816528272044286E-2</c:v>
                </c:pt>
                <c:pt idx="4">
                  <c:v>7.82122905027933E-3</c:v>
                </c:pt>
                <c:pt idx="5">
                  <c:v>0</c:v>
                </c:pt>
                <c:pt idx="6">
                  <c:v>1.7978190391983496E-2</c:v>
                </c:pt>
                <c:pt idx="7">
                  <c:v>1.1089206505667817E-2</c:v>
                </c:pt>
              </c:numCache>
            </c:numRef>
          </c:val>
        </c:ser>
        <c:ser>
          <c:idx val="9"/>
          <c:order val="9"/>
          <c:tx>
            <c:strRef>
              <c:f>G.8!$S$166</c:f>
              <c:strCache>
                <c:ptCount val="1"/>
                <c:pt idx="0">
                  <c:v>OTROS</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G.8!$T$166:$AA$166</c:f>
              <c:numCache>
                <c:formatCode>0.00%</c:formatCode>
                <c:ptCount val="8"/>
                <c:pt idx="0">
                  <c:v>0.22753623188405797</c:v>
                </c:pt>
                <c:pt idx="1">
                  <c:v>0.1717557251908397</c:v>
                </c:pt>
                <c:pt idx="2">
                  <c:v>0.23024316109422494</c:v>
                </c:pt>
                <c:pt idx="3">
                  <c:v>0.13444049031237643</c:v>
                </c:pt>
                <c:pt idx="4">
                  <c:v>0.17541899441340783</c:v>
                </c:pt>
                <c:pt idx="5">
                  <c:v>0.17266187050359713</c:v>
                </c:pt>
                <c:pt idx="6">
                  <c:v>0.17123489537282641</c:v>
                </c:pt>
                <c:pt idx="7">
                  <c:v>0.15081320847708229</c:v>
                </c:pt>
              </c:numCache>
            </c:numRef>
          </c:val>
        </c:ser>
        <c:dLbls>
          <c:showLegendKey val="0"/>
          <c:showVal val="0"/>
          <c:showCatName val="0"/>
          <c:showSerName val="0"/>
          <c:showPercent val="0"/>
          <c:showBubbleSize val="0"/>
        </c:dLbls>
        <c:axId val="56352128"/>
        <c:axId val="56427648"/>
      </c:radarChart>
      <c:catAx>
        <c:axId val="56352128"/>
        <c:scaling>
          <c:orientation val="minMax"/>
        </c:scaling>
        <c:delete val="0"/>
        <c:axPos val="b"/>
        <c:majorGridlines/>
        <c:majorTickMark val="out"/>
        <c:minorTickMark val="none"/>
        <c:tickLblPos val="nextTo"/>
        <c:crossAx val="56427648"/>
        <c:crosses val="autoZero"/>
        <c:auto val="1"/>
        <c:lblAlgn val="ctr"/>
        <c:lblOffset val="100"/>
        <c:noMultiLvlLbl val="0"/>
      </c:catAx>
      <c:valAx>
        <c:axId val="56427648"/>
        <c:scaling>
          <c:orientation val="minMax"/>
          <c:max val="0.5"/>
          <c:min val="0"/>
        </c:scaling>
        <c:delete val="0"/>
        <c:axPos val="l"/>
        <c:majorGridlines>
          <c:spPr>
            <a:ln>
              <a:prstDash val="sysDash"/>
            </a:ln>
          </c:spPr>
        </c:majorGridlines>
        <c:numFmt formatCode="0%" sourceLinked="0"/>
        <c:majorTickMark val="cross"/>
        <c:minorTickMark val="none"/>
        <c:tickLblPos val="nextTo"/>
        <c:crossAx val="56352128"/>
        <c:crosses val="autoZero"/>
        <c:crossBetween val="between"/>
        <c:majorUnit val="0.1"/>
      </c:valAx>
    </c:plotArea>
    <c:legend>
      <c:legendPos val="r"/>
      <c:layout>
        <c:manualLayout>
          <c:xMode val="edge"/>
          <c:yMode val="edge"/>
          <c:x val="0.68863113549452304"/>
          <c:y val="0.24843386493547429"/>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G.8!$S$169</c:f>
              <c:strCache>
                <c:ptCount val="1"/>
                <c:pt idx="0">
                  <c:v>ACONDICIONAMIENTO EXTERIOR</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G.8!$T$169:$AA$169</c:f>
              <c:numCache>
                <c:formatCode>0.00%</c:formatCode>
                <c:ptCount val="8"/>
                <c:pt idx="0">
                  <c:v>0.24644128113879005</c:v>
                </c:pt>
                <c:pt idx="1">
                  <c:v>0.24405628335759341</c:v>
                </c:pt>
                <c:pt idx="2">
                  <c:v>0.28635346756152125</c:v>
                </c:pt>
                <c:pt idx="3">
                  <c:v>0.29945553539019965</c:v>
                </c:pt>
                <c:pt idx="4">
                  <c:v>0.21532846715328466</c:v>
                </c:pt>
                <c:pt idx="5">
                  <c:v>0.34623217922606925</c:v>
                </c:pt>
                <c:pt idx="6">
                  <c:v>0.25103391232423489</c:v>
                </c:pt>
                <c:pt idx="7">
                  <c:v>0.2831802343997466</c:v>
                </c:pt>
              </c:numCache>
            </c:numRef>
          </c:val>
        </c:ser>
        <c:ser>
          <c:idx val="1"/>
          <c:order val="1"/>
          <c:tx>
            <c:strRef>
              <c:f>G.8!$S$170</c:f>
              <c:strCache>
                <c:ptCount val="1"/>
                <c:pt idx="0">
                  <c:v>ACONDICIONAMIENTO INTERIOR</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G.8!$T$170:$AA$170</c:f>
              <c:numCache>
                <c:formatCode>0.00%</c:formatCode>
                <c:ptCount val="8"/>
                <c:pt idx="0">
                  <c:v>8.8967971530249119E-3</c:v>
                </c:pt>
                <c:pt idx="1">
                  <c:v>1.9408054342552159E-3</c:v>
                </c:pt>
                <c:pt idx="2">
                  <c:v>1.4914243102162564E-3</c:v>
                </c:pt>
                <c:pt idx="3">
                  <c:v>7.9854809437386563E-3</c:v>
                </c:pt>
                <c:pt idx="4">
                  <c:v>0</c:v>
                </c:pt>
                <c:pt idx="5">
                  <c:v>0</c:v>
                </c:pt>
                <c:pt idx="6">
                  <c:v>1.2406947890818859E-3</c:v>
                </c:pt>
                <c:pt idx="7">
                  <c:v>4.117833386126069E-3</c:v>
                </c:pt>
              </c:numCache>
            </c:numRef>
          </c:val>
        </c:ser>
        <c:ser>
          <c:idx val="2"/>
          <c:order val="2"/>
          <c:tx>
            <c:strRef>
              <c:f>G.8!$S$171</c:f>
              <c:strCache>
                <c:ptCount val="1"/>
                <c:pt idx="0">
                  <c:v>ALUMBRADO Y SEÑALIZACION</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G.8!$T$171:$AA$171</c:f>
              <c:numCache>
                <c:formatCode>0.00%</c:formatCode>
                <c:ptCount val="8"/>
                <c:pt idx="0">
                  <c:v>0.29359430604982206</c:v>
                </c:pt>
                <c:pt idx="1">
                  <c:v>0.31295487627365359</c:v>
                </c:pt>
                <c:pt idx="2">
                  <c:v>0.31394481730052198</c:v>
                </c:pt>
                <c:pt idx="3">
                  <c:v>0.2442831215970962</c:v>
                </c:pt>
                <c:pt idx="4">
                  <c:v>0.18126520681265207</c:v>
                </c:pt>
                <c:pt idx="5">
                  <c:v>0.25458248472505091</c:v>
                </c:pt>
                <c:pt idx="6">
                  <c:v>0.25062034739454092</c:v>
                </c:pt>
                <c:pt idx="7">
                  <c:v>0.28983211910041179</c:v>
                </c:pt>
              </c:numCache>
            </c:numRef>
          </c:val>
        </c:ser>
        <c:ser>
          <c:idx val="3"/>
          <c:order val="3"/>
          <c:tx>
            <c:strRef>
              <c:f>G.8!$S$172</c:f>
              <c:strCache>
                <c:ptCount val="1"/>
                <c:pt idx="0">
                  <c:v>DIRECCION</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G.8!$T$172:$AA$172</c:f>
              <c:numCache>
                <c:formatCode>0.00%</c:formatCode>
                <c:ptCount val="8"/>
                <c:pt idx="0">
                  <c:v>3.9145907473309607E-2</c:v>
                </c:pt>
                <c:pt idx="1">
                  <c:v>3.7845705967976713E-2</c:v>
                </c:pt>
                <c:pt idx="2">
                  <c:v>2.9828486204325131E-2</c:v>
                </c:pt>
                <c:pt idx="3">
                  <c:v>4.3194192377495465E-2</c:v>
                </c:pt>
                <c:pt idx="4">
                  <c:v>1.2165450121654502E-2</c:v>
                </c:pt>
                <c:pt idx="5">
                  <c:v>8.1466395112016286E-3</c:v>
                </c:pt>
                <c:pt idx="6">
                  <c:v>1.9851116625310174E-2</c:v>
                </c:pt>
                <c:pt idx="7">
                  <c:v>6.3351282863477985E-3</c:v>
                </c:pt>
              </c:numCache>
            </c:numRef>
          </c:val>
        </c:ser>
        <c:ser>
          <c:idx val="4"/>
          <c:order val="4"/>
          <c:tx>
            <c:strRef>
              <c:f>G.8!$S$173</c:f>
              <c:strCache>
                <c:ptCount val="1"/>
                <c:pt idx="0">
                  <c:v>EJES Y SUSPENSION</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G.8!$T$173:$AA$173</c:f>
              <c:numCache>
                <c:formatCode>0.00%</c:formatCode>
                <c:ptCount val="8"/>
                <c:pt idx="0">
                  <c:v>5.3380782918149468E-3</c:v>
                </c:pt>
                <c:pt idx="1">
                  <c:v>6.7928190198932557E-3</c:v>
                </c:pt>
                <c:pt idx="2">
                  <c:v>7.4571215510812821E-4</c:v>
                </c:pt>
                <c:pt idx="3">
                  <c:v>9.4373865698729586E-3</c:v>
                </c:pt>
                <c:pt idx="4">
                  <c:v>0</c:v>
                </c:pt>
                <c:pt idx="5">
                  <c:v>1.2219959266802444E-2</c:v>
                </c:pt>
                <c:pt idx="6">
                  <c:v>8.271298593879239E-3</c:v>
                </c:pt>
                <c:pt idx="7">
                  <c:v>1.5837820715869496E-3</c:v>
                </c:pt>
              </c:numCache>
            </c:numRef>
          </c:val>
        </c:ser>
        <c:ser>
          <c:idx val="5"/>
          <c:order val="5"/>
          <c:tx>
            <c:strRef>
              <c:f>G.8!$S$174</c:f>
              <c:strCache>
                <c:ptCount val="1"/>
                <c:pt idx="0">
                  <c:v>EMISIONES CONTAMINANTES</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G.8!$T$174:$AA$174</c:f>
              <c:numCache>
                <c:formatCode>0.00%</c:formatCode>
                <c:ptCount val="8"/>
                <c:pt idx="0">
                  <c:v>0</c:v>
                </c:pt>
                <c:pt idx="1">
                  <c:v>0</c:v>
                </c:pt>
                <c:pt idx="2">
                  <c:v>0</c:v>
                </c:pt>
                <c:pt idx="3">
                  <c:v>0</c:v>
                </c:pt>
                <c:pt idx="4">
                  <c:v>0</c:v>
                </c:pt>
                <c:pt idx="5">
                  <c:v>0</c:v>
                </c:pt>
                <c:pt idx="6">
                  <c:v>0</c:v>
                </c:pt>
                <c:pt idx="7">
                  <c:v>0</c:v>
                </c:pt>
              </c:numCache>
            </c:numRef>
          </c:val>
        </c:ser>
        <c:ser>
          <c:idx val="6"/>
          <c:order val="6"/>
          <c:tx>
            <c:strRef>
              <c:f>G.8!$S$175</c:f>
              <c:strCache>
                <c:ptCount val="1"/>
                <c:pt idx="0">
                  <c:v>FRENOS</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G.8!$T$175:$AA$175</c:f>
              <c:numCache>
                <c:formatCode>0.00%</c:formatCode>
                <c:ptCount val="8"/>
                <c:pt idx="0">
                  <c:v>0.25622775800711745</c:v>
                </c:pt>
                <c:pt idx="1">
                  <c:v>0.2590975254730713</c:v>
                </c:pt>
                <c:pt idx="2">
                  <c:v>0.28784489187173751</c:v>
                </c:pt>
                <c:pt idx="3">
                  <c:v>0.26352087114337569</c:v>
                </c:pt>
                <c:pt idx="4">
                  <c:v>0.52068126520681268</c:v>
                </c:pt>
                <c:pt idx="5">
                  <c:v>0.30549898167006112</c:v>
                </c:pt>
                <c:pt idx="6">
                  <c:v>0.35483870967741937</c:v>
                </c:pt>
                <c:pt idx="7">
                  <c:v>0.33417801710484635</c:v>
                </c:pt>
              </c:numCache>
            </c:numRef>
          </c:val>
        </c:ser>
        <c:ser>
          <c:idx val="7"/>
          <c:order val="7"/>
          <c:tx>
            <c:strRef>
              <c:f>G.8!$S$176</c:f>
              <c:strCache>
                <c:ptCount val="1"/>
                <c:pt idx="0">
                  <c:v>IDENTIFICACION</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G.8!$T$176:$AA$176</c:f>
              <c:numCache>
                <c:formatCode>0.00%</c:formatCode>
                <c:ptCount val="8"/>
                <c:pt idx="0">
                  <c:v>1.601423487544484E-2</c:v>
                </c:pt>
                <c:pt idx="1">
                  <c:v>3.5419699175157693E-2</c:v>
                </c:pt>
                <c:pt idx="2">
                  <c:v>2.609992542878449E-2</c:v>
                </c:pt>
                <c:pt idx="3">
                  <c:v>3.8838475499092556E-2</c:v>
                </c:pt>
                <c:pt idx="4">
                  <c:v>2.4330900243309004E-2</c:v>
                </c:pt>
                <c:pt idx="5">
                  <c:v>3.6659877800407331E-2</c:v>
                </c:pt>
                <c:pt idx="6">
                  <c:v>1.9851116625310174E-2</c:v>
                </c:pt>
                <c:pt idx="7">
                  <c:v>2.6607538802660754E-2</c:v>
                </c:pt>
              </c:numCache>
            </c:numRef>
          </c:val>
        </c:ser>
        <c:ser>
          <c:idx val="8"/>
          <c:order val="8"/>
          <c:tx>
            <c:strRef>
              <c:f>G.8!$S$177</c:f>
              <c:strCache>
                <c:ptCount val="1"/>
                <c:pt idx="0">
                  <c:v>MOTOR Y TRANSMISION</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G.8!$T$177:$AA$177</c:f>
              <c:numCache>
                <c:formatCode>0.00%</c:formatCode>
                <c:ptCount val="8"/>
                <c:pt idx="0">
                  <c:v>0.13434163701067617</c:v>
                </c:pt>
                <c:pt idx="1">
                  <c:v>0.10189228529839883</c:v>
                </c:pt>
                <c:pt idx="2">
                  <c:v>5.3691275167785234E-2</c:v>
                </c:pt>
                <c:pt idx="3">
                  <c:v>9.328493647912886E-2</c:v>
                </c:pt>
                <c:pt idx="4">
                  <c:v>4.6228710462287104E-2</c:v>
                </c:pt>
                <c:pt idx="5">
                  <c:v>3.6659877800407331E-2</c:v>
                </c:pt>
                <c:pt idx="6">
                  <c:v>9.4292803970223327E-2</c:v>
                </c:pt>
                <c:pt idx="7">
                  <c:v>5.4165346848273677E-2</c:v>
                </c:pt>
              </c:numCache>
            </c:numRef>
          </c:val>
        </c:ser>
        <c:ser>
          <c:idx val="9"/>
          <c:order val="9"/>
          <c:tx>
            <c:strRef>
              <c:f>G.8!$S$178</c:f>
              <c:strCache>
                <c:ptCount val="1"/>
                <c:pt idx="0">
                  <c:v>OTROS</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G.8!$T$178:$AA$178</c:f>
              <c:numCache>
                <c:formatCode>0.00%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axId val="56467456"/>
        <c:axId val="56468992"/>
      </c:radarChart>
      <c:catAx>
        <c:axId val="56467456"/>
        <c:scaling>
          <c:orientation val="minMax"/>
        </c:scaling>
        <c:delete val="0"/>
        <c:axPos val="b"/>
        <c:majorGridlines/>
        <c:majorTickMark val="out"/>
        <c:minorTickMark val="none"/>
        <c:tickLblPos val="nextTo"/>
        <c:crossAx val="56468992"/>
        <c:crosses val="autoZero"/>
        <c:auto val="1"/>
        <c:lblAlgn val="ctr"/>
        <c:lblOffset val="100"/>
        <c:noMultiLvlLbl val="0"/>
      </c:catAx>
      <c:valAx>
        <c:axId val="56468992"/>
        <c:scaling>
          <c:orientation val="minMax"/>
          <c:max val="0.55000000000000004"/>
        </c:scaling>
        <c:delete val="0"/>
        <c:axPos val="l"/>
        <c:majorGridlines>
          <c:spPr>
            <a:ln>
              <a:prstDash val="sysDash"/>
            </a:ln>
          </c:spPr>
        </c:majorGridlines>
        <c:numFmt formatCode="0%" sourceLinked="0"/>
        <c:majorTickMark val="cross"/>
        <c:minorTickMark val="none"/>
        <c:tickLblPos val="nextTo"/>
        <c:crossAx val="56467456"/>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G.8!$S$186</c:f>
              <c:strCache>
                <c:ptCount val="1"/>
                <c:pt idx="0">
                  <c:v>ACONDICIONAMIENTO EXTERIOR</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G.8!$T$186:$AA$186</c:f>
              <c:numCache>
                <c:formatCode>0.00%</c:formatCode>
                <c:ptCount val="8"/>
                <c:pt idx="0">
                  <c:v>4.1700080192461908E-2</c:v>
                </c:pt>
                <c:pt idx="1">
                  <c:v>0.11725231820400195</c:v>
                </c:pt>
                <c:pt idx="2">
                  <c:v>7.1055684454756379E-2</c:v>
                </c:pt>
                <c:pt idx="3">
                  <c:v>7.0025348542458815E-2</c:v>
                </c:pt>
                <c:pt idx="4">
                  <c:v>6.2548064598820813E-2</c:v>
                </c:pt>
                <c:pt idx="5">
                  <c:v>5.2008456659619451E-2</c:v>
                </c:pt>
                <c:pt idx="6">
                  <c:v>6.6168388656847654E-2</c:v>
                </c:pt>
                <c:pt idx="7">
                  <c:v>9.1433037022565208E-2</c:v>
                </c:pt>
              </c:numCache>
            </c:numRef>
          </c:val>
        </c:ser>
        <c:ser>
          <c:idx val="1"/>
          <c:order val="1"/>
          <c:tx>
            <c:strRef>
              <c:f>G.8!$S$187</c:f>
              <c:strCache>
                <c:ptCount val="1"/>
                <c:pt idx="0">
                  <c:v>ACONDICIONAMIENTO INTERIOR</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G.8!$T$187:$AA$187</c:f>
              <c:numCache>
                <c:formatCode>0.00%</c:formatCode>
                <c:ptCount val="8"/>
                <c:pt idx="0">
                  <c:v>0</c:v>
                </c:pt>
                <c:pt idx="1">
                  <c:v>0</c:v>
                </c:pt>
                <c:pt idx="2">
                  <c:v>0</c:v>
                </c:pt>
                <c:pt idx="3">
                  <c:v>0</c:v>
                </c:pt>
                <c:pt idx="4">
                  <c:v>0</c:v>
                </c:pt>
                <c:pt idx="5">
                  <c:v>0</c:v>
                </c:pt>
                <c:pt idx="6">
                  <c:v>0</c:v>
                </c:pt>
                <c:pt idx="7">
                  <c:v>9.7684868613851712E-5</c:v>
                </c:pt>
              </c:numCache>
            </c:numRef>
          </c:val>
        </c:ser>
        <c:ser>
          <c:idx val="2"/>
          <c:order val="2"/>
          <c:tx>
            <c:strRef>
              <c:f>G.8!$S$188</c:f>
              <c:strCache>
                <c:ptCount val="1"/>
                <c:pt idx="0">
                  <c:v>ALUMBRADO Y SEÑALIZACION</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G.8!$T$188:$AA$188</c:f>
              <c:numCache>
                <c:formatCode>0.00%</c:formatCode>
                <c:ptCount val="8"/>
                <c:pt idx="0">
                  <c:v>0.11895215183106121</c:v>
                </c:pt>
                <c:pt idx="1">
                  <c:v>0.11896046852122986</c:v>
                </c:pt>
                <c:pt idx="2">
                  <c:v>0.183584686774942</c:v>
                </c:pt>
                <c:pt idx="3">
                  <c:v>0.18219264892268694</c:v>
                </c:pt>
                <c:pt idx="4">
                  <c:v>0.14919251473981029</c:v>
                </c:pt>
                <c:pt idx="5">
                  <c:v>0.18942917547568711</c:v>
                </c:pt>
                <c:pt idx="6">
                  <c:v>0.16245328643657947</c:v>
                </c:pt>
                <c:pt idx="7">
                  <c:v>0.15287681938067793</c:v>
                </c:pt>
              </c:numCache>
            </c:numRef>
          </c:val>
        </c:ser>
        <c:ser>
          <c:idx val="3"/>
          <c:order val="3"/>
          <c:tx>
            <c:strRef>
              <c:f>G.8!$S$189</c:f>
              <c:strCache>
                <c:ptCount val="1"/>
                <c:pt idx="0">
                  <c:v>DIRECCION</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G.8!$T$189:$AA$189</c:f>
              <c:numCache>
                <c:formatCode>0.00%</c:formatCode>
                <c:ptCount val="8"/>
                <c:pt idx="0">
                  <c:v>0</c:v>
                </c:pt>
                <c:pt idx="1">
                  <c:v>1.2201073694485115E-4</c:v>
                </c:pt>
                <c:pt idx="2">
                  <c:v>2.9002320185614848E-4</c:v>
                </c:pt>
                <c:pt idx="3">
                  <c:v>3.1685678073510771E-4</c:v>
                </c:pt>
                <c:pt idx="4">
                  <c:v>0</c:v>
                </c:pt>
                <c:pt idx="5">
                  <c:v>8.4566596194503166E-4</c:v>
                </c:pt>
                <c:pt idx="6">
                  <c:v>2.1982853374367993E-4</c:v>
                </c:pt>
                <c:pt idx="7">
                  <c:v>5.861092116831103E-4</c:v>
                </c:pt>
              </c:numCache>
            </c:numRef>
          </c:val>
        </c:ser>
        <c:ser>
          <c:idx val="4"/>
          <c:order val="4"/>
          <c:tx>
            <c:strRef>
              <c:f>G.8!$S$190</c:f>
              <c:strCache>
                <c:ptCount val="1"/>
                <c:pt idx="0">
                  <c:v>EJES Y SUSPENSION</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G.8!$T$190:$AA$190</c:f>
              <c:numCache>
                <c:formatCode>0.00%</c:formatCode>
                <c:ptCount val="8"/>
                <c:pt idx="0">
                  <c:v>0.17268110130981021</c:v>
                </c:pt>
                <c:pt idx="1">
                  <c:v>0.1428745729624207</c:v>
                </c:pt>
                <c:pt idx="2">
                  <c:v>0.15661252900232017</c:v>
                </c:pt>
                <c:pt idx="3">
                  <c:v>0.15906210392902409</c:v>
                </c:pt>
                <c:pt idx="4">
                  <c:v>0.18892591643168419</c:v>
                </c:pt>
                <c:pt idx="5">
                  <c:v>0.15391120507399578</c:v>
                </c:pt>
                <c:pt idx="6">
                  <c:v>0.20202242251044186</c:v>
                </c:pt>
                <c:pt idx="7">
                  <c:v>0.17387906613265605</c:v>
                </c:pt>
              </c:numCache>
            </c:numRef>
          </c:val>
        </c:ser>
        <c:ser>
          <c:idx val="5"/>
          <c:order val="5"/>
          <c:tx>
            <c:strRef>
              <c:f>G.8!$S$191</c:f>
              <c:strCache>
                <c:ptCount val="1"/>
                <c:pt idx="0">
                  <c:v>EMISIONES CONTAMINANTES</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G.8!$T$191:$AA$191</c:f>
              <c:numCache>
                <c:formatCode>0.00%</c:formatCode>
                <c:ptCount val="8"/>
                <c:pt idx="0">
                  <c:v>0</c:v>
                </c:pt>
                <c:pt idx="1">
                  <c:v>0</c:v>
                </c:pt>
                <c:pt idx="2">
                  <c:v>0</c:v>
                </c:pt>
                <c:pt idx="3">
                  <c:v>0</c:v>
                </c:pt>
                <c:pt idx="4">
                  <c:v>0</c:v>
                </c:pt>
                <c:pt idx="5">
                  <c:v>0</c:v>
                </c:pt>
                <c:pt idx="6">
                  <c:v>0</c:v>
                </c:pt>
                <c:pt idx="7">
                  <c:v>2.9305460584155515E-4</c:v>
                </c:pt>
              </c:numCache>
            </c:numRef>
          </c:val>
        </c:ser>
        <c:ser>
          <c:idx val="6"/>
          <c:order val="6"/>
          <c:tx>
            <c:strRef>
              <c:f>G.8!$S$192</c:f>
              <c:strCache>
                <c:ptCount val="1"/>
                <c:pt idx="0">
                  <c:v>FRENOS</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G.8!$T$192:$AA$192</c:f>
              <c:numCache>
                <c:formatCode>0.00%</c:formatCode>
                <c:ptCount val="8"/>
                <c:pt idx="0">
                  <c:v>0.6089280940924886</c:v>
                </c:pt>
                <c:pt idx="1">
                  <c:v>0.57930697901415329</c:v>
                </c:pt>
                <c:pt idx="2">
                  <c:v>0.52001160092807419</c:v>
                </c:pt>
                <c:pt idx="3">
                  <c:v>0.53865652724968316</c:v>
                </c:pt>
                <c:pt idx="4">
                  <c:v>0.5460138426044604</c:v>
                </c:pt>
                <c:pt idx="5">
                  <c:v>0.56109936575052854</c:v>
                </c:pt>
                <c:pt idx="6">
                  <c:v>0.5163772257639041</c:v>
                </c:pt>
                <c:pt idx="7">
                  <c:v>0.53619224382143205</c:v>
                </c:pt>
              </c:numCache>
            </c:numRef>
          </c:val>
        </c:ser>
        <c:ser>
          <c:idx val="7"/>
          <c:order val="7"/>
          <c:tx>
            <c:strRef>
              <c:f>G.8!$S$193</c:f>
              <c:strCache>
                <c:ptCount val="1"/>
                <c:pt idx="0">
                  <c:v>IDENTIFICACION</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G.8!$T$193:$AA$193</c:f>
              <c:numCache>
                <c:formatCode>0.00%</c:formatCode>
                <c:ptCount val="8"/>
                <c:pt idx="0">
                  <c:v>2.9403902699812884E-2</c:v>
                </c:pt>
                <c:pt idx="1">
                  <c:v>2.5988286969253295E-2</c:v>
                </c:pt>
                <c:pt idx="2">
                  <c:v>5.1334106728538283E-2</c:v>
                </c:pt>
                <c:pt idx="3">
                  <c:v>3.1051964512040557E-2</c:v>
                </c:pt>
                <c:pt idx="4">
                  <c:v>4.1015124327095615E-2</c:v>
                </c:pt>
                <c:pt idx="5">
                  <c:v>2.748414376321353E-2</c:v>
                </c:pt>
                <c:pt idx="6">
                  <c:v>3.6931193668938225E-2</c:v>
                </c:pt>
                <c:pt idx="7">
                  <c:v>2.8133242160789294E-2</c:v>
                </c:pt>
              </c:numCache>
            </c:numRef>
          </c:val>
        </c:ser>
        <c:ser>
          <c:idx val="8"/>
          <c:order val="8"/>
          <c:tx>
            <c:strRef>
              <c:f>G.8!$S$194</c:f>
              <c:strCache>
                <c:ptCount val="1"/>
                <c:pt idx="0">
                  <c:v>MOTOR Y TRANSMISION</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G.8!$T$194:$AA$194</c:f>
              <c:numCache>
                <c:formatCode>0.00%</c:formatCode>
                <c:ptCount val="8"/>
                <c:pt idx="0">
                  <c:v>5.3461641272387062E-4</c:v>
                </c:pt>
                <c:pt idx="1">
                  <c:v>0</c:v>
                </c:pt>
                <c:pt idx="2">
                  <c:v>0</c:v>
                </c:pt>
                <c:pt idx="3">
                  <c:v>6.3371356147021542E-4</c:v>
                </c:pt>
                <c:pt idx="4">
                  <c:v>0</c:v>
                </c:pt>
                <c:pt idx="5">
                  <c:v>4.2283298097251583E-4</c:v>
                </c:pt>
                <c:pt idx="6">
                  <c:v>6.594856012310398E-4</c:v>
                </c:pt>
                <c:pt idx="7">
                  <c:v>0</c:v>
                </c:pt>
              </c:numCache>
            </c:numRef>
          </c:val>
        </c:ser>
        <c:ser>
          <c:idx val="9"/>
          <c:order val="9"/>
          <c:tx>
            <c:strRef>
              <c:f>G.8!$S$195</c:f>
              <c:strCache>
                <c:ptCount val="1"/>
                <c:pt idx="0">
                  <c:v>OTROS</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G.8!$T$195:$AA$195</c:f>
              <c:numCache>
                <c:formatCode>0.00%</c:formatCode>
                <c:ptCount val="8"/>
                <c:pt idx="0">
                  <c:v>2.7800053461641272E-2</c:v>
                </c:pt>
                <c:pt idx="1">
                  <c:v>1.5495363591996096E-2</c:v>
                </c:pt>
                <c:pt idx="2">
                  <c:v>1.7111368909512762E-2</c:v>
                </c:pt>
                <c:pt idx="3">
                  <c:v>1.8060836501901139E-2</c:v>
                </c:pt>
                <c:pt idx="4">
                  <c:v>1.2304537298128686E-2</c:v>
                </c:pt>
                <c:pt idx="5">
                  <c:v>1.4799154334038054E-2</c:v>
                </c:pt>
                <c:pt idx="6">
                  <c:v>1.5168168828313915E-2</c:v>
                </c:pt>
                <c:pt idx="7">
                  <c:v>1.6508742795740938E-2</c:v>
                </c:pt>
              </c:numCache>
            </c:numRef>
          </c:val>
        </c:ser>
        <c:dLbls>
          <c:showLegendKey val="0"/>
          <c:showVal val="0"/>
          <c:showCatName val="0"/>
          <c:showSerName val="0"/>
          <c:showPercent val="0"/>
          <c:showBubbleSize val="0"/>
        </c:dLbls>
        <c:axId val="56532992"/>
        <c:axId val="56534528"/>
      </c:radarChart>
      <c:catAx>
        <c:axId val="56532992"/>
        <c:scaling>
          <c:orientation val="minMax"/>
        </c:scaling>
        <c:delete val="0"/>
        <c:axPos val="b"/>
        <c:majorGridlines/>
        <c:majorTickMark val="out"/>
        <c:minorTickMark val="none"/>
        <c:tickLblPos val="nextTo"/>
        <c:crossAx val="56534528"/>
        <c:crosses val="autoZero"/>
        <c:auto val="1"/>
        <c:lblAlgn val="ctr"/>
        <c:lblOffset val="100"/>
        <c:noMultiLvlLbl val="0"/>
      </c:catAx>
      <c:valAx>
        <c:axId val="56534528"/>
        <c:scaling>
          <c:orientation val="minMax"/>
          <c:max val="0.85000000000000009"/>
          <c:min val="0"/>
        </c:scaling>
        <c:delete val="0"/>
        <c:axPos val="l"/>
        <c:majorGridlines>
          <c:spPr>
            <a:ln>
              <a:prstDash val="sysDash"/>
            </a:ln>
          </c:spPr>
        </c:majorGridlines>
        <c:numFmt formatCode="0%" sourceLinked="0"/>
        <c:majorTickMark val="cross"/>
        <c:minorTickMark val="none"/>
        <c:tickLblPos val="nextTo"/>
        <c:crossAx val="56532992"/>
        <c:crosses val="autoZero"/>
        <c:crossBetween val="between"/>
        <c:majorUnit val="0.2"/>
      </c:valAx>
    </c:plotArea>
    <c:legend>
      <c:legendPos val="r"/>
      <c:layout>
        <c:manualLayout>
          <c:xMode val="edge"/>
          <c:yMode val="edge"/>
          <c:x val="0.68863113549452304"/>
          <c:y val="0.47938074715256435"/>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663342082239721"/>
          <c:y val="2.8252405949256341E-2"/>
          <c:w val="0.66020669291338585"/>
          <c:h val="0.7277562700495771"/>
        </c:manualLayout>
      </c:layout>
      <c:barChart>
        <c:barDir val="col"/>
        <c:grouping val="stacked"/>
        <c:varyColors val="0"/>
        <c:ser>
          <c:idx val="0"/>
          <c:order val="0"/>
          <c:tx>
            <c:strRef>
              <c:f>'G.1 y G.2'!$T$55</c:f>
              <c:strCache>
                <c:ptCount val="1"/>
                <c:pt idx="0">
                  <c:v>Favorables</c:v>
                </c:pt>
              </c:strCache>
            </c:strRef>
          </c:tx>
          <c:invertIfNegative val="0"/>
          <c:cat>
            <c:strRef>
              <c:f>'G.1 y G.2'!$S$56:$S$67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G.2'!$T$56:$T$67</c:f>
              <c:numCache>
                <c:formatCode>General</c:formatCode>
                <c:ptCount val="12"/>
                <c:pt idx="0">
                  <c:v>3114</c:v>
                </c:pt>
                <c:pt idx="1">
                  <c:v>3491</c:v>
                </c:pt>
                <c:pt idx="2">
                  <c:v>3804</c:v>
                </c:pt>
                <c:pt idx="3">
                  <c:v>4444</c:v>
                </c:pt>
                <c:pt idx="4">
                  <c:v>4459</c:v>
                </c:pt>
                <c:pt idx="5">
                  <c:v>5088</c:v>
                </c:pt>
                <c:pt idx="6">
                  <c:v>4562</c:v>
                </c:pt>
                <c:pt idx="7">
                  <c:v>2711</c:v>
                </c:pt>
                <c:pt idx="8">
                  <c:v>4850</c:v>
                </c:pt>
                <c:pt idx="9">
                  <c:v>4151</c:v>
                </c:pt>
                <c:pt idx="10">
                  <c:v>4271</c:v>
                </c:pt>
                <c:pt idx="11">
                  <c:v>2055</c:v>
                </c:pt>
              </c:numCache>
            </c:numRef>
          </c:val>
        </c:ser>
        <c:ser>
          <c:idx val="1"/>
          <c:order val="1"/>
          <c:tx>
            <c:strRef>
              <c:f>'G.1 y G.2'!$U$55</c:f>
              <c:strCache>
                <c:ptCount val="1"/>
                <c:pt idx="0">
                  <c:v>Leves</c:v>
                </c:pt>
              </c:strCache>
            </c:strRef>
          </c:tx>
          <c:invertIfNegative val="0"/>
          <c:cat>
            <c:strRef>
              <c:f>'G.1 y G.2'!$S$56:$S$67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G.2'!$U$56:$U$67</c:f>
              <c:numCache>
                <c:formatCode>General</c:formatCode>
                <c:ptCount val="12"/>
                <c:pt idx="0">
                  <c:v>1311</c:v>
                </c:pt>
                <c:pt idx="1">
                  <c:v>1594</c:v>
                </c:pt>
                <c:pt idx="2">
                  <c:v>1592</c:v>
                </c:pt>
                <c:pt idx="3">
                  <c:v>1892</c:v>
                </c:pt>
                <c:pt idx="4">
                  <c:v>2268</c:v>
                </c:pt>
                <c:pt idx="5">
                  <c:v>2657</c:v>
                </c:pt>
                <c:pt idx="6">
                  <c:v>2102</c:v>
                </c:pt>
                <c:pt idx="7">
                  <c:v>727</c:v>
                </c:pt>
                <c:pt idx="8">
                  <c:v>2788</c:v>
                </c:pt>
                <c:pt idx="9">
                  <c:v>2956</c:v>
                </c:pt>
                <c:pt idx="10">
                  <c:v>2766</c:v>
                </c:pt>
                <c:pt idx="11">
                  <c:v>1305</c:v>
                </c:pt>
              </c:numCache>
            </c:numRef>
          </c:val>
        </c:ser>
        <c:ser>
          <c:idx val="2"/>
          <c:order val="2"/>
          <c:tx>
            <c:strRef>
              <c:f>'G.1 y G.2'!$V$55</c:f>
              <c:strCache>
                <c:ptCount val="1"/>
                <c:pt idx="0">
                  <c:v>Desfavorable</c:v>
                </c:pt>
              </c:strCache>
            </c:strRef>
          </c:tx>
          <c:invertIfNegative val="0"/>
          <c:cat>
            <c:strRef>
              <c:f>'G.1 y G.2'!$S$56:$S$67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G.2'!$V$56:$V$67</c:f>
              <c:numCache>
                <c:formatCode>General</c:formatCode>
                <c:ptCount val="12"/>
                <c:pt idx="0">
                  <c:v>1191</c:v>
                </c:pt>
                <c:pt idx="1">
                  <c:v>1268</c:v>
                </c:pt>
                <c:pt idx="2">
                  <c:v>1454</c:v>
                </c:pt>
                <c:pt idx="3">
                  <c:v>1575</c:v>
                </c:pt>
                <c:pt idx="4">
                  <c:v>1608</c:v>
                </c:pt>
                <c:pt idx="5">
                  <c:v>1990</c:v>
                </c:pt>
                <c:pt idx="6">
                  <c:v>1815</c:v>
                </c:pt>
                <c:pt idx="7">
                  <c:v>1077</c:v>
                </c:pt>
                <c:pt idx="8">
                  <c:v>1829</c:v>
                </c:pt>
                <c:pt idx="9">
                  <c:v>1734</c:v>
                </c:pt>
                <c:pt idx="10">
                  <c:v>1785</c:v>
                </c:pt>
                <c:pt idx="11">
                  <c:v>898</c:v>
                </c:pt>
              </c:numCache>
            </c:numRef>
          </c:val>
        </c:ser>
        <c:ser>
          <c:idx val="3"/>
          <c:order val="3"/>
          <c:tx>
            <c:strRef>
              <c:f>'G.1 y G.2'!$W$55</c:f>
              <c:strCache>
                <c:ptCount val="1"/>
                <c:pt idx="0">
                  <c:v>Negativas</c:v>
                </c:pt>
              </c:strCache>
            </c:strRef>
          </c:tx>
          <c:invertIfNegative val="0"/>
          <c:cat>
            <c:strRef>
              <c:f>'G.1 y G.2'!$S$56:$S$67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G.2'!$W$56:$W$67</c:f>
              <c:numCache>
                <c:formatCode>General</c:formatCode>
                <c:ptCount val="12"/>
                <c:pt idx="0">
                  <c:v>0</c:v>
                </c:pt>
                <c:pt idx="1">
                  <c:v>2</c:v>
                </c:pt>
                <c:pt idx="2">
                  <c:v>4</c:v>
                </c:pt>
                <c:pt idx="3">
                  <c:v>0</c:v>
                </c:pt>
                <c:pt idx="4">
                  <c:v>3</c:v>
                </c:pt>
                <c:pt idx="5">
                  <c:v>1</c:v>
                </c:pt>
                <c:pt idx="6">
                  <c:v>6</c:v>
                </c:pt>
                <c:pt idx="7">
                  <c:v>1</c:v>
                </c:pt>
                <c:pt idx="8">
                  <c:v>2</c:v>
                </c:pt>
                <c:pt idx="9">
                  <c:v>3</c:v>
                </c:pt>
                <c:pt idx="10">
                  <c:v>0</c:v>
                </c:pt>
                <c:pt idx="11">
                  <c:v>0</c:v>
                </c:pt>
              </c:numCache>
            </c:numRef>
          </c:val>
        </c:ser>
        <c:dLbls>
          <c:showLegendKey val="0"/>
          <c:showVal val="0"/>
          <c:showCatName val="0"/>
          <c:showSerName val="0"/>
          <c:showPercent val="0"/>
          <c:showBubbleSize val="0"/>
        </c:dLbls>
        <c:gapWidth val="150"/>
        <c:overlap val="100"/>
        <c:axId val="53827072"/>
        <c:axId val="53828608"/>
      </c:barChart>
      <c:catAx>
        <c:axId val="53827072"/>
        <c:scaling>
          <c:orientation val="minMax"/>
        </c:scaling>
        <c:delete val="0"/>
        <c:axPos val="b"/>
        <c:majorTickMark val="out"/>
        <c:minorTickMark val="none"/>
        <c:tickLblPos val="nextTo"/>
        <c:txPr>
          <a:bodyPr rot="-5400000" vert="horz"/>
          <a:lstStyle/>
          <a:p>
            <a:pPr>
              <a:defRPr sz="900"/>
            </a:pPr>
            <a:endParaRPr lang="es-ES"/>
          </a:p>
        </c:txPr>
        <c:crossAx val="53828608"/>
        <c:crosses val="autoZero"/>
        <c:auto val="1"/>
        <c:lblAlgn val="ctr"/>
        <c:lblOffset val="100"/>
        <c:noMultiLvlLbl val="0"/>
      </c:catAx>
      <c:valAx>
        <c:axId val="53828608"/>
        <c:scaling>
          <c:orientation val="minMax"/>
        </c:scaling>
        <c:delete val="0"/>
        <c:axPos val="l"/>
        <c:majorGridlines/>
        <c:numFmt formatCode="General" sourceLinked="1"/>
        <c:majorTickMark val="out"/>
        <c:minorTickMark val="none"/>
        <c:tickLblPos val="nextTo"/>
        <c:txPr>
          <a:bodyPr/>
          <a:lstStyle/>
          <a:p>
            <a:pPr>
              <a:defRPr sz="900"/>
            </a:pPr>
            <a:endParaRPr lang="es-ES"/>
          </a:p>
        </c:txPr>
        <c:crossAx val="53827072"/>
        <c:crosses val="autoZero"/>
        <c:crossBetween val="between"/>
      </c:valAx>
    </c:plotArea>
    <c:legend>
      <c:legendPos val="l"/>
      <c:layout>
        <c:manualLayout>
          <c:xMode val="edge"/>
          <c:yMode val="edge"/>
          <c:x val="3.0555555555555555E-2"/>
          <c:y val="0.31867672790901136"/>
          <c:w val="0.19569378827646544"/>
          <c:h val="0.33486876640419949"/>
        </c:manualLayout>
      </c:layout>
      <c:overlay val="0"/>
    </c:legend>
    <c:plotVisOnly val="1"/>
    <c:dispBlanksAs val="gap"/>
    <c:showDLblsOverMax val="0"/>
  </c:chart>
  <c:spPr>
    <a:noFill/>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G.8!$S$198</c:f>
              <c:strCache>
                <c:ptCount val="1"/>
                <c:pt idx="0">
                  <c:v>ACONDICIONAMIENTO EXTERIOR</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G.8!$T$198:$AA$198</c:f>
              <c:numCache>
                <c:formatCode>0.00%</c:formatCode>
                <c:ptCount val="8"/>
                <c:pt idx="0">
                  <c:v>6.6977466977466982E-2</c:v>
                </c:pt>
                <c:pt idx="1">
                  <c:v>2.7690603655159681E-2</c:v>
                </c:pt>
                <c:pt idx="2">
                  <c:v>6.2484624846248463E-2</c:v>
                </c:pt>
                <c:pt idx="3">
                  <c:v>8.0959520239880053E-2</c:v>
                </c:pt>
                <c:pt idx="4">
                  <c:v>8.4515544823422876E-3</c:v>
                </c:pt>
                <c:pt idx="5">
                  <c:v>3.315548780487805E-2</c:v>
                </c:pt>
                <c:pt idx="6">
                  <c:v>3.2224259889965939E-2</c:v>
                </c:pt>
                <c:pt idx="7">
                  <c:v>3.547407246691256E-2</c:v>
                </c:pt>
              </c:numCache>
            </c:numRef>
          </c:val>
        </c:ser>
        <c:ser>
          <c:idx val="1"/>
          <c:order val="1"/>
          <c:tx>
            <c:strRef>
              <c:f>G.8!$S$199</c:f>
              <c:strCache>
                <c:ptCount val="1"/>
                <c:pt idx="0">
                  <c:v>ACONDICIONAMIENTO INTERIOR</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G.8!$T$199:$AA$199</c:f>
              <c:numCache>
                <c:formatCode>0.00%</c:formatCode>
                <c:ptCount val="8"/>
                <c:pt idx="0">
                  <c:v>0</c:v>
                </c:pt>
                <c:pt idx="1">
                  <c:v>0</c:v>
                </c:pt>
                <c:pt idx="2">
                  <c:v>0</c:v>
                </c:pt>
                <c:pt idx="3">
                  <c:v>0</c:v>
                </c:pt>
                <c:pt idx="4">
                  <c:v>0</c:v>
                </c:pt>
                <c:pt idx="5">
                  <c:v>0</c:v>
                </c:pt>
                <c:pt idx="6">
                  <c:v>0</c:v>
                </c:pt>
                <c:pt idx="7">
                  <c:v>0</c:v>
                </c:pt>
              </c:numCache>
            </c:numRef>
          </c:val>
        </c:ser>
        <c:ser>
          <c:idx val="2"/>
          <c:order val="2"/>
          <c:tx>
            <c:strRef>
              <c:f>G.8!$S$200</c:f>
              <c:strCache>
                <c:ptCount val="1"/>
                <c:pt idx="0">
                  <c:v>ALUMBRADO Y SEÑALIZACION</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G.8!$T$200:$AA$200</c:f>
              <c:numCache>
                <c:formatCode>0.00%</c:formatCode>
                <c:ptCount val="8"/>
                <c:pt idx="0">
                  <c:v>0.26604506604506606</c:v>
                </c:pt>
                <c:pt idx="1">
                  <c:v>0.17998892375853795</c:v>
                </c:pt>
                <c:pt idx="2">
                  <c:v>0.29077490774907749</c:v>
                </c:pt>
                <c:pt idx="3">
                  <c:v>0.32933533233383311</c:v>
                </c:pt>
                <c:pt idx="4">
                  <c:v>0.14820404467250226</c:v>
                </c:pt>
                <c:pt idx="5">
                  <c:v>0.38224085365853661</c:v>
                </c:pt>
                <c:pt idx="6">
                  <c:v>0.27010741419963324</c:v>
                </c:pt>
                <c:pt idx="7">
                  <c:v>0.24094163592970275</c:v>
                </c:pt>
              </c:numCache>
            </c:numRef>
          </c:val>
        </c:ser>
        <c:ser>
          <c:idx val="3"/>
          <c:order val="3"/>
          <c:tx>
            <c:strRef>
              <c:f>G.8!$S$201</c:f>
              <c:strCache>
                <c:ptCount val="1"/>
                <c:pt idx="0">
                  <c:v>DIRECCION</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G.8!$T$201:$AA$201</c:f>
              <c:numCache>
                <c:formatCode>0.00%</c:formatCode>
                <c:ptCount val="8"/>
                <c:pt idx="0">
                  <c:v>0</c:v>
                </c:pt>
                <c:pt idx="1">
                  <c:v>0</c:v>
                </c:pt>
                <c:pt idx="2">
                  <c:v>0</c:v>
                </c:pt>
                <c:pt idx="3">
                  <c:v>0</c:v>
                </c:pt>
                <c:pt idx="4">
                  <c:v>0</c:v>
                </c:pt>
                <c:pt idx="5">
                  <c:v>0</c:v>
                </c:pt>
                <c:pt idx="6">
                  <c:v>0</c:v>
                </c:pt>
                <c:pt idx="7">
                  <c:v>0</c:v>
                </c:pt>
              </c:numCache>
            </c:numRef>
          </c:val>
        </c:ser>
        <c:ser>
          <c:idx val="4"/>
          <c:order val="4"/>
          <c:tx>
            <c:strRef>
              <c:f>G.8!$S$202</c:f>
              <c:strCache>
                <c:ptCount val="1"/>
                <c:pt idx="0">
                  <c:v>EJES Y SUSPENSION</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G.8!$T$202:$AA$202</c:f>
              <c:numCache>
                <c:formatCode>0.00%</c:formatCode>
                <c:ptCount val="8"/>
                <c:pt idx="0">
                  <c:v>6.6822066822066822E-3</c:v>
                </c:pt>
                <c:pt idx="1">
                  <c:v>9.0455971940188295E-3</c:v>
                </c:pt>
                <c:pt idx="2">
                  <c:v>7.3800738007380072E-3</c:v>
                </c:pt>
                <c:pt idx="3">
                  <c:v>1.5992003998000999E-2</c:v>
                </c:pt>
                <c:pt idx="4">
                  <c:v>3.3202535466344703E-3</c:v>
                </c:pt>
                <c:pt idx="5">
                  <c:v>1.1051829268292682E-2</c:v>
                </c:pt>
                <c:pt idx="6">
                  <c:v>5.2397170552790145E-3</c:v>
                </c:pt>
                <c:pt idx="7">
                  <c:v>4.9902364938164464E-3</c:v>
                </c:pt>
              </c:numCache>
            </c:numRef>
          </c:val>
        </c:ser>
        <c:ser>
          <c:idx val="5"/>
          <c:order val="5"/>
          <c:tx>
            <c:strRef>
              <c:f>G.8!$S$203</c:f>
              <c:strCache>
                <c:ptCount val="1"/>
                <c:pt idx="0">
                  <c:v>EMISIONES CONTAMINANTES</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G.8!$T$203:$AA$203</c:f>
              <c:numCache>
                <c:formatCode>0.00%</c:formatCode>
                <c:ptCount val="8"/>
                <c:pt idx="0">
                  <c:v>0</c:v>
                </c:pt>
                <c:pt idx="1">
                  <c:v>0</c:v>
                </c:pt>
                <c:pt idx="2">
                  <c:v>0</c:v>
                </c:pt>
                <c:pt idx="3">
                  <c:v>0</c:v>
                </c:pt>
                <c:pt idx="4">
                  <c:v>0</c:v>
                </c:pt>
                <c:pt idx="5">
                  <c:v>0</c:v>
                </c:pt>
                <c:pt idx="6">
                  <c:v>0</c:v>
                </c:pt>
                <c:pt idx="7">
                  <c:v>0</c:v>
                </c:pt>
              </c:numCache>
            </c:numRef>
          </c:val>
        </c:ser>
        <c:ser>
          <c:idx val="6"/>
          <c:order val="6"/>
          <c:tx>
            <c:strRef>
              <c:f>G.8!$S$204</c:f>
              <c:strCache>
                <c:ptCount val="1"/>
                <c:pt idx="0">
                  <c:v>FRENOS</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G.8!$T$204:$AA$204</c:f>
              <c:numCache>
                <c:formatCode>0.00%</c:formatCode>
                <c:ptCount val="8"/>
                <c:pt idx="0">
                  <c:v>0.62766122766122767</c:v>
                </c:pt>
                <c:pt idx="1">
                  <c:v>0.76001476832194936</c:v>
                </c:pt>
                <c:pt idx="2">
                  <c:v>0.57884378843788442</c:v>
                </c:pt>
                <c:pt idx="3">
                  <c:v>0.5359820089955023</c:v>
                </c:pt>
                <c:pt idx="4">
                  <c:v>0.8240265620283731</c:v>
                </c:pt>
                <c:pt idx="5">
                  <c:v>0.52591463414634143</c:v>
                </c:pt>
                <c:pt idx="6">
                  <c:v>0.66675399528425461</c:v>
                </c:pt>
                <c:pt idx="7">
                  <c:v>0.6914732045996963</c:v>
                </c:pt>
              </c:numCache>
            </c:numRef>
          </c:val>
        </c:ser>
        <c:ser>
          <c:idx val="7"/>
          <c:order val="7"/>
          <c:tx>
            <c:strRef>
              <c:f>G.8!$S$205</c:f>
              <c:strCache>
                <c:ptCount val="1"/>
                <c:pt idx="0">
                  <c:v>IDENTIFICACION</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G.8!$T$205:$AA$205</c:f>
              <c:numCache>
                <c:formatCode>0.00%</c:formatCode>
                <c:ptCount val="8"/>
                <c:pt idx="0">
                  <c:v>3.2634032634032632E-2</c:v>
                </c:pt>
                <c:pt idx="1">
                  <c:v>2.289089902159867E-2</c:v>
                </c:pt>
                <c:pt idx="2">
                  <c:v>5.9532595325953258E-2</c:v>
                </c:pt>
                <c:pt idx="3">
                  <c:v>3.7481259370314844E-2</c:v>
                </c:pt>
                <c:pt idx="4">
                  <c:v>1.5997585270147902E-2</c:v>
                </c:pt>
                <c:pt idx="5">
                  <c:v>4.763719512195122E-2</c:v>
                </c:pt>
                <c:pt idx="6">
                  <c:v>2.5674613570867172E-2</c:v>
                </c:pt>
                <c:pt idx="7">
                  <c:v>2.6686916901714038E-2</c:v>
                </c:pt>
              </c:numCache>
            </c:numRef>
          </c:val>
        </c:ser>
        <c:ser>
          <c:idx val="8"/>
          <c:order val="8"/>
          <c:tx>
            <c:strRef>
              <c:f>G.8!$S$206</c:f>
              <c:strCache>
                <c:ptCount val="1"/>
                <c:pt idx="0">
                  <c:v>MOTOR Y TRANSMISION</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G.8!$T$206:$AA$206</c:f>
              <c:numCache>
                <c:formatCode>0.00%</c:formatCode>
                <c:ptCount val="8"/>
                <c:pt idx="0">
                  <c:v>0</c:v>
                </c:pt>
                <c:pt idx="1">
                  <c:v>3.6920804873546244E-4</c:v>
                </c:pt>
                <c:pt idx="2">
                  <c:v>9.8400984009840088E-4</c:v>
                </c:pt>
                <c:pt idx="3">
                  <c:v>2.4987506246876561E-4</c:v>
                </c:pt>
                <c:pt idx="4">
                  <c:v>0</c:v>
                </c:pt>
                <c:pt idx="5">
                  <c:v>0</c:v>
                </c:pt>
                <c:pt idx="6">
                  <c:v>0</c:v>
                </c:pt>
                <c:pt idx="7">
                  <c:v>4.3393360815795185E-4</c:v>
                </c:pt>
              </c:numCache>
            </c:numRef>
          </c:val>
        </c:ser>
        <c:ser>
          <c:idx val="9"/>
          <c:order val="9"/>
          <c:tx>
            <c:strRef>
              <c:f>G.8!$S$207</c:f>
              <c:strCache>
                <c:ptCount val="1"/>
                <c:pt idx="0">
                  <c:v>OTROS</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G.8!$T$207:$AA$207</c:f>
              <c:numCache>
                <c:formatCode>0.00%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axId val="56570240"/>
        <c:axId val="56571776"/>
      </c:radarChart>
      <c:catAx>
        <c:axId val="56570240"/>
        <c:scaling>
          <c:orientation val="minMax"/>
        </c:scaling>
        <c:delete val="0"/>
        <c:axPos val="b"/>
        <c:majorGridlines/>
        <c:majorTickMark val="out"/>
        <c:minorTickMark val="none"/>
        <c:tickLblPos val="nextTo"/>
        <c:crossAx val="56571776"/>
        <c:crosses val="autoZero"/>
        <c:auto val="1"/>
        <c:lblAlgn val="ctr"/>
        <c:lblOffset val="100"/>
        <c:noMultiLvlLbl val="0"/>
      </c:catAx>
      <c:valAx>
        <c:axId val="56571776"/>
        <c:scaling>
          <c:orientation val="minMax"/>
          <c:max val="0.85000000000000009"/>
          <c:min val="0"/>
        </c:scaling>
        <c:delete val="0"/>
        <c:axPos val="l"/>
        <c:majorGridlines>
          <c:spPr>
            <a:ln>
              <a:prstDash val="sysDash"/>
            </a:ln>
          </c:spPr>
        </c:majorGridlines>
        <c:numFmt formatCode="0%" sourceLinked="0"/>
        <c:majorTickMark val="cross"/>
        <c:minorTickMark val="none"/>
        <c:tickLblPos val="nextTo"/>
        <c:crossAx val="56570240"/>
        <c:crosses val="autoZero"/>
        <c:crossBetween val="between"/>
        <c:majorUnit val="0.2"/>
      </c:valAx>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G.8!$S$213</c:f>
              <c:strCache>
                <c:ptCount val="1"/>
                <c:pt idx="0">
                  <c:v>ACONDICIONAMIENTO EXTERIOR</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G.8!$T$213:$AA$213</c:f>
              <c:numCache>
                <c:formatCode>0.00%</c:formatCode>
                <c:ptCount val="8"/>
                <c:pt idx="0">
                  <c:v>0.27536231884057971</c:v>
                </c:pt>
                <c:pt idx="1">
                  <c:v>0.20553359683794467</c:v>
                </c:pt>
                <c:pt idx="2">
                  <c:v>0.14616252821670428</c:v>
                </c:pt>
                <c:pt idx="3">
                  <c:v>0.14401349072512648</c:v>
                </c:pt>
                <c:pt idx="4">
                  <c:v>0.13573407202216067</c:v>
                </c:pt>
                <c:pt idx="5">
                  <c:v>0.14957190284815655</c:v>
                </c:pt>
                <c:pt idx="6">
                  <c:v>0.21662557238464247</c:v>
                </c:pt>
                <c:pt idx="7">
                  <c:v>0.1602306920762287</c:v>
                </c:pt>
              </c:numCache>
            </c:numRef>
          </c:val>
        </c:ser>
        <c:ser>
          <c:idx val="1"/>
          <c:order val="1"/>
          <c:tx>
            <c:strRef>
              <c:f>G.8!$S$214</c:f>
              <c:strCache>
                <c:ptCount val="1"/>
                <c:pt idx="0">
                  <c:v>ACONDICIONAMIENTO INTERIOR</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G.8!$T$214:$AA$214</c:f>
              <c:numCache>
                <c:formatCode>0.00%</c:formatCode>
                <c:ptCount val="8"/>
                <c:pt idx="0">
                  <c:v>0</c:v>
                </c:pt>
                <c:pt idx="1">
                  <c:v>0</c:v>
                </c:pt>
                <c:pt idx="2">
                  <c:v>1.6930022573363431E-3</c:v>
                </c:pt>
                <c:pt idx="3">
                  <c:v>3.3726812816188871E-4</c:v>
                </c:pt>
                <c:pt idx="4">
                  <c:v>0</c:v>
                </c:pt>
                <c:pt idx="5">
                  <c:v>1.7473353136466887E-4</c:v>
                </c:pt>
                <c:pt idx="6">
                  <c:v>3.5223670306445932E-4</c:v>
                </c:pt>
                <c:pt idx="7">
                  <c:v>1.0030090270812437E-3</c:v>
                </c:pt>
              </c:numCache>
            </c:numRef>
          </c:val>
        </c:ser>
        <c:ser>
          <c:idx val="2"/>
          <c:order val="2"/>
          <c:tx>
            <c:strRef>
              <c:f>G.8!$S$215</c:f>
              <c:strCache>
                <c:ptCount val="1"/>
                <c:pt idx="0">
                  <c:v>ALUMBRADO Y SEÑALIZACION</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G.8!$T$215:$AA$215</c:f>
              <c:numCache>
                <c:formatCode>0.00%</c:formatCode>
                <c:ptCount val="8"/>
                <c:pt idx="0">
                  <c:v>0.39855072463768115</c:v>
                </c:pt>
                <c:pt idx="1">
                  <c:v>0.34980237154150196</c:v>
                </c:pt>
                <c:pt idx="2">
                  <c:v>0.34198645598194133</c:v>
                </c:pt>
                <c:pt idx="3">
                  <c:v>0.4509274873524452</c:v>
                </c:pt>
                <c:pt idx="4">
                  <c:v>0.37119113573407203</c:v>
                </c:pt>
                <c:pt idx="5">
                  <c:v>0.36589201467761662</c:v>
                </c:pt>
                <c:pt idx="6">
                  <c:v>0.29693554068333922</c:v>
                </c:pt>
                <c:pt idx="7">
                  <c:v>0.38866599799398194</c:v>
                </c:pt>
              </c:numCache>
            </c:numRef>
          </c:val>
        </c:ser>
        <c:ser>
          <c:idx val="3"/>
          <c:order val="3"/>
          <c:tx>
            <c:strRef>
              <c:f>G.8!$S$216</c:f>
              <c:strCache>
                <c:ptCount val="1"/>
                <c:pt idx="0">
                  <c:v>DIRECCION</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G.8!$T$216:$AA$216</c:f>
              <c:numCache>
                <c:formatCode>0.00%</c:formatCode>
                <c:ptCount val="8"/>
                <c:pt idx="0">
                  <c:v>2.8985507246376812E-2</c:v>
                </c:pt>
                <c:pt idx="1">
                  <c:v>6.1264822134387352E-2</c:v>
                </c:pt>
                <c:pt idx="2">
                  <c:v>6.3769751693002252E-2</c:v>
                </c:pt>
                <c:pt idx="3">
                  <c:v>5.497470489038786E-2</c:v>
                </c:pt>
                <c:pt idx="4">
                  <c:v>9.4182825484764546E-2</c:v>
                </c:pt>
                <c:pt idx="5">
                  <c:v>4.0363445745238515E-2</c:v>
                </c:pt>
                <c:pt idx="6">
                  <c:v>4.825642831983093E-2</c:v>
                </c:pt>
                <c:pt idx="7">
                  <c:v>9.3781344032096287E-2</c:v>
                </c:pt>
              </c:numCache>
            </c:numRef>
          </c:val>
        </c:ser>
        <c:ser>
          <c:idx val="4"/>
          <c:order val="4"/>
          <c:tx>
            <c:strRef>
              <c:f>G.8!$S$217</c:f>
              <c:strCache>
                <c:ptCount val="1"/>
                <c:pt idx="0">
                  <c:v>EJES Y SUSPENSION</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G.8!$T$217:$AA$217</c:f>
              <c:numCache>
                <c:formatCode>0.00%</c:formatCode>
                <c:ptCount val="8"/>
                <c:pt idx="0">
                  <c:v>4.3478260869565216E-2</c:v>
                </c:pt>
                <c:pt idx="1">
                  <c:v>0.14031620553359683</c:v>
                </c:pt>
                <c:pt idx="2">
                  <c:v>0.12848006019563582</c:v>
                </c:pt>
                <c:pt idx="3">
                  <c:v>7.8920741989881957E-2</c:v>
                </c:pt>
                <c:pt idx="4">
                  <c:v>8.5872576177285317E-2</c:v>
                </c:pt>
                <c:pt idx="5">
                  <c:v>0.18679014502883104</c:v>
                </c:pt>
                <c:pt idx="6">
                  <c:v>7.2912997534343077E-2</c:v>
                </c:pt>
                <c:pt idx="7">
                  <c:v>0.12988966900702106</c:v>
                </c:pt>
              </c:numCache>
            </c:numRef>
          </c:val>
        </c:ser>
        <c:ser>
          <c:idx val="5"/>
          <c:order val="5"/>
          <c:tx>
            <c:strRef>
              <c:f>G.8!$S$218</c:f>
              <c:strCache>
                <c:ptCount val="1"/>
                <c:pt idx="0">
                  <c:v>EMISIONES CONTAMINANTES</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G.8!$T$218:$AA$218</c:f>
              <c:numCache>
                <c:formatCode>0.00%</c:formatCode>
                <c:ptCount val="8"/>
                <c:pt idx="0">
                  <c:v>0</c:v>
                </c:pt>
                <c:pt idx="1">
                  <c:v>0</c:v>
                </c:pt>
                <c:pt idx="2">
                  <c:v>0</c:v>
                </c:pt>
                <c:pt idx="3">
                  <c:v>0</c:v>
                </c:pt>
                <c:pt idx="4">
                  <c:v>0</c:v>
                </c:pt>
                <c:pt idx="5">
                  <c:v>0</c:v>
                </c:pt>
                <c:pt idx="6">
                  <c:v>0</c:v>
                </c:pt>
                <c:pt idx="7">
                  <c:v>0</c:v>
                </c:pt>
              </c:numCache>
            </c:numRef>
          </c:val>
        </c:ser>
        <c:ser>
          <c:idx val="6"/>
          <c:order val="6"/>
          <c:tx>
            <c:strRef>
              <c:f>G.8!$S$219</c:f>
              <c:strCache>
                <c:ptCount val="1"/>
                <c:pt idx="0">
                  <c:v>FRENOS</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G.8!$T$219:$AA$219</c:f>
              <c:numCache>
                <c:formatCode>0.00%</c:formatCode>
                <c:ptCount val="8"/>
                <c:pt idx="0">
                  <c:v>7.246376811594203E-3</c:v>
                </c:pt>
                <c:pt idx="1">
                  <c:v>7.9051383399209488E-2</c:v>
                </c:pt>
                <c:pt idx="2">
                  <c:v>0.109104589917231</c:v>
                </c:pt>
                <c:pt idx="3">
                  <c:v>1.6188870151770656E-2</c:v>
                </c:pt>
                <c:pt idx="4">
                  <c:v>7.2022160664819951E-2</c:v>
                </c:pt>
                <c:pt idx="5">
                  <c:v>4.8401188188013276E-2</c:v>
                </c:pt>
                <c:pt idx="6">
                  <c:v>5.1426558647411059E-2</c:v>
                </c:pt>
                <c:pt idx="7">
                  <c:v>4.087261785356068E-2</c:v>
                </c:pt>
              </c:numCache>
            </c:numRef>
          </c:val>
        </c:ser>
        <c:ser>
          <c:idx val="7"/>
          <c:order val="7"/>
          <c:tx>
            <c:strRef>
              <c:f>G.8!$S$220</c:f>
              <c:strCache>
                <c:ptCount val="1"/>
                <c:pt idx="0">
                  <c:v>IDENTIFICACION</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G.8!$T$220:$AA$220</c:f>
              <c:numCache>
                <c:formatCode>0.00%</c:formatCode>
                <c:ptCount val="8"/>
                <c:pt idx="0">
                  <c:v>0.18115942028985507</c:v>
                </c:pt>
                <c:pt idx="1">
                  <c:v>0.11462450592885376</c:v>
                </c:pt>
                <c:pt idx="2">
                  <c:v>0.1262227238525207</c:v>
                </c:pt>
                <c:pt idx="3">
                  <c:v>0.17268128161888702</c:v>
                </c:pt>
                <c:pt idx="4">
                  <c:v>0.13850415512465375</c:v>
                </c:pt>
                <c:pt idx="5">
                  <c:v>0.1392626244976411</c:v>
                </c:pt>
                <c:pt idx="6">
                  <c:v>0.26699542092286016</c:v>
                </c:pt>
                <c:pt idx="7">
                  <c:v>0.12261785356068204</c:v>
                </c:pt>
              </c:numCache>
            </c:numRef>
          </c:val>
        </c:ser>
        <c:ser>
          <c:idx val="8"/>
          <c:order val="8"/>
          <c:tx>
            <c:strRef>
              <c:f>G.8!$S$221</c:f>
              <c:strCache>
                <c:ptCount val="1"/>
                <c:pt idx="0">
                  <c:v>MOTOR Y TRANSMISION</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G.8!$T$221:$AA$221</c:f>
              <c:numCache>
                <c:formatCode>0.00%</c:formatCode>
                <c:ptCount val="8"/>
                <c:pt idx="0">
                  <c:v>2.1739130434782608E-2</c:v>
                </c:pt>
                <c:pt idx="1">
                  <c:v>3.1620553359683792E-2</c:v>
                </c:pt>
                <c:pt idx="2">
                  <c:v>1.3920240782543265E-2</c:v>
                </c:pt>
                <c:pt idx="3">
                  <c:v>3.3726812816188868E-3</c:v>
                </c:pt>
                <c:pt idx="4">
                  <c:v>2.4930747922437674E-2</c:v>
                </c:pt>
                <c:pt idx="5">
                  <c:v>3.6694041586580466E-3</c:v>
                </c:pt>
                <c:pt idx="6">
                  <c:v>4.579077139837971E-3</c:v>
                </c:pt>
                <c:pt idx="7">
                  <c:v>1.7301905717151456E-2</c:v>
                </c:pt>
              </c:numCache>
            </c:numRef>
          </c:val>
        </c:ser>
        <c:ser>
          <c:idx val="9"/>
          <c:order val="9"/>
          <c:tx>
            <c:strRef>
              <c:f>G.8!$S$222</c:f>
              <c:strCache>
                <c:ptCount val="1"/>
                <c:pt idx="0">
                  <c:v>OTROS</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G.8!$T$222:$AA$222</c:f>
              <c:numCache>
                <c:formatCode>0.00%</c:formatCode>
                <c:ptCount val="8"/>
                <c:pt idx="0">
                  <c:v>4.3478260869565216E-2</c:v>
                </c:pt>
                <c:pt idx="1">
                  <c:v>1.7786561264822136E-2</c:v>
                </c:pt>
                <c:pt idx="2">
                  <c:v>6.8660647103085032E-2</c:v>
                </c:pt>
                <c:pt idx="3">
                  <c:v>7.8583473861720071E-2</c:v>
                </c:pt>
                <c:pt idx="4">
                  <c:v>7.7562326869806089E-2</c:v>
                </c:pt>
                <c:pt idx="5">
                  <c:v>6.5874541324480174E-2</c:v>
                </c:pt>
                <c:pt idx="6">
                  <c:v>4.1916167664670656E-2</c:v>
                </c:pt>
                <c:pt idx="7">
                  <c:v>4.5636910732196591E-2</c:v>
                </c:pt>
              </c:numCache>
            </c:numRef>
          </c:val>
        </c:ser>
        <c:dLbls>
          <c:showLegendKey val="0"/>
          <c:showVal val="0"/>
          <c:showCatName val="0"/>
          <c:showSerName val="0"/>
          <c:showPercent val="0"/>
          <c:showBubbleSize val="0"/>
        </c:dLbls>
        <c:axId val="56619392"/>
        <c:axId val="56620928"/>
      </c:radarChart>
      <c:catAx>
        <c:axId val="56619392"/>
        <c:scaling>
          <c:orientation val="minMax"/>
        </c:scaling>
        <c:delete val="0"/>
        <c:axPos val="b"/>
        <c:majorGridlines/>
        <c:majorTickMark val="out"/>
        <c:minorTickMark val="none"/>
        <c:tickLblPos val="nextTo"/>
        <c:crossAx val="56620928"/>
        <c:crosses val="autoZero"/>
        <c:auto val="1"/>
        <c:lblAlgn val="ctr"/>
        <c:lblOffset val="100"/>
        <c:noMultiLvlLbl val="0"/>
      </c:catAx>
      <c:valAx>
        <c:axId val="56620928"/>
        <c:scaling>
          <c:orientation val="minMax"/>
          <c:max val="0.5"/>
          <c:min val="0"/>
        </c:scaling>
        <c:delete val="0"/>
        <c:axPos val="l"/>
        <c:majorGridlines>
          <c:spPr>
            <a:ln>
              <a:prstDash val="sysDash"/>
            </a:ln>
          </c:spPr>
        </c:majorGridlines>
        <c:numFmt formatCode="0%" sourceLinked="0"/>
        <c:majorTickMark val="cross"/>
        <c:minorTickMark val="none"/>
        <c:tickLblPos val="nextTo"/>
        <c:crossAx val="56619392"/>
        <c:crosses val="autoZero"/>
        <c:crossBetween val="between"/>
        <c:majorUnit val="0.1"/>
      </c:valAx>
    </c:plotArea>
    <c:legend>
      <c:legendPos val="r"/>
      <c:layout>
        <c:manualLayout>
          <c:xMode val="edge"/>
          <c:yMode val="edge"/>
          <c:x val="0.69051171847524706"/>
          <c:y val="0.25151315669836882"/>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G.8!$S$225</c:f>
              <c:strCache>
                <c:ptCount val="1"/>
                <c:pt idx="0">
                  <c:v>ACONDICIONAMIENTO EXTERIOR</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G.8!$T$225:$AA$225</c:f>
              <c:numCache>
                <c:formatCode>0.00%</c:formatCode>
                <c:ptCount val="8"/>
                <c:pt idx="0">
                  <c:v>0.23711340206185566</c:v>
                </c:pt>
                <c:pt idx="1">
                  <c:v>0.2556053811659193</c:v>
                </c:pt>
                <c:pt idx="2">
                  <c:v>0.28465899330012023</c:v>
                </c:pt>
                <c:pt idx="3">
                  <c:v>0.29293086660175266</c:v>
                </c:pt>
                <c:pt idx="4">
                  <c:v>0.27241379310344827</c:v>
                </c:pt>
                <c:pt idx="5">
                  <c:v>0.24679703304113285</c:v>
                </c:pt>
                <c:pt idx="6">
                  <c:v>0.10335987046282553</c:v>
                </c:pt>
                <c:pt idx="7">
                  <c:v>0.27391217164628034</c:v>
                </c:pt>
              </c:numCache>
            </c:numRef>
          </c:val>
        </c:ser>
        <c:ser>
          <c:idx val="1"/>
          <c:order val="1"/>
          <c:tx>
            <c:strRef>
              <c:f>G.8!$S$226</c:f>
              <c:strCache>
                <c:ptCount val="1"/>
                <c:pt idx="0">
                  <c:v>ACONDICIONAMIENTO INTERIOR</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G.8!$T$226:$AA$226</c:f>
              <c:numCache>
                <c:formatCode>0.00%</c:formatCode>
                <c:ptCount val="8"/>
                <c:pt idx="0">
                  <c:v>0</c:v>
                </c:pt>
                <c:pt idx="1">
                  <c:v>0</c:v>
                </c:pt>
                <c:pt idx="2">
                  <c:v>0</c:v>
                </c:pt>
                <c:pt idx="3">
                  <c:v>2.103213242453749E-3</c:v>
                </c:pt>
                <c:pt idx="4">
                  <c:v>0</c:v>
                </c:pt>
                <c:pt idx="5">
                  <c:v>1.1238480557428635E-4</c:v>
                </c:pt>
                <c:pt idx="6">
                  <c:v>0</c:v>
                </c:pt>
                <c:pt idx="7">
                  <c:v>4.0104271104872668E-4</c:v>
                </c:pt>
              </c:numCache>
            </c:numRef>
          </c:val>
        </c:ser>
        <c:ser>
          <c:idx val="2"/>
          <c:order val="2"/>
          <c:tx>
            <c:strRef>
              <c:f>G.8!$S$227</c:f>
              <c:strCache>
                <c:ptCount val="1"/>
                <c:pt idx="0">
                  <c:v>ALUMBRADO Y SEÑALIZACION</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G.8!$T$227:$AA$227</c:f>
              <c:numCache>
                <c:formatCode>0.00%</c:formatCode>
                <c:ptCount val="8"/>
                <c:pt idx="0">
                  <c:v>0.50515463917525771</c:v>
                </c:pt>
                <c:pt idx="1">
                  <c:v>0.31988041853512705</c:v>
                </c:pt>
                <c:pt idx="2">
                  <c:v>0.37562274523277789</c:v>
                </c:pt>
                <c:pt idx="3">
                  <c:v>0.31244401168451802</c:v>
                </c:pt>
                <c:pt idx="4">
                  <c:v>0.47586206896551725</c:v>
                </c:pt>
                <c:pt idx="5">
                  <c:v>0.43459204315576533</c:v>
                </c:pt>
                <c:pt idx="6">
                  <c:v>0.47955741465389284</c:v>
                </c:pt>
                <c:pt idx="7">
                  <c:v>0.39582915580509326</c:v>
                </c:pt>
              </c:numCache>
            </c:numRef>
          </c:val>
        </c:ser>
        <c:ser>
          <c:idx val="3"/>
          <c:order val="3"/>
          <c:tx>
            <c:strRef>
              <c:f>G.8!$S$228</c:f>
              <c:strCache>
                <c:ptCount val="1"/>
                <c:pt idx="0">
                  <c:v>DIRECCION</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G.8!$T$228:$AA$228</c:f>
              <c:numCache>
                <c:formatCode>0.00%</c:formatCode>
                <c:ptCount val="8"/>
                <c:pt idx="0">
                  <c:v>6.1855670103092786E-2</c:v>
                </c:pt>
                <c:pt idx="1">
                  <c:v>0.11509715994020926</c:v>
                </c:pt>
                <c:pt idx="2">
                  <c:v>5.3942621542690257E-2</c:v>
                </c:pt>
                <c:pt idx="3">
                  <c:v>7.5209347614410907E-2</c:v>
                </c:pt>
                <c:pt idx="4">
                  <c:v>6.2068965517241378E-2</c:v>
                </c:pt>
                <c:pt idx="5">
                  <c:v>6.8891885817037535E-2</c:v>
                </c:pt>
                <c:pt idx="6">
                  <c:v>7.5563351774389415E-2</c:v>
                </c:pt>
                <c:pt idx="7">
                  <c:v>9.9258070984559854E-2</c:v>
                </c:pt>
              </c:numCache>
            </c:numRef>
          </c:val>
        </c:ser>
        <c:ser>
          <c:idx val="4"/>
          <c:order val="4"/>
          <c:tx>
            <c:strRef>
              <c:f>G.8!$S$229</c:f>
              <c:strCache>
                <c:ptCount val="1"/>
                <c:pt idx="0">
                  <c:v>EJES Y SUSPENSION</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G.8!$T$229:$AA$229</c:f>
              <c:numCache>
                <c:formatCode>0.00%</c:formatCode>
                <c:ptCount val="8"/>
                <c:pt idx="0">
                  <c:v>5.4982817869415807E-2</c:v>
                </c:pt>
                <c:pt idx="1">
                  <c:v>0.10164424514200299</c:v>
                </c:pt>
                <c:pt idx="2">
                  <c:v>0.12085552310599554</c:v>
                </c:pt>
                <c:pt idx="3">
                  <c:v>0.17740993184031159</c:v>
                </c:pt>
                <c:pt idx="4">
                  <c:v>6.5517241379310351E-2</c:v>
                </c:pt>
                <c:pt idx="5">
                  <c:v>0.11676781299168353</c:v>
                </c:pt>
                <c:pt idx="6">
                  <c:v>0.15922277695317771</c:v>
                </c:pt>
                <c:pt idx="7">
                  <c:v>0.11229195909364348</c:v>
                </c:pt>
              </c:numCache>
            </c:numRef>
          </c:val>
        </c:ser>
        <c:ser>
          <c:idx val="5"/>
          <c:order val="5"/>
          <c:tx>
            <c:strRef>
              <c:f>G.8!$S$230</c:f>
              <c:strCache>
                <c:ptCount val="1"/>
                <c:pt idx="0">
                  <c:v>EMISIONES CONTAMINANTES</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G.8!$T$230:$AA$230</c:f>
              <c:numCache>
                <c:formatCode>0.00%</c:formatCode>
                <c:ptCount val="8"/>
                <c:pt idx="0">
                  <c:v>0</c:v>
                </c:pt>
                <c:pt idx="1">
                  <c:v>0</c:v>
                </c:pt>
                <c:pt idx="2">
                  <c:v>0</c:v>
                </c:pt>
                <c:pt idx="3">
                  <c:v>0</c:v>
                </c:pt>
                <c:pt idx="4">
                  <c:v>0</c:v>
                </c:pt>
                <c:pt idx="5">
                  <c:v>0</c:v>
                </c:pt>
                <c:pt idx="6">
                  <c:v>0</c:v>
                </c:pt>
                <c:pt idx="7">
                  <c:v>0</c:v>
                </c:pt>
              </c:numCache>
            </c:numRef>
          </c:val>
        </c:ser>
        <c:ser>
          <c:idx val="6"/>
          <c:order val="6"/>
          <c:tx>
            <c:strRef>
              <c:f>G.8!$S$231</c:f>
              <c:strCache>
                <c:ptCount val="1"/>
                <c:pt idx="0">
                  <c:v>FRENOS</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G.8!$T$231:$AA$231</c:f>
              <c:numCache>
                <c:formatCode>0.00%</c:formatCode>
                <c:ptCount val="8"/>
                <c:pt idx="0">
                  <c:v>0</c:v>
                </c:pt>
                <c:pt idx="1">
                  <c:v>8.9686098654708519E-3</c:v>
                </c:pt>
                <c:pt idx="2">
                  <c:v>4.5954303384298227E-2</c:v>
                </c:pt>
                <c:pt idx="3">
                  <c:v>8.6465433300876339E-3</c:v>
                </c:pt>
                <c:pt idx="4">
                  <c:v>0</c:v>
                </c:pt>
                <c:pt idx="5">
                  <c:v>1.2811867835468645E-2</c:v>
                </c:pt>
                <c:pt idx="6">
                  <c:v>3.6837133990014842E-2</c:v>
                </c:pt>
                <c:pt idx="7">
                  <c:v>9.0234609985963502E-3</c:v>
                </c:pt>
              </c:numCache>
            </c:numRef>
          </c:val>
        </c:ser>
        <c:ser>
          <c:idx val="7"/>
          <c:order val="7"/>
          <c:tx>
            <c:strRef>
              <c:f>G.8!$S$232</c:f>
              <c:strCache>
                <c:ptCount val="1"/>
                <c:pt idx="0">
                  <c:v>IDENTIFICACION</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G.8!$T$232:$AA$232</c:f>
              <c:numCache>
                <c:formatCode>0.00%</c:formatCode>
                <c:ptCount val="8"/>
                <c:pt idx="0">
                  <c:v>8.9347079037800689E-2</c:v>
                </c:pt>
                <c:pt idx="1">
                  <c:v>9.1180866965620333E-2</c:v>
                </c:pt>
                <c:pt idx="2">
                  <c:v>9.7577735784229513E-2</c:v>
                </c:pt>
                <c:pt idx="3">
                  <c:v>0.11415774099318403</c:v>
                </c:pt>
                <c:pt idx="4">
                  <c:v>0.10344827586206896</c:v>
                </c:pt>
                <c:pt idx="5">
                  <c:v>0.10935041582378062</c:v>
                </c:pt>
                <c:pt idx="6">
                  <c:v>0.13871272432870058</c:v>
                </c:pt>
                <c:pt idx="7">
                  <c:v>7.5396029677160623E-2</c:v>
                </c:pt>
              </c:numCache>
            </c:numRef>
          </c:val>
        </c:ser>
        <c:ser>
          <c:idx val="8"/>
          <c:order val="8"/>
          <c:tx>
            <c:strRef>
              <c:f>G.8!$S$233</c:f>
              <c:strCache>
                <c:ptCount val="1"/>
                <c:pt idx="0">
                  <c:v>MOTOR Y TRANSMISION</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G.8!$T$233:$AA$233</c:f>
              <c:numCache>
                <c:formatCode>0.00%</c:formatCode>
                <c:ptCount val="8"/>
                <c:pt idx="0">
                  <c:v>5.1546391752577317E-2</c:v>
                </c:pt>
                <c:pt idx="1">
                  <c:v>0.10762331838565023</c:v>
                </c:pt>
                <c:pt idx="2">
                  <c:v>2.1388077649888336E-2</c:v>
                </c:pt>
                <c:pt idx="3">
                  <c:v>1.7098344693281402E-2</c:v>
                </c:pt>
                <c:pt idx="4">
                  <c:v>2.0689655172413793E-2</c:v>
                </c:pt>
                <c:pt idx="5">
                  <c:v>1.0676556529557204E-2</c:v>
                </c:pt>
                <c:pt idx="6">
                  <c:v>6.7467278369990552E-3</c:v>
                </c:pt>
                <c:pt idx="7">
                  <c:v>3.3888109083617404E-2</c:v>
                </c:pt>
              </c:numCache>
            </c:numRef>
          </c:val>
        </c:ser>
        <c:ser>
          <c:idx val="9"/>
          <c:order val="9"/>
          <c:tx>
            <c:strRef>
              <c:f>G.8!$S$234</c:f>
              <c:strCache>
                <c:ptCount val="1"/>
                <c:pt idx="0">
                  <c:v>OTROS</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G.8!$T$234:$AA$234</c:f>
              <c:numCache>
                <c:formatCode>0.00%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axId val="75408128"/>
        <c:axId val="75409664"/>
      </c:radarChart>
      <c:catAx>
        <c:axId val="75408128"/>
        <c:scaling>
          <c:orientation val="minMax"/>
        </c:scaling>
        <c:delete val="0"/>
        <c:axPos val="b"/>
        <c:majorGridlines/>
        <c:majorTickMark val="out"/>
        <c:minorTickMark val="none"/>
        <c:tickLblPos val="nextTo"/>
        <c:crossAx val="75409664"/>
        <c:crosses val="autoZero"/>
        <c:auto val="1"/>
        <c:lblAlgn val="ctr"/>
        <c:lblOffset val="100"/>
        <c:noMultiLvlLbl val="0"/>
      </c:catAx>
      <c:valAx>
        <c:axId val="75409664"/>
        <c:scaling>
          <c:orientation val="minMax"/>
          <c:max val="0.5"/>
          <c:min val="0"/>
        </c:scaling>
        <c:delete val="0"/>
        <c:axPos val="l"/>
        <c:majorGridlines>
          <c:spPr>
            <a:ln>
              <a:prstDash val="sysDash"/>
            </a:ln>
          </c:spPr>
        </c:majorGridlines>
        <c:numFmt formatCode="0%" sourceLinked="0"/>
        <c:majorTickMark val="cross"/>
        <c:minorTickMark val="none"/>
        <c:tickLblPos val="nextTo"/>
        <c:crossAx val="75408128"/>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G.8!$S$240</c:f>
              <c:strCache>
                <c:ptCount val="1"/>
                <c:pt idx="0">
                  <c:v>ACONDICIONAMIENTO EXTERIOR</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G.8!$T$240:$AA$240</c:f>
              <c:numCache>
                <c:formatCode>0.00%</c:formatCode>
                <c:ptCount val="8"/>
                <c:pt idx="0">
                  <c:v>0.13270142180094788</c:v>
                </c:pt>
                <c:pt idx="1">
                  <c:v>0.15660685154975529</c:v>
                </c:pt>
                <c:pt idx="2">
                  <c:v>0.11793611793611794</c:v>
                </c:pt>
                <c:pt idx="3">
                  <c:v>0.14805825242718446</c:v>
                </c:pt>
                <c:pt idx="4">
                  <c:v>9.947643979057591E-2</c:v>
                </c:pt>
                <c:pt idx="5">
                  <c:v>0.16981132075471697</c:v>
                </c:pt>
                <c:pt idx="6">
                  <c:v>0.16091954022988506</c:v>
                </c:pt>
                <c:pt idx="7">
                  <c:v>0.1366181410974244</c:v>
                </c:pt>
              </c:numCache>
            </c:numRef>
          </c:val>
        </c:ser>
        <c:ser>
          <c:idx val="1"/>
          <c:order val="1"/>
          <c:tx>
            <c:strRef>
              <c:f>G.8!$S$241</c:f>
              <c:strCache>
                <c:ptCount val="1"/>
                <c:pt idx="0">
                  <c:v>ACONDICIONAMIENTO INTERIOR</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G.8!$T$241:$AA$241</c:f>
              <c:numCache>
                <c:formatCode>0.00%</c:formatCode>
                <c:ptCount val="8"/>
                <c:pt idx="0">
                  <c:v>1.8957345971563982E-2</c:v>
                </c:pt>
                <c:pt idx="1">
                  <c:v>9.7879282218597055E-3</c:v>
                </c:pt>
                <c:pt idx="2">
                  <c:v>7.3710073710073713E-3</c:v>
                </c:pt>
                <c:pt idx="3">
                  <c:v>9.7087378640776691E-3</c:v>
                </c:pt>
                <c:pt idx="4">
                  <c:v>1.0471204188481676E-2</c:v>
                </c:pt>
                <c:pt idx="5">
                  <c:v>1.3477088948787063E-2</c:v>
                </c:pt>
                <c:pt idx="6">
                  <c:v>1.2931034482758621E-2</c:v>
                </c:pt>
                <c:pt idx="7">
                  <c:v>2.7995520716685332E-2</c:v>
                </c:pt>
              </c:numCache>
            </c:numRef>
          </c:val>
        </c:ser>
        <c:ser>
          <c:idx val="2"/>
          <c:order val="2"/>
          <c:tx>
            <c:strRef>
              <c:f>G.8!$S$242</c:f>
              <c:strCache>
                <c:ptCount val="1"/>
                <c:pt idx="0">
                  <c:v>ALUMBRADO Y SEÑALIZACION</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G.8!$T$242:$AA$242</c:f>
              <c:numCache>
                <c:formatCode>0.00%</c:formatCode>
                <c:ptCount val="8"/>
                <c:pt idx="0">
                  <c:v>0.35071090047393366</c:v>
                </c:pt>
                <c:pt idx="1">
                  <c:v>0.35073409461663946</c:v>
                </c:pt>
                <c:pt idx="2">
                  <c:v>0.45208845208845211</c:v>
                </c:pt>
                <c:pt idx="3">
                  <c:v>0.42475728155339804</c:v>
                </c:pt>
                <c:pt idx="4">
                  <c:v>0.38743455497382201</c:v>
                </c:pt>
                <c:pt idx="5">
                  <c:v>0.45013477088948789</c:v>
                </c:pt>
                <c:pt idx="6">
                  <c:v>0.34339080459770116</c:v>
                </c:pt>
                <c:pt idx="7">
                  <c:v>0.42665173572228443</c:v>
                </c:pt>
              </c:numCache>
            </c:numRef>
          </c:val>
        </c:ser>
        <c:ser>
          <c:idx val="3"/>
          <c:order val="3"/>
          <c:tx>
            <c:strRef>
              <c:f>G.8!$S$243</c:f>
              <c:strCache>
                <c:ptCount val="1"/>
                <c:pt idx="0">
                  <c:v>DIRECCION</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G.8!$T$243:$AA$243</c:f>
              <c:numCache>
                <c:formatCode>0.00%</c:formatCode>
                <c:ptCount val="8"/>
                <c:pt idx="0">
                  <c:v>7.1090047393364927E-2</c:v>
                </c:pt>
                <c:pt idx="1">
                  <c:v>7.9934747145187598E-2</c:v>
                </c:pt>
                <c:pt idx="2">
                  <c:v>8.1081081081081086E-2</c:v>
                </c:pt>
                <c:pt idx="3">
                  <c:v>7.7669902912621352E-2</c:v>
                </c:pt>
                <c:pt idx="4">
                  <c:v>6.8062827225130892E-2</c:v>
                </c:pt>
                <c:pt idx="5">
                  <c:v>5.3908355795148251E-2</c:v>
                </c:pt>
                <c:pt idx="6">
                  <c:v>7.3275862068965511E-2</c:v>
                </c:pt>
                <c:pt idx="7">
                  <c:v>4.591265397536394E-2</c:v>
                </c:pt>
              </c:numCache>
            </c:numRef>
          </c:val>
        </c:ser>
        <c:ser>
          <c:idx val="4"/>
          <c:order val="4"/>
          <c:tx>
            <c:strRef>
              <c:f>G.8!$S$244</c:f>
              <c:strCache>
                <c:ptCount val="1"/>
                <c:pt idx="0">
                  <c:v>EJES Y SUSPENSION</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G.8!$T$244:$AA$244</c:f>
              <c:numCache>
                <c:formatCode>0.00%</c:formatCode>
                <c:ptCount val="8"/>
                <c:pt idx="0">
                  <c:v>0.16113744075829384</c:v>
                </c:pt>
                <c:pt idx="1">
                  <c:v>0.11256117455138662</c:v>
                </c:pt>
                <c:pt idx="2">
                  <c:v>0.12039312039312039</c:v>
                </c:pt>
                <c:pt idx="3">
                  <c:v>8.4951456310679616E-2</c:v>
                </c:pt>
                <c:pt idx="4">
                  <c:v>0.1256544502617801</c:v>
                </c:pt>
                <c:pt idx="5">
                  <c:v>0.13477088948787061</c:v>
                </c:pt>
                <c:pt idx="6">
                  <c:v>0.10919540229885058</c:v>
                </c:pt>
                <c:pt idx="7">
                  <c:v>0.10302351623740201</c:v>
                </c:pt>
              </c:numCache>
            </c:numRef>
          </c:val>
        </c:ser>
        <c:ser>
          <c:idx val="5"/>
          <c:order val="5"/>
          <c:tx>
            <c:strRef>
              <c:f>G.8!$S$245</c:f>
              <c:strCache>
                <c:ptCount val="1"/>
                <c:pt idx="0">
                  <c:v>EMISIONES CONTAMINANTES</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G.8!$T$245:$AA$245</c:f>
              <c:numCache>
                <c:formatCode>0.00%</c:formatCode>
                <c:ptCount val="8"/>
                <c:pt idx="0">
                  <c:v>9.4786729857819912E-3</c:v>
                </c:pt>
                <c:pt idx="1">
                  <c:v>1.1419249592169658E-2</c:v>
                </c:pt>
                <c:pt idx="2">
                  <c:v>4.9140049140049139E-3</c:v>
                </c:pt>
                <c:pt idx="3">
                  <c:v>1.9417475728155338E-2</c:v>
                </c:pt>
                <c:pt idx="4">
                  <c:v>5.235602094240838E-3</c:v>
                </c:pt>
                <c:pt idx="5">
                  <c:v>2.6954177897574125E-3</c:v>
                </c:pt>
                <c:pt idx="6">
                  <c:v>2.0114942528735632E-2</c:v>
                </c:pt>
                <c:pt idx="7">
                  <c:v>7.8387458006718928E-3</c:v>
                </c:pt>
              </c:numCache>
            </c:numRef>
          </c:val>
        </c:ser>
        <c:ser>
          <c:idx val="6"/>
          <c:order val="6"/>
          <c:tx>
            <c:strRef>
              <c:f>G.8!$S$246</c:f>
              <c:strCache>
                <c:ptCount val="1"/>
                <c:pt idx="0">
                  <c:v>FRENOS</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G.8!$T$246:$AA$246</c:f>
              <c:numCache>
                <c:formatCode>0.00%</c:formatCode>
                <c:ptCount val="8"/>
                <c:pt idx="0">
                  <c:v>8.5308056872037921E-2</c:v>
                </c:pt>
                <c:pt idx="1">
                  <c:v>0.1402936378466558</c:v>
                </c:pt>
                <c:pt idx="2">
                  <c:v>9.5823095823095825E-2</c:v>
                </c:pt>
                <c:pt idx="3">
                  <c:v>9.9514563106796114E-2</c:v>
                </c:pt>
                <c:pt idx="4">
                  <c:v>0.16753926701570682</c:v>
                </c:pt>
                <c:pt idx="5">
                  <c:v>2.4258760107816711E-2</c:v>
                </c:pt>
                <c:pt idx="6">
                  <c:v>0.1206896551724138</c:v>
                </c:pt>
                <c:pt idx="7">
                  <c:v>0.12094064949608063</c:v>
                </c:pt>
              </c:numCache>
            </c:numRef>
          </c:val>
        </c:ser>
        <c:ser>
          <c:idx val="7"/>
          <c:order val="7"/>
          <c:tx>
            <c:strRef>
              <c:f>G.8!$S$247</c:f>
              <c:strCache>
                <c:ptCount val="1"/>
                <c:pt idx="0">
                  <c:v>IDENTIFICACION</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G.8!$T$247:$AA$247</c:f>
              <c:numCache>
                <c:formatCode>0.00%</c:formatCode>
                <c:ptCount val="8"/>
                <c:pt idx="0">
                  <c:v>0.11848341232227488</c:v>
                </c:pt>
                <c:pt idx="1">
                  <c:v>7.6672104404567704E-2</c:v>
                </c:pt>
                <c:pt idx="2">
                  <c:v>9.3366093366093361E-2</c:v>
                </c:pt>
                <c:pt idx="3">
                  <c:v>7.7669902912621352E-2</c:v>
                </c:pt>
                <c:pt idx="4">
                  <c:v>8.3769633507853408E-2</c:v>
                </c:pt>
                <c:pt idx="5">
                  <c:v>7.8167115902964962E-2</c:v>
                </c:pt>
                <c:pt idx="6">
                  <c:v>8.3333333333333329E-2</c:v>
                </c:pt>
                <c:pt idx="7">
                  <c:v>5.9350503919372903E-2</c:v>
                </c:pt>
              </c:numCache>
            </c:numRef>
          </c:val>
        </c:ser>
        <c:ser>
          <c:idx val="8"/>
          <c:order val="8"/>
          <c:tx>
            <c:strRef>
              <c:f>G.8!$S$248</c:f>
              <c:strCache>
                <c:ptCount val="1"/>
                <c:pt idx="0">
                  <c:v>MOTOR Y TRANSMISION</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G.8!$T$248:$AA$248</c:f>
              <c:numCache>
                <c:formatCode>0.00%</c:formatCode>
                <c:ptCount val="8"/>
                <c:pt idx="0">
                  <c:v>1.8957345971563982E-2</c:v>
                </c:pt>
                <c:pt idx="1">
                  <c:v>2.2838499184339316E-2</c:v>
                </c:pt>
                <c:pt idx="2">
                  <c:v>7.3710073710073713E-3</c:v>
                </c:pt>
                <c:pt idx="3">
                  <c:v>3.8834951456310676E-2</c:v>
                </c:pt>
                <c:pt idx="4">
                  <c:v>1.0471204188481676E-2</c:v>
                </c:pt>
                <c:pt idx="5">
                  <c:v>8.0862533692722376E-3</c:v>
                </c:pt>
                <c:pt idx="6">
                  <c:v>2.8735632183908046E-2</c:v>
                </c:pt>
                <c:pt idx="7">
                  <c:v>1.6797312430011199E-2</c:v>
                </c:pt>
              </c:numCache>
            </c:numRef>
          </c:val>
        </c:ser>
        <c:ser>
          <c:idx val="9"/>
          <c:order val="9"/>
          <c:tx>
            <c:strRef>
              <c:f>G.8!$S$249</c:f>
              <c:strCache>
                <c:ptCount val="1"/>
                <c:pt idx="0">
                  <c:v>OTROS</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G.8!$T$249:$AA$249</c:f>
              <c:numCache>
                <c:formatCode>0.00%</c:formatCode>
                <c:ptCount val="8"/>
                <c:pt idx="0">
                  <c:v>3.3175355450236969E-2</c:v>
                </c:pt>
                <c:pt idx="1">
                  <c:v>3.9151712887438822E-2</c:v>
                </c:pt>
                <c:pt idx="2">
                  <c:v>1.9656019656019656E-2</c:v>
                </c:pt>
                <c:pt idx="3">
                  <c:v>1.9417475728155338E-2</c:v>
                </c:pt>
                <c:pt idx="4">
                  <c:v>4.1884816753926704E-2</c:v>
                </c:pt>
                <c:pt idx="5">
                  <c:v>6.4690026954177901E-2</c:v>
                </c:pt>
                <c:pt idx="6">
                  <c:v>4.7413793103448273E-2</c:v>
                </c:pt>
                <c:pt idx="7">
                  <c:v>5.4871220604703244E-2</c:v>
                </c:pt>
              </c:numCache>
            </c:numRef>
          </c:val>
        </c:ser>
        <c:dLbls>
          <c:showLegendKey val="0"/>
          <c:showVal val="0"/>
          <c:showCatName val="0"/>
          <c:showSerName val="0"/>
          <c:showPercent val="0"/>
          <c:showBubbleSize val="0"/>
        </c:dLbls>
        <c:axId val="75772672"/>
        <c:axId val="75774208"/>
      </c:radarChart>
      <c:catAx>
        <c:axId val="75772672"/>
        <c:scaling>
          <c:orientation val="minMax"/>
        </c:scaling>
        <c:delete val="0"/>
        <c:axPos val="b"/>
        <c:majorGridlines/>
        <c:majorTickMark val="out"/>
        <c:minorTickMark val="none"/>
        <c:tickLblPos val="nextTo"/>
        <c:crossAx val="75774208"/>
        <c:crosses val="autoZero"/>
        <c:auto val="1"/>
        <c:lblAlgn val="ctr"/>
        <c:lblOffset val="100"/>
        <c:noMultiLvlLbl val="0"/>
      </c:catAx>
      <c:valAx>
        <c:axId val="75774208"/>
        <c:scaling>
          <c:orientation val="minMax"/>
          <c:max val="0.5"/>
          <c:min val="0"/>
        </c:scaling>
        <c:delete val="0"/>
        <c:axPos val="l"/>
        <c:majorGridlines>
          <c:spPr>
            <a:ln>
              <a:prstDash val="sysDash"/>
            </a:ln>
          </c:spPr>
        </c:majorGridlines>
        <c:numFmt formatCode="0%" sourceLinked="0"/>
        <c:majorTickMark val="cross"/>
        <c:minorTickMark val="none"/>
        <c:tickLblPos val="nextTo"/>
        <c:crossAx val="75772672"/>
        <c:crosses val="autoZero"/>
        <c:crossBetween val="between"/>
        <c:majorUnit val="0.1"/>
      </c:valAx>
    </c:plotArea>
    <c:legend>
      <c:legendPos val="r"/>
      <c:layout>
        <c:manualLayout>
          <c:xMode val="edge"/>
          <c:yMode val="edge"/>
          <c:x val="0.68863113549452304"/>
          <c:y val="0.22995811435810709"/>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G.8!$S$252</c:f>
              <c:strCache>
                <c:ptCount val="1"/>
                <c:pt idx="0">
                  <c:v>ACONDICIONAMIENTO EXTERIOR</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G.8!$T$252:$AA$252</c:f>
              <c:numCache>
                <c:formatCode>0.00%</c:formatCode>
                <c:ptCount val="8"/>
                <c:pt idx="0">
                  <c:v>0.21931589537223339</c:v>
                </c:pt>
                <c:pt idx="1">
                  <c:v>0.2196969696969697</c:v>
                </c:pt>
                <c:pt idx="2">
                  <c:v>0.28624078624078625</c:v>
                </c:pt>
                <c:pt idx="3">
                  <c:v>0.27519379844961239</c:v>
                </c:pt>
                <c:pt idx="4">
                  <c:v>0.17703349282296652</c:v>
                </c:pt>
                <c:pt idx="5">
                  <c:v>0.28943560057887119</c:v>
                </c:pt>
                <c:pt idx="6">
                  <c:v>0.18926829268292683</c:v>
                </c:pt>
                <c:pt idx="7">
                  <c:v>0.27455121436114044</c:v>
                </c:pt>
              </c:numCache>
            </c:numRef>
          </c:val>
        </c:ser>
        <c:ser>
          <c:idx val="1"/>
          <c:order val="1"/>
          <c:tx>
            <c:strRef>
              <c:f>G.8!$S$253</c:f>
              <c:strCache>
                <c:ptCount val="1"/>
                <c:pt idx="0">
                  <c:v>ACONDICIONAMIENTO INTERIOR</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G.8!$T$253:$AA$253</c:f>
              <c:numCache>
                <c:formatCode>0.00%</c:formatCode>
                <c:ptCount val="8"/>
                <c:pt idx="0">
                  <c:v>2.012072434607646E-3</c:v>
                </c:pt>
                <c:pt idx="1">
                  <c:v>0</c:v>
                </c:pt>
                <c:pt idx="2">
                  <c:v>0</c:v>
                </c:pt>
                <c:pt idx="3">
                  <c:v>9.9667774086378731E-3</c:v>
                </c:pt>
                <c:pt idx="4">
                  <c:v>0</c:v>
                </c:pt>
                <c:pt idx="5">
                  <c:v>1.4471780028943559E-3</c:v>
                </c:pt>
                <c:pt idx="6">
                  <c:v>9.7560975609756097E-4</c:v>
                </c:pt>
                <c:pt idx="7">
                  <c:v>0</c:v>
                </c:pt>
              </c:numCache>
            </c:numRef>
          </c:val>
        </c:ser>
        <c:ser>
          <c:idx val="2"/>
          <c:order val="2"/>
          <c:tx>
            <c:strRef>
              <c:f>G.8!$S$254</c:f>
              <c:strCache>
                <c:ptCount val="1"/>
                <c:pt idx="0">
                  <c:v>ALUMBRADO Y SEÑALIZACION</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G.8!$T$254:$AA$254</c:f>
              <c:numCache>
                <c:formatCode>0.00%</c:formatCode>
                <c:ptCount val="8"/>
                <c:pt idx="0">
                  <c:v>0.34607645875251508</c:v>
                </c:pt>
                <c:pt idx="1">
                  <c:v>0.37310606060606061</c:v>
                </c:pt>
                <c:pt idx="2">
                  <c:v>0.37469287469287471</c:v>
                </c:pt>
                <c:pt idx="3">
                  <c:v>0.30786267995570321</c:v>
                </c:pt>
                <c:pt idx="4">
                  <c:v>0.42105263157894735</c:v>
                </c:pt>
                <c:pt idx="5">
                  <c:v>0.35166425470332852</c:v>
                </c:pt>
                <c:pt idx="6">
                  <c:v>0.40487804878048783</c:v>
                </c:pt>
                <c:pt idx="7">
                  <c:v>0.40337909186906018</c:v>
                </c:pt>
              </c:numCache>
            </c:numRef>
          </c:val>
        </c:ser>
        <c:ser>
          <c:idx val="3"/>
          <c:order val="3"/>
          <c:tx>
            <c:strRef>
              <c:f>G.8!$S$255</c:f>
              <c:strCache>
                <c:ptCount val="1"/>
                <c:pt idx="0">
                  <c:v>DIRECCION</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G.8!$T$255:$AA$255</c:f>
              <c:numCache>
                <c:formatCode>0.00%</c:formatCode>
                <c:ptCount val="8"/>
                <c:pt idx="0">
                  <c:v>7.2434607645875254E-2</c:v>
                </c:pt>
                <c:pt idx="1">
                  <c:v>4.5454545454545456E-2</c:v>
                </c:pt>
                <c:pt idx="2">
                  <c:v>4.7911547911547912E-2</c:v>
                </c:pt>
                <c:pt idx="3">
                  <c:v>9.8006644518272429E-2</c:v>
                </c:pt>
                <c:pt idx="4">
                  <c:v>2.3923444976076555E-2</c:v>
                </c:pt>
                <c:pt idx="5">
                  <c:v>7.2358900144717797E-2</c:v>
                </c:pt>
                <c:pt idx="6">
                  <c:v>7.0243902439024397E-2</c:v>
                </c:pt>
                <c:pt idx="7">
                  <c:v>4.8574445617740235E-2</c:v>
                </c:pt>
              </c:numCache>
            </c:numRef>
          </c:val>
        </c:ser>
        <c:ser>
          <c:idx val="4"/>
          <c:order val="4"/>
          <c:tx>
            <c:strRef>
              <c:f>G.8!$S$256</c:f>
              <c:strCache>
                <c:ptCount val="1"/>
                <c:pt idx="0">
                  <c:v>EJES Y SUSPENSION</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G.8!$T$256:$AA$256</c:f>
              <c:numCache>
                <c:formatCode>0.00%</c:formatCode>
                <c:ptCount val="8"/>
                <c:pt idx="0">
                  <c:v>3.4205231388329982E-2</c:v>
                </c:pt>
                <c:pt idx="1">
                  <c:v>5.4924242424242424E-2</c:v>
                </c:pt>
                <c:pt idx="2">
                  <c:v>0.10810810810810811</c:v>
                </c:pt>
                <c:pt idx="3">
                  <c:v>0.14507198228128459</c:v>
                </c:pt>
                <c:pt idx="4">
                  <c:v>3.3492822966507178E-2</c:v>
                </c:pt>
                <c:pt idx="5">
                  <c:v>0.12445730824891461</c:v>
                </c:pt>
                <c:pt idx="6">
                  <c:v>4.9756097560975612E-2</c:v>
                </c:pt>
                <c:pt idx="7">
                  <c:v>5.59662090813094E-2</c:v>
                </c:pt>
              </c:numCache>
            </c:numRef>
          </c:val>
        </c:ser>
        <c:ser>
          <c:idx val="5"/>
          <c:order val="5"/>
          <c:tx>
            <c:strRef>
              <c:f>G.8!$S$257</c:f>
              <c:strCache>
                <c:ptCount val="1"/>
                <c:pt idx="0">
                  <c:v>EMISIONES CONTAMINANTES</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G.8!$T$257:$AA$257</c:f>
              <c:numCache>
                <c:formatCode>0.00%</c:formatCode>
                <c:ptCount val="8"/>
                <c:pt idx="0">
                  <c:v>0</c:v>
                </c:pt>
                <c:pt idx="1">
                  <c:v>0</c:v>
                </c:pt>
                <c:pt idx="2">
                  <c:v>0</c:v>
                </c:pt>
                <c:pt idx="3">
                  <c:v>0</c:v>
                </c:pt>
                <c:pt idx="4">
                  <c:v>0</c:v>
                </c:pt>
                <c:pt idx="5">
                  <c:v>0</c:v>
                </c:pt>
                <c:pt idx="6">
                  <c:v>0</c:v>
                </c:pt>
                <c:pt idx="7">
                  <c:v>0</c:v>
                </c:pt>
              </c:numCache>
            </c:numRef>
          </c:val>
        </c:ser>
        <c:ser>
          <c:idx val="6"/>
          <c:order val="6"/>
          <c:tx>
            <c:strRef>
              <c:f>G.8!$S$258</c:f>
              <c:strCache>
                <c:ptCount val="1"/>
                <c:pt idx="0">
                  <c:v>FRENOS</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G.8!$T$258:$AA$258</c:f>
              <c:numCache>
                <c:formatCode>0.00%</c:formatCode>
                <c:ptCount val="8"/>
                <c:pt idx="0">
                  <c:v>7.4446680080482899E-2</c:v>
                </c:pt>
                <c:pt idx="1">
                  <c:v>0.10795454545454546</c:v>
                </c:pt>
                <c:pt idx="2">
                  <c:v>2.9484029484029485E-2</c:v>
                </c:pt>
                <c:pt idx="3">
                  <c:v>4.2081949058693245E-2</c:v>
                </c:pt>
                <c:pt idx="4">
                  <c:v>0.22009569377990432</c:v>
                </c:pt>
                <c:pt idx="5">
                  <c:v>1.8813314037626629E-2</c:v>
                </c:pt>
                <c:pt idx="6">
                  <c:v>0.13658536585365855</c:v>
                </c:pt>
                <c:pt idx="7">
                  <c:v>9.8204857444561769E-2</c:v>
                </c:pt>
              </c:numCache>
            </c:numRef>
          </c:val>
        </c:ser>
        <c:ser>
          <c:idx val="7"/>
          <c:order val="7"/>
          <c:tx>
            <c:strRef>
              <c:f>G.8!$S$259</c:f>
              <c:strCache>
                <c:ptCount val="1"/>
                <c:pt idx="0">
                  <c:v>IDENTIFICACION</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G.8!$T$259:$AA$259</c:f>
              <c:numCache>
                <c:formatCode>0.00%</c:formatCode>
                <c:ptCount val="8"/>
                <c:pt idx="0">
                  <c:v>5.8350100603621731E-2</c:v>
                </c:pt>
                <c:pt idx="1">
                  <c:v>4.3560606060606064E-2</c:v>
                </c:pt>
                <c:pt idx="2">
                  <c:v>7.2481572481572484E-2</c:v>
                </c:pt>
                <c:pt idx="3">
                  <c:v>8.4717607973421927E-2</c:v>
                </c:pt>
                <c:pt idx="4">
                  <c:v>4.784688995215311E-2</c:v>
                </c:pt>
                <c:pt idx="5">
                  <c:v>9.6960926193921854E-2</c:v>
                </c:pt>
                <c:pt idx="6">
                  <c:v>6.0487804878048779E-2</c:v>
                </c:pt>
                <c:pt idx="7">
                  <c:v>5.2798310454065467E-2</c:v>
                </c:pt>
              </c:numCache>
            </c:numRef>
          </c:val>
        </c:ser>
        <c:ser>
          <c:idx val="8"/>
          <c:order val="8"/>
          <c:tx>
            <c:strRef>
              <c:f>G.8!$S$260</c:f>
              <c:strCache>
                <c:ptCount val="1"/>
                <c:pt idx="0">
                  <c:v>MOTOR Y TRANSMISION</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G.8!$T$260:$AA$260</c:f>
              <c:numCache>
                <c:formatCode>0.00%</c:formatCode>
                <c:ptCount val="8"/>
                <c:pt idx="0">
                  <c:v>0.19315895372233399</c:v>
                </c:pt>
                <c:pt idx="1">
                  <c:v>0.1553030303030303</c:v>
                </c:pt>
                <c:pt idx="2">
                  <c:v>8.1081081081081086E-2</c:v>
                </c:pt>
                <c:pt idx="3">
                  <c:v>3.709856035437431E-2</c:v>
                </c:pt>
                <c:pt idx="4">
                  <c:v>7.6555023923444973E-2</c:v>
                </c:pt>
                <c:pt idx="5">
                  <c:v>4.4862518089725037E-2</c:v>
                </c:pt>
                <c:pt idx="6">
                  <c:v>8.7804878048780483E-2</c:v>
                </c:pt>
                <c:pt idx="7">
                  <c:v>6.6525871172122497E-2</c:v>
                </c:pt>
              </c:numCache>
            </c:numRef>
          </c:val>
        </c:ser>
        <c:ser>
          <c:idx val="9"/>
          <c:order val="9"/>
          <c:tx>
            <c:strRef>
              <c:f>G.8!$S$261</c:f>
              <c:strCache>
                <c:ptCount val="1"/>
                <c:pt idx="0">
                  <c:v>OTROS</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G.8!$T$261:$AA$261</c:f>
              <c:numCache>
                <c:formatCode>0.00%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axId val="75818112"/>
        <c:axId val="75819648"/>
      </c:radarChart>
      <c:catAx>
        <c:axId val="75818112"/>
        <c:scaling>
          <c:orientation val="minMax"/>
        </c:scaling>
        <c:delete val="0"/>
        <c:axPos val="b"/>
        <c:majorGridlines/>
        <c:majorTickMark val="out"/>
        <c:minorTickMark val="none"/>
        <c:tickLblPos val="nextTo"/>
        <c:crossAx val="75819648"/>
        <c:crosses val="autoZero"/>
        <c:auto val="1"/>
        <c:lblAlgn val="ctr"/>
        <c:lblOffset val="100"/>
        <c:noMultiLvlLbl val="0"/>
      </c:catAx>
      <c:valAx>
        <c:axId val="75819648"/>
        <c:scaling>
          <c:orientation val="minMax"/>
          <c:max val="0.5"/>
          <c:min val="0"/>
        </c:scaling>
        <c:delete val="0"/>
        <c:axPos val="l"/>
        <c:majorGridlines>
          <c:spPr>
            <a:ln>
              <a:prstDash val="sysDash"/>
            </a:ln>
          </c:spPr>
        </c:majorGridlines>
        <c:numFmt formatCode="0%" sourceLinked="0"/>
        <c:majorTickMark val="cross"/>
        <c:minorTickMark val="none"/>
        <c:tickLblPos val="nextTo"/>
        <c:crossAx val="75818112"/>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percentStacked"/>
        <c:varyColors val="0"/>
        <c:ser>
          <c:idx val="0"/>
          <c:order val="0"/>
          <c:tx>
            <c:strRef>
              <c:f>G.9!$P$21</c:f>
              <c:strCache>
                <c:ptCount val="1"/>
                <c:pt idx="0">
                  <c:v> FAVORABLES</c:v>
                </c:pt>
              </c:strCache>
            </c:strRef>
          </c:tx>
          <c:spPr>
            <a:solidFill>
              <a:schemeClr val="accent1"/>
            </a:solidFill>
            <a:ln cmpd="sng">
              <a:solidFill>
                <a:schemeClr val="accent1"/>
              </a:solidFill>
            </a:ln>
          </c:spPr>
          <c:cat>
            <c:strRef>
              <c:f>G.9!$O$22:$O$24</c:f>
              <c:strCache>
                <c:ptCount val="3"/>
                <c:pt idx="0">
                  <c:v>PRIMERAS</c:v>
                </c:pt>
                <c:pt idx="1">
                  <c:v>SEGUNDAS</c:v>
                </c:pt>
                <c:pt idx="2">
                  <c:v>TERCERAS Y MAS</c:v>
                </c:pt>
              </c:strCache>
            </c:strRef>
          </c:cat>
          <c:val>
            <c:numRef>
              <c:f>G.9!$P$22:$P$24</c:f>
              <c:numCache>
                <c:formatCode>#,##0</c:formatCode>
                <c:ptCount val="3"/>
                <c:pt idx="0">
                  <c:v>2447027</c:v>
                </c:pt>
                <c:pt idx="1">
                  <c:v>668611</c:v>
                </c:pt>
                <c:pt idx="2">
                  <c:v>28061</c:v>
                </c:pt>
              </c:numCache>
            </c:numRef>
          </c:val>
        </c:ser>
        <c:ser>
          <c:idx val="1"/>
          <c:order val="1"/>
          <c:tx>
            <c:strRef>
              <c:f>G.9!$Q$21</c:f>
              <c:strCache>
                <c:ptCount val="1"/>
                <c:pt idx="0">
                  <c:v>DESFAVORABLES</c:v>
                </c:pt>
              </c:strCache>
            </c:strRef>
          </c:tx>
          <c:spPr>
            <a:ln w="9525" cmpd="sng">
              <a:solidFill>
                <a:schemeClr val="tx1"/>
              </a:solidFill>
            </a:ln>
          </c:spPr>
          <c:cat>
            <c:strRef>
              <c:f>G.9!$O$22:$O$24</c:f>
              <c:strCache>
                <c:ptCount val="3"/>
                <c:pt idx="0">
                  <c:v>PRIMERAS</c:v>
                </c:pt>
                <c:pt idx="1">
                  <c:v>SEGUNDAS</c:v>
                </c:pt>
                <c:pt idx="2">
                  <c:v>TERCERAS Y MAS</c:v>
                </c:pt>
              </c:strCache>
            </c:strRef>
          </c:cat>
          <c:val>
            <c:numRef>
              <c:f>G.9!$Q$22:$Q$24</c:f>
              <c:numCache>
                <c:formatCode>#,##0</c:formatCode>
                <c:ptCount val="3"/>
                <c:pt idx="0">
                  <c:v>732489</c:v>
                </c:pt>
                <c:pt idx="1">
                  <c:v>31538</c:v>
                </c:pt>
                <c:pt idx="2">
                  <c:v>5544</c:v>
                </c:pt>
              </c:numCache>
            </c:numRef>
          </c:val>
        </c:ser>
        <c:dLbls>
          <c:showLegendKey val="0"/>
          <c:showVal val="0"/>
          <c:showCatName val="0"/>
          <c:showSerName val="0"/>
          <c:showPercent val="0"/>
          <c:showBubbleSize val="0"/>
        </c:dLbls>
        <c:axId val="76080256"/>
        <c:axId val="76081792"/>
      </c:areaChart>
      <c:catAx>
        <c:axId val="76080256"/>
        <c:scaling>
          <c:orientation val="minMax"/>
        </c:scaling>
        <c:delete val="0"/>
        <c:axPos val="b"/>
        <c:majorTickMark val="out"/>
        <c:minorTickMark val="none"/>
        <c:tickLblPos val="nextTo"/>
        <c:spPr>
          <a:ln>
            <a:solidFill>
              <a:schemeClr val="tx1"/>
            </a:solidFill>
          </a:ln>
        </c:spPr>
        <c:txPr>
          <a:bodyPr/>
          <a:lstStyle/>
          <a:p>
            <a:pPr>
              <a:defRPr b="1"/>
            </a:pPr>
            <a:endParaRPr lang="es-ES"/>
          </a:p>
        </c:txPr>
        <c:crossAx val="76081792"/>
        <c:crosses val="autoZero"/>
        <c:auto val="1"/>
        <c:lblAlgn val="ctr"/>
        <c:lblOffset val="100"/>
        <c:noMultiLvlLbl val="0"/>
      </c:catAx>
      <c:valAx>
        <c:axId val="76081792"/>
        <c:scaling>
          <c:orientation val="minMax"/>
          <c:max val="1"/>
        </c:scaling>
        <c:delete val="0"/>
        <c:axPos val="l"/>
        <c:majorGridlines/>
        <c:numFmt formatCode="0%" sourceLinked="1"/>
        <c:majorTickMark val="out"/>
        <c:minorTickMark val="none"/>
        <c:tickLblPos val="nextTo"/>
        <c:spPr>
          <a:ln>
            <a:solidFill>
              <a:schemeClr val="tx1"/>
            </a:solidFill>
          </a:ln>
        </c:spPr>
        <c:txPr>
          <a:bodyPr/>
          <a:lstStyle/>
          <a:p>
            <a:pPr>
              <a:defRPr b="1"/>
            </a:pPr>
            <a:endParaRPr lang="es-ES"/>
          </a:p>
        </c:txPr>
        <c:crossAx val="76080256"/>
        <c:crosses val="autoZero"/>
        <c:crossBetween val="midCat"/>
        <c:majorUnit val="0.2"/>
      </c:valAx>
    </c:plotArea>
    <c:legend>
      <c:legendPos val="r"/>
      <c:overlay val="0"/>
      <c:spPr>
        <a:ln>
          <a:noFill/>
        </a:ln>
      </c:spPr>
      <c:txPr>
        <a:bodyPr/>
        <a:lstStyle/>
        <a:p>
          <a:pPr>
            <a:defRPr b="1"/>
          </a:pPr>
          <a:endParaRPr lang="es-ES"/>
        </a:p>
      </c:txPr>
    </c:legend>
    <c:plotVisOnly val="1"/>
    <c:dispBlanksAs val="zero"/>
    <c:showDLblsOverMax val="0"/>
  </c:chart>
  <c:spPr>
    <a:noFill/>
    <a:ln cmpd="sng">
      <a:no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percentStacked"/>
        <c:varyColors val="0"/>
        <c:ser>
          <c:idx val="0"/>
          <c:order val="0"/>
          <c:tx>
            <c:strRef>
              <c:f>G.9!$P$21</c:f>
              <c:strCache>
                <c:ptCount val="1"/>
                <c:pt idx="0">
                  <c:v> FAVORABLES</c:v>
                </c:pt>
              </c:strCache>
            </c:strRef>
          </c:tx>
          <c:spPr>
            <a:ln w="25400" cmpd="sng">
              <a:solidFill>
                <a:schemeClr val="tx1"/>
              </a:solidFill>
            </a:ln>
          </c:spPr>
          <c:cat>
            <c:strRef>
              <c:f>G.9!$O$26:$O$28</c:f>
              <c:strCache>
                <c:ptCount val="3"/>
                <c:pt idx="0">
                  <c:v>PRIMERAS</c:v>
                </c:pt>
                <c:pt idx="1">
                  <c:v>SEGUNDAS</c:v>
                </c:pt>
                <c:pt idx="2">
                  <c:v>TERCERAS Y MAS</c:v>
                </c:pt>
              </c:strCache>
            </c:strRef>
          </c:cat>
          <c:val>
            <c:numRef>
              <c:f>G.9!$P$26:$P$28</c:f>
              <c:numCache>
                <c:formatCode>General</c:formatCode>
                <c:ptCount val="3"/>
                <c:pt idx="0">
                  <c:v>54474</c:v>
                </c:pt>
                <c:pt idx="1">
                  <c:v>20035</c:v>
                </c:pt>
                <c:pt idx="2">
                  <c:v>1068</c:v>
                </c:pt>
              </c:numCache>
            </c:numRef>
          </c:val>
        </c:ser>
        <c:ser>
          <c:idx val="1"/>
          <c:order val="1"/>
          <c:tx>
            <c:strRef>
              <c:f>G.9!$Q$21</c:f>
              <c:strCache>
                <c:ptCount val="1"/>
                <c:pt idx="0">
                  <c:v>DESFAVORABLES</c:v>
                </c:pt>
              </c:strCache>
            </c:strRef>
          </c:tx>
          <c:spPr>
            <a:ln w="15875" cmpd="sng">
              <a:solidFill>
                <a:schemeClr val="tx1"/>
              </a:solidFill>
            </a:ln>
          </c:spPr>
          <c:cat>
            <c:strRef>
              <c:f>G.9!$O$26:$O$28</c:f>
              <c:strCache>
                <c:ptCount val="3"/>
                <c:pt idx="0">
                  <c:v>PRIMERAS</c:v>
                </c:pt>
                <c:pt idx="1">
                  <c:v>SEGUNDAS</c:v>
                </c:pt>
                <c:pt idx="2">
                  <c:v>TERCERAS Y MAS</c:v>
                </c:pt>
              </c:strCache>
            </c:strRef>
          </c:cat>
          <c:val>
            <c:numRef>
              <c:f>G.9!$Q$26:$Q$28</c:f>
              <c:numCache>
                <c:formatCode>General</c:formatCode>
                <c:ptCount val="3"/>
                <c:pt idx="0">
                  <c:v>15661</c:v>
                </c:pt>
                <c:pt idx="1">
                  <c:v>1101</c:v>
                </c:pt>
                <c:pt idx="2">
                  <c:v>174</c:v>
                </c:pt>
              </c:numCache>
            </c:numRef>
          </c:val>
        </c:ser>
        <c:dLbls>
          <c:showLegendKey val="0"/>
          <c:showVal val="0"/>
          <c:showCatName val="0"/>
          <c:showSerName val="0"/>
          <c:showPercent val="0"/>
          <c:showBubbleSize val="0"/>
        </c:dLbls>
        <c:axId val="76286976"/>
        <c:axId val="76313344"/>
      </c:areaChart>
      <c:catAx>
        <c:axId val="76286976"/>
        <c:scaling>
          <c:orientation val="minMax"/>
        </c:scaling>
        <c:delete val="0"/>
        <c:axPos val="b"/>
        <c:majorTickMark val="out"/>
        <c:minorTickMark val="none"/>
        <c:tickLblPos val="nextTo"/>
        <c:spPr>
          <a:ln>
            <a:solidFill>
              <a:schemeClr val="tx1"/>
            </a:solidFill>
          </a:ln>
        </c:spPr>
        <c:txPr>
          <a:bodyPr/>
          <a:lstStyle/>
          <a:p>
            <a:pPr>
              <a:defRPr b="1"/>
            </a:pPr>
            <a:endParaRPr lang="es-ES"/>
          </a:p>
        </c:txPr>
        <c:crossAx val="76313344"/>
        <c:crosses val="autoZero"/>
        <c:auto val="1"/>
        <c:lblAlgn val="ctr"/>
        <c:lblOffset val="100"/>
        <c:noMultiLvlLbl val="0"/>
      </c:catAx>
      <c:valAx>
        <c:axId val="76313344"/>
        <c:scaling>
          <c:orientation val="minMax"/>
        </c:scaling>
        <c:delete val="0"/>
        <c:axPos val="l"/>
        <c:majorGridlines>
          <c:spPr>
            <a:ln>
              <a:noFill/>
            </a:ln>
          </c:spPr>
        </c:majorGridlines>
        <c:numFmt formatCode="0%" sourceLinked="1"/>
        <c:majorTickMark val="out"/>
        <c:minorTickMark val="none"/>
        <c:tickLblPos val="nextTo"/>
        <c:spPr>
          <a:ln>
            <a:solidFill>
              <a:schemeClr val="tx1"/>
            </a:solidFill>
          </a:ln>
        </c:spPr>
        <c:txPr>
          <a:bodyPr/>
          <a:lstStyle/>
          <a:p>
            <a:pPr>
              <a:defRPr b="1"/>
            </a:pPr>
            <a:endParaRPr lang="es-ES"/>
          </a:p>
        </c:txPr>
        <c:crossAx val="76286976"/>
        <c:crosses val="autoZero"/>
        <c:crossBetween val="midCat"/>
        <c:majorUnit val="0.2"/>
      </c:valAx>
    </c:plotArea>
    <c:plotVisOnly val="1"/>
    <c:dispBlanksAs val="zero"/>
    <c:showDLblsOverMax val="0"/>
  </c:chart>
  <c:spPr>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13515540287192"/>
          <c:y val="0.03"/>
          <c:w val="0.68498849805936424"/>
          <c:h val="0.89982782152230956"/>
        </c:manualLayout>
      </c:layout>
      <c:barChart>
        <c:barDir val="bar"/>
        <c:grouping val="clustered"/>
        <c:varyColors val="0"/>
        <c:ser>
          <c:idx val="0"/>
          <c:order val="0"/>
          <c:spPr>
            <a:solidFill>
              <a:srgbClr val="FF0000"/>
            </a:solidFill>
            <a:ln>
              <a:solidFill>
                <a:srgbClr val="FF0000"/>
              </a:solidFill>
            </a:ln>
          </c:spPr>
          <c:invertIfNegative val="0"/>
          <c:cat>
            <c:multiLvlStrRef>
              <c:f>G.9!$P$36:$Q$41</c:f>
              <c:multiLvlStrCache>
                <c:ptCount val="6"/>
                <c:lvl>
                  <c:pt idx="0">
                    <c:v>PRIMERAS</c:v>
                  </c:pt>
                  <c:pt idx="1">
                    <c:v>SEGUNDAS</c:v>
                  </c:pt>
                  <c:pt idx="2">
                    <c:v>TERCERAS Y MAS</c:v>
                  </c:pt>
                  <c:pt idx="3">
                    <c:v>PRIMERAS</c:v>
                  </c:pt>
                  <c:pt idx="4">
                    <c:v>SEGUNDAS</c:v>
                  </c:pt>
                  <c:pt idx="5">
                    <c:v>TERCERAS Y MAS</c:v>
                  </c:pt>
                </c:lvl>
                <c:lvl>
                  <c:pt idx="0">
                    <c:v>ORDINARIAS PERIÓDICAS</c:v>
                  </c:pt>
                  <c:pt idx="3">
                    <c:v>OTRAS INSPECCIONES EXTRAORDINARIAS PERIÓDICAS</c:v>
                  </c:pt>
                </c:lvl>
              </c:multiLvlStrCache>
            </c:multiLvlStrRef>
          </c:cat>
          <c:val>
            <c:numRef>
              <c:f>G.9!$R$36:$R$41</c:f>
              <c:numCache>
                <c:formatCode>General</c:formatCode>
                <c:ptCount val="6"/>
                <c:pt idx="0">
                  <c:v>0.23041967262225058</c:v>
                </c:pt>
                <c:pt idx="1">
                  <c:v>4.5038480935257454E-2</c:v>
                </c:pt>
                <c:pt idx="2">
                  <c:v>0.1649748459500491</c:v>
                </c:pt>
                <c:pt idx="3">
                  <c:v>0.14957780458383596</c:v>
                </c:pt>
                <c:pt idx="4">
                  <c:v>6.7708333333333329E-2</c:v>
                </c:pt>
                <c:pt idx="5">
                  <c:v>0.16666666666666666</c:v>
                </c:pt>
              </c:numCache>
            </c:numRef>
          </c:val>
        </c:ser>
        <c:dLbls>
          <c:showLegendKey val="0"/>
          <c:showVal val="0"/>
          <c:showCatName val="0"/>
          <c:showSerName val="0"/>
          <c:showPercent val="0"/>
          <c:showBubbleSize val="0"/>
        </c:dLbls>
        <c:gapWidth val="500"/>
        <c:overlap val="12"/>
        <c:axId val="76337152"/>
        <c:axId val="76338688"/>
      </c:barChart>
      <c:catAx>
        <c:axId val="76337152"/>
        <c:scaling>
          <c:orientation val="minMax"/>
        </c:scaling>
        <c:delete val="0"/>
        <c:axPos val="l"/>
        <c:majorTickMark val="out"/>
        <c:minorTickMark val="none"/>
        <c:tickLblPos val="nextTo"/>
        <c:txPr>
          <a:bodyPr/>
          <a:lstStyle/>
          <a:p>
            <a:pPr>
              <a:defRPr sz="800" b="1"/>
            </a:pPr>
            <a:endParaRPr lang="es-ES"/>
          </a:p>
        </c:txPr>
        <c:crossAx val="76338688"/>
        <c:crosses val="autoZero"/>
        <c:auto val="1"/>
        <c:lblAlgn val="ctr"/>
        <c:lblOffset val="100"/>
        <c:noMultiLvlLbl val="0"/>
      </c:catAx>
      <c:valAx>
        <c:axId val="76338688"/>
        <c:scaling>
          <c:orientation val="minMax"/>
          <c:max val="0.5"/>
        </c:scaling>
        <c:delete val="0"/>
        <c:axPos val="b"/>
        <c:majorGridlines/>
        <c:numFmt formatCode="0%" sourceLinked="0"/>
        <c:majorTickMark val="out"/>
        <c:minorTickMark val="none"/>
        <c:tickLblPos val="nextTo"/>
        <c:txPr>
          <a:bodyPr/>
          <a:lstStyle/>
          <a:p>
            <a:pPr>
              <a:defRPr b="1"/>
            </a:pPr>
            <a:endParaRPr lang="es-ES"/>
          </a:p>
        </c:txPr>
        <c:crossAx val="76337152"/>
        <c:crosses val="autoZero"/>
        <c:crossBetween val="between"/>
      </c:valAx>
      <c:spPr>
        <a:noFill/>
      </c:spPr>
    </c:plotArea>
    <c:plotVisOnly val="1"/>
    <c:dispBlanksAs val="gap"/>
    <c:showDLblsOverMax val="0"/>
  </c:chart>
  <c:spPr>
    <a:ln>
      <a:no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8701422475923974"/>
          <c:y val="1.4518108288501761E-2"/>
          <c:w val="0.5445225161950471"/>
          <c:h val="0.9381623465333141"/>
        </c:manualLayout>
      </c:layout>
      <c:barChart>
        <c:barDir val="bar"/>
        <c:grouping val="clustered"/>
        <c:varyColors val="0"/>
        <c:ser>
          <c:idx val="0"/>
          <c:order val="0"/>
          <c:spPr>
            <a:solidFill>
              <a:srgbClr val="FF0000"/>
            </a:solidFill>
          </c:spPr>
          <c:invertIfNegative val="0"/>
          <c:cat>
            <c:multiLvlStrRef>
              <c:f>G.9!$P$47:$Q$70</c:f>
              <c:multiLvlStrCache>
                <c:ptCount val="24"/>
                <c:lvl>
                  <c:pt idx="0">
                    <c:v>PRIMERAS</c:v>
                  </c:pt>
                  <c:pt idx="1">
                    <c:v>SEGUNDAS</c:v>
                  </c:pt>
                  <c:pt idx="2">
                    <c:v>TERCERAS Y MAS</c:v>
                  </c:pt>
                  <c:pt idx="3">
                    <c:v>PRIMERAS</c:v>
                  </c:pt>
                  <c:pt idx="4">
                    <c:v>SEGUNDAS</c:v>
                  </c:pt>
                  <c:pt idx="5">
                    <c:v>TERCERAS Y MAS</c:v>
                  </c:pt>
                  <c:pt idx="6">
                    <c:v>PRIMERAS</c:v>
                  </c:pt>
                  <c:pt idx="7">
                    <c:v>SEGUNDAS</c:v>
                  </c:pt>
                  <c:pt idx="8">
                    <c:v>TERCERAS Y MAS</c:v>
                  </c:pt>
                  <c:pt idx="9">
                    <c:v>PRIMERAS</c:v>
                  </c:pt>
                  <c:pt idx="10">
                    <c:v>SEGUNDAS</c:v>
                  </c:pt>
                  <c:pt idx="11">
                    <c:v>TERCERAS Y MAS</c:v>
                  </c:pt>
                  <c:pt idx="12">
                    <c:v>PRIMERAS</c:v>
                  </c:pt>
                  <c:pt idx="13">
                    <c:v>SEGUNDAS</c:v>
                  </c:pt>
                  <c:pt idx="14">
                    <c:v>TERCERAS Y MAS</c:v>
                  </c:pt>
                  <c:pt idx="15">
                    <c:v>PRIMERAS</c:v>
                  </c:pt>
                  <c:pt idx="16">
                    <c:v>SEGUNDAS</c:v>
                  </c:pt>
                  <c:pt idx="17">
                    <c:v>TERCERAS Y MAS</c:v>
                  </c:pt>
                  <c:pt idx="18">
                    <c:v>PRIMERAS</c:v>
                  </c:pt>
                  <c:pt idx="19">
                    <c:v>SEGUNDAS</c:v>
                  </c:pt>
                  <c:pt idx="20">
                    <c:v>TERCERAS Y MAS</c:v>
                  </c:pt>
                  <c:pt idx="21">
                    <c:v>PRIMERAS</c:v>
                  </c:pt>
                  <c:pt idx="22">
                    <c:v>SEGUNDAS</c:v>
                  </c:pt>
                  <c:pt idx="23">
                    <c:v>TERCERAS Y MAS</c:v>
                  </c:pt>
                </c:lvl>
                <c:lvl>
                  <c:pt idx="0">
                    <c:v>CALIFICACIÓN IDONEIDAD PARA TRANSPORTE ESCOLAR</c:v>
                  </c:pt>
                  <c:pt idx="3">
                    <c:v>EXPEDICION DE TARJETAS ITV</c:v>
                  </c:pt>
                  <c:pt idx="6">
                    <c:v>OTRAS INSPECCIONES</c:v>
                  </c:pt>
                  <c:pt idx="9">
                    <c:v>PREVIA AL CAMBIO DE DESTINO</c:v>
                  </c:pt>
                  <c:pt idx="12">
                    <c:v>PREVIAS A LA MATRICULACION</c:v>
                  </c:pt>
                  <c:pt idx="15">
                    <c:v>REFORMAS DE IMPORTANCIA</c:v>
                  </c:pt>
                  <c:pt idx="18">
                    <c:v>REQUERIMIENTO DE LA AUTORIDAD</c:v>
                  </c:pt>
                  <c:pt idx="21">
                    <c:v>VEHICULOS ACCIDENTADOS</c:v>
                  </c:pt>
                </c:lvl>
              </c:multiLvlStrCache>
            </c:multiLvlStrRef>
          </c:cat>
          <c:val>
            <c:numRef>
              <c:f>G.9!$R$47:$R$70</c:f>
              <c:numCache>
                <c:formatCode>General</c:formatCode>
                <c:ptCount val="24"/>
                <c:pt idx="0">
                  <c:v>0.45833333333333331</c:v>
                </c:pt>
                <c:pt idx="1">
                  <c:v>9.0909090909090912E-2</c:v>
                </c:pt>
                <c:pt idx="2">
                  <c:v>0</c:v>
                </c:pt>
                <c:pt idx="3">
                  <c:v>0.32945819570160012</c:v>
                </c:pt>
                <c:pt idx="4">
                  <c:v>6.5439937799663075E-2</c:v>
                </c:pt>
                <c:pt idx="5">
                  <c:v>0.16506717850287908</c:v>
                </c:pt>
                <c:pt idx="6">
                  <c:v>0.21257081197734018</c:v>
                </c:pt>
                <c:pt idx="7">
                  <c:v>3.2617671345995046E-2</c:v>
                </c:pt>
                <c:pt idx="8">
                  <c:v>9.8039215686274508E-2</c:v>
                </c:pt>
                <c:pt idx="9">
                  <c:v>0.16871972318339101</c:v>
                </c:pt>
                <c:pt idx="10">
                  <c:v>5.8681672025723476E-2</c:v>
                </c:pt>
                <c:pt idx="11">
                  <c:v>0.22916666666666666</c:v>
                </c:pt>
                <c:pt idx="12">
                  <c:v>0.31817430130643293</c:v>
                </c:pt>
                <c:pt idx="13">
                  <c:v>8.1518704634282527E-2</c:v>
                </c:pt>
                <c:pt idx="14">
                  <c:v>0.12837837837837837</c:v>
                </c:pt>
                <c:pt idx="15">
                  <c:v>0.13392014029407798</c:v>
                </c:pt>
                <c:pt idx="16">
                  <c:v>3.6596175762947956E-2</c:v>
                </c:pt>
                <c:pt idx="17">
                  <c:v>9.6418732782369149E-2</c:v>
                </c:pt>
                <c:pt idx="18">
                  <c:v>0.30434782608695654</c:v>
                </c:pt>
                <c:pt idx="19">
                  <c:v>0.1111111111111111</c:v>
                </c:pt>
                <c:pt idx="20">
                  <c:v>0</c:v>
                </c:pt>
                <c:pt idx="21">
                  <c:v>0.43902439024390244</c:v>
                </c:pt>
                <c:pt idx="22">
                  <c:v>0.15555555555555556</c:v>
                </c:pt>
                <c:pt idx="23">
                  <c:v>0.22222222222222221</c:v>
                </c:pt>
              </c:numCache>
            </c:numRef>
          </c:val>
        </c:ser>
        <c:dLbls>
          <c:showLegendKey val="0"/>
          <c:showVal val="0"/>
          <c:showCatName val="0"/>
          <c:showSerName val="0"/>
          <c:showPercent val="0"/>
          <c:showBubbleSize val="0"/>
        </c:dLbls>
        <c:gapWidth val="195"/>
        <c:overlap val="11"/>
        <c:axId val="76399744"/>
        <c:axId val="76401280"/>
      </c:barChart>
      <c:catAx>
        <c:axId val="76399744"/>
        <c:scaling>
          <c:orientation val="minMax"/>
        </c:scaling>
        <c:delete val="0"/>
        <c:axPos val="l"/>
        <c:majorTickMark val="none"/>
        <c:minorTickMark val="none"/>
        <c:tickLblPos val="nextTo"/>
        <c:txPr>
          <a:bodyPr rot="0"/>
          <a:lstStyle/>
          <a:p>
            <a:pPr>
              <a:defRPr sz="800" b="1"/>
            </a:pPr>
            <a:endParaRPr lang="es-ES"/>
          </a:p>
        </c:txPr>
        <c:crossAx val="76401280"/>
        <c:crosses val="autoZero"/>
        <c:auto val="0"/>
        <c:lblAlgn val="ctr"/>
        <c:lblOffset val="100"/>
        <c:noMultiLvlLbl val="0"/>
      </c:catAx>
      <c:valAx>
        <c:axId val="76401280"/>
        <c:scaling>
          <c:orientation val="minMax"/>
        </c:scaling>
        <c:delete val="0"/>
        <c:axPos val="b"/>
        <c:majorGridlines/>
        <c:numFmt formatCode="0%" sourceLinked="0"/>
        <c:majorTickMark val="out"/>
        <c:minorTickMark val="none"/>
        <c:tickLblPos val="nextTo"/>
        <c:txPr>
          <a:bodyPr/>
          <a:lstStyle/>
          <a:p>
            <a:pPr>
              <a:defRPr sz="1000" b="1" baseline="0"/>
            </a:pPr>
            <a:endParaRPr lang="es-ES"/>
          </a:p>
        </c:txPr>
        <c:crossAx val="763997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3879834569551"/>
          <c:y val="0.16754155730533682"/>
          <c:w val="0.80659466438875582"/>
          <c:h val="0.78740252233813735"/>
        </c:manualLayout>
      </c:layout>
      <c:scatterChart>
        <c:scatterStyle val="lineMarker"/>
        <c:varyColors val="0"/>
        <c:ser>
          <c:idx val="0"/>
          <c:order val="0"/>
          <c:xVal>
            <c:strRef>
              <c:f>G.10!$N$4:$N$77</c:f>
              <c:strCache>
                <c:ptCount val="74"/>
                <c:pt idx="0">
                  <c:v> ITV-móvil Antequera</c:v>
                </c:pt>
                <c:pt idx="1">
                  <c:v> ITV-móvil Córdoba</c:v>
                </c:pt>
                <c:pt idx="2">
                  <c:v> ITV-móvil Guadix</c:v>
                </c:pt>
                <c:pt idx="3">
                  <c:v> ITV-móvil Jaén</c:v>
                </c:pt>
                <c:pt idx="4">
                  <c:v> ITV-móvil Sevilla</c:v>
                </c:pt>
                <c:pt idx="5">
                  <c:v>Ciclomotores Almería</c:v>
                </c:pt>
                <c:pt idx="6">
                  <c:v>Ciclomotores Córdoba</c:v>
                </c:pt>
                <c:pt idx="7">
                  <c:v>Ciclomotores Guadalhorce</c:v>
                </c:pt>
                <c:pt idx="8">
                  <c:v>Ciclomotores Loja</c:v>
                </c:pt>
                <c:pt idx="9">
                  <c:v>Ciclomotores Rinconada</c:v>
                </c:pt>
                <c:pt idx="10">
                  <c:v>Ciclomotores Utrera</c:v>
                </c:pt>
                <c:pt idx="11">
                  <c:v>ITV  Albox</c:v>
                </c:pt>
                <c:pt idx="12">
                  <c:v>ITV  Almería 1</c:v>
                </c:pt>
                <c:pt idx="13">
                  <c:v>ITV Almería 2</c:v>
                </c:pt>
                <c:pt idx="14">
                  <c:v>ITV  Balanegra</c:v>
                </c:pt>
                <c:pt idx="15">
                  <c:v>ITV  Nijar</c:v>
                </c:pt>
                <c:pt idx="16">
                  <c:v>ITV Vera</c:v>
                </c:pt>
                <c:pt idx="17">
                  <c:v>ITV  Vélez-Rubio</c:v>
                </c:pt>
                <c:pt idx="18">
                  <c:v>ITV  Vícar</c:v>
                </c:pt>
                <c:pt idx="19">
                  <c:v>ITV  Algeciras</c:v>
                </c:pt>
                <c:pt idx="20">
                  <c:v>ITV  Chipiona</c:v>
                </c:pt>
                <c:pt idx="21">
                  <c:v>ITV  Cádiz</c:v>
                </c:pt>
                <c:pt idx="22">
                  <c:v>ITV  Jerez de la Frontera</c:v>
                </c:pt>
                <c:pt idx="23">
                  <c:v>ITV  San Fernando</c:v>
                </c:pt>
                <c:pt idx="24">
                  <c:v>ITV  Tres Caminos</c:v>
                </c:pt>
                <c:pt idx="25">
                  <c:v>ITV  Villamartín</c:v>
                </c:pt>
                <c:pt idx="26">
                  <c:v>ITV  Baena</c:v>
                </c:pt>
                <c:pt idx="27">
                  <c:v>ITV  Córdoba 1</c:v>
                </c:pt>
                <c:pt idx="28">
                  <c:v>ITV  Córdoba 2</c:v>
                </c:pt>
                <c:pt idx="29">
                  <c:v>ITV  Lucena</c:v>
                </c:pt>
                <c:pt idx="30">
                  <c:v>ITV  Montoro</c:v>
                </c:pt>
                <c:pt idx="31">
                  <c:v>ITV  Peñarroya</c:v>
                </c:pt>
                <c:pt idx="32">
                  <c:v>ITV  Pozoblanco</c:v>
                </c:pt>
                <c:pt idx="33">
                  <c:v>ITV  Priego de Córdoba</c:v>
                </c:pt>
                <c:pt idx="34">
                  <c:v>ITV  Puente Genil</c:v>
                </c:pt>
                <c:pt idx="35">
                  <c:v>ITV  Baza</c:v>
                </c:pt>
                <c:pt idx="36">
                  <c:v>ITV  Granada</c:v>
                </c:pt>
                <c:pt idx="37">
                  <c:v>ITV  Guadix</c:v>
                </c:pt>
                <c:pt idx="38">
                  <c:v>ITV  Huescar</c:v>
                </c:pt>
                <c:pt idx="39">
                  <c:v>ITV  Las Gabias</c:v>
                </c:pt>
                <c:pt idx="40">
                  <c:v>ITV  Loja</c:v>
                </c:pt>
                <c:pt idx="41">
                  <c:v>ITV  Motril</c:v>
                </c:pt>
                <c:pt idx="42">
                  <c:v>ITV  Orgiva</c:v>
                </c:pt>
                <c:pt idx="43">
                  <c:v>ITV  Peligros</c:v>
                </c:pt>
                <c:pt idx="44">
                  <c:v>ITV  Huelva</c:v>
                </c:pt>
                <c:pt idx="45">
                  <c:v>ITV  La Palma</c:v>
                </c:pt>
                <c:pt idx="46">
                  <c:v>ITV  San Juan del Puerto</c:v>
                </c:pt>
                <c:pt idx="47">
                  <c:v>ITV  Tharsis</c:v>
                </c:pt>
                <c:pt idx="48">
                  <c:v>ITV  Zalamea</c:v>
                </c:pt>
                <c:pt idx="49">
                  <c:v>ITV  Alcalá la Real</c:v>
                </c:pt>
                <c:pt idx="50">
                  <c:v>ITV  Andújar</c:v>
                </c:pt>
                <c:pt idx="51">
                  <c:v>ITV  Beas de Segura</c:v>
                </c:pt>
                <c:pt idx="52">
                  <c:v>ITV  Guarromán</c:v>
                </c:pt>
                <c:pt idx="53">
                  <c:v>ITV  Jaén</c:v>
                </c:pt>
                <c:pt idx="54">
                  <c:v>ITV  Martos</c:v>
                </c:pt>
                <c:pt idx="55">
                  <c:v>ITV  Quesada</c:v>
                </c:pt>
                <c:pt idx="56">
                  <c:v>ITV  Úbeda</c:v>
                </c:pt>
                <c:pt idx="57">
                  <c:v>ITV  Algarrobo</c:v>
                </c:pt>
                <c:pt idx="58">
                  <c:v>ITV  Antequera</c:v>
                </c:pt>
                <c:pt idx="59">
                  <c:v>ITV  El Palo</c:v>
                </c:pt>
                <c:pt idx="60">
                  <c:v>ITV  Estepona</c:v>
                </c:pt>
                <c:pt idx="61">
                  <c:v>ITV  Guadalhorce - Diderot</c:v>
                </c:pt>
                <c:pt idx="62">
                  <c:v>ITV  Marbella</c:v>
                </c:pt>
                <c:pt idx="63">
                  <c:v>ITV  Ronda</c:v>
                </c:pt>
                <c:pt idx="64">
                  <c:v>ITV  Alcalá de Guadaira</c:v>
                </c:pt>
                <c:pt idx="65">
                  <c:v>ITV  Carmona</c:v>
                </c:pt>
                <c:pt idx="66">
                  <c:v>ITV  Cazalla</c:v>
                </c:pt>
                <c:pt idx="67">
                  <c:v>ITV  Gelves</c:v>
                </c:pt>
                <c:pt idx="68">
                  <c:v>ITV  La Rinconada</c:v>
                </c:pt>
                <c:pt idx="69">
                  <c:v>ITV  Lebrija</c:v>
                </c:pt>
                <c:pt idx="70">
                  <c:v>ITV  Osuna</c:v>
                </c:pt>
                <c:pt idx="71">
                  <c:v>ITV  Sevilla</c:v>
                </c:pt>
                <c:pt idx="72">
                  <c:v>ITV  Utrera</c:v>
                </c:pt>
                <c:pt idx="73">
                  <c:v>ITV  Écija</c:v>
                </c:pt>
              </c:strCache>
            </c:strRef>
          </c:xVal>
          <c:yVal>
            <c:numRef>
              <c:f>G.10!$O$4:$O$77</c:f>
              <c:numCache>
                <c:formatCode>0.00%</c:formatCode>
                <c:ptCount val="74"/>
                <c:pt idx="0">
                  <c:v>0.16605135089780165</c:v>
                </c:pt>
                <c:pt idx="1">
                  <c:v>0.18787369207772794</c:v>
                </c:pt>
                <c:pt idx="2">
                  <c:v>0.15264109258887326</c:v>
                </c:pt>
                <c:pt idx="3">
                  <c:v>0.20371848068943504</c:v>
                </c:pt>
                <c:pt idx="4">
                  <c:v>0.17094281298299846</c:v>
                </c:pt>
                <c:pt idx="5">
                  <c:v>0.21636564688536675</c:v>
                </c:pt>
                <c:pt idx="6">
                  <c:v>0.31886678722121758</c:v>
                </c:pt>
                <c:pt idx="7">
                  <c:v>0.36013549652344445</c:v>
                </c:pt>
                <c:pt idx="8">
                  <c:v>0.27163712200208551</c:v>
                </c:pt>
                <c:pt idx="9">
                  <c:v>0.18310834198684667</c:v>
                </c:pt>
                <c:pt idx="10">
                  <c:v>0.19701086956521738</c:v>
                </c:pt>
                <c:pt idx="11">
                  <c:v>0.19032637125203744</c:v>
                </c:pt>
                <c:pt idx="12">
                  <c:v>0.19561924156256985</c:v>
                </c:pt>
                <c:pt idx="13">
                  <c:v>0.19938856066664948</c:v>
                </c:pt>
                <c:pt idx="14">
                  <c:v>0.23350211555802178</c:v>
                </c:pt>
                <c:pt idx="15">
                  <c:v>0.21668868339938352</c:v>
                </c:pt>
                <c:pt idx="16">
                  <c:v>0.16866308285614118</c:v>
                </c:pt>
                <c:pt idx="17">
                  <c:v>0.18746145940390543</c:v>
                </c:pt>
                <c:pt idx="18">
                  <c:v>0.22362104505900418</c:v>
                </c:pt>
                <c:pt idx="19">
                  <c:v>0.22269953536860457</c:v>
                </c:pt>
                <c:pt idx="20">
                  <c:v>0.20596920304966551</c:v>
                </c:pt>
                <c:pt idx="21">
                  <c:v>0.18081661664823884</c:v>
                </c:pt>
                <c:pt idx="22">
                  <c:v>0.17944668655319646</c:v>
                </c:pt>
                <c:pt idx="23">
                  <c:v>0.21072775682272021</c:v>
                </c:pt>
                <c:pt idx="24">
                  <c:v>0.19673887424739131</c:v>
                </c:pt>
                <c:pt idx="25">
                  <c:v>0.18818877765626316</c:v>
                </c:pt>
                <c:pt idx="26">
                  <c:v>0.17348540336925813</c:v>
                </c:pt>
                <c:pt idx="27">
                  <c:v>0.20781405183737545</c:v>
                </c:pt>
                <c:pt idx="28">
                  <c:v>0.19990821764932884</c:v>
                </c:pt>
                <c:pt idx="29">
                  <c:v>0.20167678313960732</c:v>
                </c:pt>
                <c:pt idx="30">
                  <c:v>0.18638377244112847</c:v>
                </c:pt>
                <c:pt idx="31">
                  <c:v>0.17683476834768347</c:v>
                </c:pt>
                <c:pt idx="32">
                  <c:v>0.15514795297932713</c:v>
                </c:pt>
                <c:pt idx="33">
                  <c:v>0.18326124760333526</c:v>
                </c:pt>
                <c:pt idx="34">
                  <c:v>0.20498908637355784</c:v>
                </c:pt>
                <c:pt idx="35">
                  <c:v>0.15332343981879248</c:v>
                </c:pt>
                <c:pt idx="36">
                  <c:v>0.17541423460741856</c:v>
                </c:pt>
                <c:pt idx="37">
                  <c:v>0.18685231101786509</c:v>
                </c:pt>
                <c:pt idx="38">
                  <c:v>0.16786064399366563</c:v>
                </c:pt>
                <c:pt idx="39">
                  <c:v>0.19994240496819751</c:v>
                </c:pt>
                <c:pt idx="40">
                  <c:v>0.21270704324623671</c:v>
                </c:pt>
                <c:pt idx="41">
                  <c:v>0.22450606477429036</c:v>
                </c:pt>
                <c:pt idx="42">
                  <c:v>0.20495066643586637</c:v>
                </c:pt>
                <c:pt idx="43">
                  <c:v>0.16851933598191474</c:v>
                </c:pt>
                <c:pt idx="44">
                  <c:v>0.17611542832218</c:v>
                </c:pt>
                <c:pt idx="45">
                  <c:v>0.19478599221789883</c:v>
                </c:pt>
                <c:pt idx="46">
                  <c:v>0.21172127046564188</c:v>
                </c:pt>
                <c:pt idx="47">
                  <c:v>0.18708730741012472</c:v>
                </c:pt>
                <c:pt idx="48">
                  <c:v>0.19086441496463369</c:v>
                </c:pt>
                <c:pt idx="49">
                  <c:v>0.18824621915627487</c:v>
                </c:pt>
                <c:pt idx="50">
                  <c:v>0.17925826104045595</c:v>
                </c:pt>
                <c:pt idx="51">
                  <c:v>0.18867632011410498</c:v>
                </c:pt>
                <c:pt idx="52">
                  <c:v>0.16529592704901938</c:v>
                </c:pt>
                <c:pt idx="53">
                  <c:v>0.17012555550761529</c:v>
                </c:pt>
                <c:pt idx="54">
                  <c:v>0.19386752498729459</c:v>
                </c:pt>
                <c:pt idx="55">
                  <c:v>0.19588068181818183</c:v>
                </c:pt>
                <c:pt idx="56">
                  <c:v>0.20828251763083938</c:v>
                </c:pt>
                <c:pt idx="57">
                  <c:v>0.19880802668270545</c:v>
                </c:pt>
                <c:pt idx="58">
                  <c:v>0.19775126878702329</c:v>
                </c:pt>
                <c:pt idx="59">
                  <c:v>0.22257993506136151</c:v>
                </c:pt>
                <c:pt idx="60">
                  <c:v>0.23305400780941518</c:v>
                </c:pt>
                <c:pt idx="61">
                  <c:v>0.19098983724407448</c:v>
                </c:pt>
                <c:pt idx="62">
                  <c:v>0.18632052046086611</c:v>
                </c:pt>
                <c:pt idx="63">
                  <c:v>0.23184275759764214</c:v>
                </c:pt>
                <c:pt idx="64">
                  <c:v>0.20418663303909207</c:v>
                </c:pt>
                <c:pt idx="65">
                  <c:v>0.19697864674089607</c:v>
                </c:pt>
                <c:pt idx="66">
                  <c:v>0.17057639181532988</c:v>
                </c:pt>
                <c:pt idx="67">
                  <c:v>0.19467269899618267</c:v>
                </c:pt>
                <c:pt idx="68">
                  <c:v>0.18977936471899445</c:v>
                </c:pt>
                <c:pt idx="69">
                  <c:v>0.20195765822550146</c:v>
                </c:pt>
                <c:pt idx="70">
                  <c:v>0.20915786842054654</c:v>
                </c:pt>
                <c:pt idx="71">
                  <c:v>0.19583224276762481</c:v>
                </c:pt>
                <c:pt idx="72">
                  <c:v>0.19994008877753874</c:v>
                </c:pt>
                <c:pt idx="73">
                  <c:v>0.19333694373377655</c:v>
                </c:pt>
              </c:numCache>
            </c:numRef>
          </c:yVal>
          <c:smooth val="0"/>
        </c:ser>
        <c:dLbls>
          <c:showLegendKey val="0"/>
          <c:showVal val="0"/>
          <c:showCatName val="0"/>
          <c:showSerName val="0"/>
          <c:showPercent val="0"/>
          <c:showBubbleSize val="0"/>
        </c:dLbls>
        <c:axId val="76546048"/>
        <c:axId val="76547584"/>
      </c:scatterChart>
      <c:valAx>
        <c:axId val="76546048"/>
        <c:scaling>
          <c:orientation val="minMax"/>
        </c:scaling>
        <c:delete val="0"/>
        <c:axPos val="b"/>
        <c:minorGridlines/>
        <c:majorTickMark val="none"/>
        <c:minorTickMark val="none"/>
        <c:tickLblPos val="nextTo"/>
        <c:txPr>
          <a:bodyPr/>
          <a:lstStyle/>
          <a:p>
            <a:pPr>
              <a:defRPr b="1"/>
            </a:pPr>
            <a:endParaRPr lang="es-ES"/>
          </a:p>
        </c:txPr>
        <c:crossAx val="76547584"/>
        <c:crosses val="autoZero"/>
        <c:crossBetween val="midCat"/>
      </c:valAx>
      <c:valAx>
        <c:axId val="76547584"/>
        <c:scaling>
          <c:orientation val="minMax"/>
        </c:scaling>
        <c:delete val="0"/>
        <c:axPos val="l"/>
        <c:majorGridlines/>
        <c:numFmt formatCode="0%" sourceLinked="0"/>
        <c:majorTickMark val="none"/>
        <c:minorTickMark val="none"/>
        <c:tickLblPos val="nextTo"/>
        <c:txPr>
          <a:bodyPr/>
          <a:lstStyle/>
          <a:p>
            <a:pPr>
              <a:defRPr b="1"/>
            </a:pPr>
            <a:endParaRPr lang="es-ES"/>
          </a:p>
        </c:txPr>
        <c:crossAx val="76546048"/>
        <c:crossesAt val="0"/>
        <c:crossBetween val="midCat"/>
      </c:valAx>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'T.2 y G3'!$C$12</c:f>
              <c:strCache>
                <c:ptCount val="1"/>
                <c:pt idx="0">
                  <c:v>Motos y Ciclomotores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G3'!$C$13:$C$24</c:f>
              <c:numCache>
                <c:formatCode>General</c:formatCode>
                <c:ptCount val="12"/>
                <c:pt idx="0">
                  <c:v>16249</c:v>
                </c:pt>
                <c:pt idx="1">
                  <c:v>15868</c:v>
                </c:pt>
                <c:pt idx="2">
                  <c:v>21236</c:v>
                </c:pt>
                <c:pt idx="3">
                  <c:v>21909</c:v>
                </c:pt>
                <c:pt idx="4">
                  <c:v>26505</c:v>
                </c:pt>
                <c:pt idx="5">
                  <c:v>27766</c:v>
                </c:pt>
                <c:pt idx="6">
                  <c:v>31876</c:v>
                </c:pt>
                <c:pt idx="7">
                  <c:v>26922</c:v>
                </c:pt>
                <c:pt idx="8">
                  <c:v>26228</c:v>
                </c:pt>
                <c:pt idx="9">
                  <c:v>23529</c:v>
                </c:pt>
                <c:pt idx="10">
                  <c:v>17460</c:v>
                </c:pt>
                <c:pt idx="11">
                  <c:v>13356</c:v>
                </c:pt>
              </c:numCache>
            </c:numRef>
          </c:val>
        </c:ser>
        <c:ser>
          <c:idx val="1"/>
          <c:order val="1"/>
          <c:tx>
            <c:strRef>
              <c:f>'T.2 y G3'!$D$12</c:f>
              <c:strCache>
                <c:ptCount val="1"/>
                <c:pt idx="0">
                  <c:v>Turismos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G3'!$D$13:$D$24</c:f>
              <c:numCache>
                <c:formatCode>General</c:formatCode>
                <c:ptCount val="12"/>
                <c:pt idx="0">
                  <c:v>244160</c:v>
                </c:pt>
                <c:pt idx="1">
                  <c:v>211693</c:v>
                </c:pt>
                <c:pt idx="2">
                  <c:v>228741</c:v>
                </c:pt>
                <c:pt idx="3">
                  <c:v>204477</c:v>
                </c:pt>
                <c:pt idx="4">
                  <c:v>223040</c:v>
                </c:pt>
                <c:pt idx="5">
                  <c:v>222947</c:v>
                </c:pt>
                <c:pt idx="6">
                  <c:v>273417</c:v>
                </c:pt>
                <c:pt idx="7">
                  <c:v>231634</c:v>
                </c:pt>
                <c:pt idx="8">
                  <c:v>223994</c:v>
                </c:pt>
                <c:pt idx="9">
                  <c:v>225443</c:v>
                </c:pt>
                <c:pt idx="10">
                  <c:v>206044</c:v>
                </c:pt>
                <c:pt idx="11">
                  <c:v>188373</c:v>
                </c:pt>
              </c:numCache>
            </c:numRef>
          </c:val>
        </c:ser>
        <c:ser>
          <c:idx val="2"/>
          <c:order val="2"/>
          <c:tx>
            <c:strRef>
              <c:f>'T.2 y G3'!$E$12</c:f>
              <c:strCache>
                <c:ptCount val="1"/>
                <c:pt idx="0">
                  <c:v>Resto de Turismos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G3'!$E$13:$E$24</c:f>
              <c:numCache>
                <c:formatCode>General</c:formatCode>
                <c:ptCount val="12"/>
                <c:pt idx="0">
                  <c:v>691</c:v>
                </c:pt>
                <c:pt idx="1">
                  <c:v>504</c:v>
                </c:pt>
                <c:pt idx="2">
                  <c:v>695</c:v>
                </c:pt>
                <c:pt idx="3">
                  <c:v>505</c:v>
                </c:pt>
                <c:pt idx="4">
                  <c:v>642</c:v>
                </c:pt>
                <c:pt idx="5">
                  <c:v>573</c:v>
                </c:pt>
                <c:pt idx="6">
                  <c:v>660</c:v>
                </c:pt>
                <c:pt idx="7">
                  <c:v>524</c:v>
                </c:pt>
                <c:pt idx="8">
                  <c:v>606</c:v>
                </c:pt>
                <c:pt idx="9">
                  <c:v>602</c:v>
                </c:pt>
                <c:pt idx="10">
                  <c:v>646</c:v>
                </c:pt>
                <c:pt idx="11">
                  <c:v>474</c:v>
                </c:pt>
              </c:numCache>
            </c:numRef>
          </c:val>
        </c:ser>
        <c:ser>
          <c:idx val="3"/>
          <c:order val="3"/>
          <c:tx>
            <c:strRef>
              <c:f>'T.2 y G3'!$F$12</c:f>
              <c:strCache>
                <c:ptCount val="1"/>
                <c:pt idx="0">
                  <c:v>Mercancías &lt;=3.500 kg.</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G3'!$F$13:$F$24</c:f>
              <c:numCache>
                <c:formatCode>General</c:formatCode>
                <c:ptCount val="12"/>
                <c:pt idx="0">
                  <c:v>73210</c:v>
                </c:pt>
                <c:pt idx="1">
                  <c:v>60201</c:v>
                </c:pt>
                <c:pt idx="2">
                  <c:v>67540</c:v>
                </c:pt>
                <c:pt idx="3">
                  <c:v>62971</c:v>
                </c:pt>
                <c:pt idx="4">
                  <c:v>68049</c:v>
                </c:pt>
                <c:pt idx="5">
                  <c:v>60980</c:v>
                </c:pt>
                <c:pt idx="6">
                  <c:v>68466</c:v>
                </c:pt>
                <c:pt idx="7">
                  <c:v>58135</c:v>
                </c:pt>
                <c:pt idx="8">
                  <c:v>66786</c:v>
                </c:pt>
                <c:pt idx="9">
                  <c:v>70704</c:v>
                </c:pt>
                <c:pt idx="10">
                  <c:v>69199</c:v>
                </c:pt>
                <c:pt idx="11">
                  <c:v>57757</c:v>
                </c:pt>
              </c:numCache>
            </c:numRef>
          </c:val>
        </c:ser>
        <c:ser>
          <c:idx val="4"/>
          <c:order val="4"/>
          <c:tx>
            <c:strRef>
              <c:f>'T.2 y G3'!$G$12</c:f>
              <c:strCache>
                <c:ptCount val="1"/>
                <c:pt idx="0">
                  <c:v>Mercancías &gt;3.500 Kg.</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G3'!$G$13:$G$24</c:f>
              <c:numCache>
                <c:formatCode>General</c:formatCode>
                <c:ptCount val="12"/>
                <c:pt idx="0">
                  <c:v>9568</c:v>
                </c:pt>
                <c:pt idx="1">
                  <c:v>7795</c:v>
                </c:pt>
                <c:pt idx="2">
                  <c:v>8942</c:v>
                </c:pt>
                <c:pt idx="3">
                  <c:v>8885</c:v>
                </c:pt>
                <c:pt idx="4">
                  <c:v>9156</c:v>
                </c:pt>
                <c:pt idx="5">
                  <c:v>7456</c:v>
                </c:pt>
                <c:pt idx="6">
                  <c:v>8314</c:v>
                </c:pt>
                <c:pt idx="7">
                  <c:v>7081</c:v>
                </c:pt>
                <c:pt idx="8">
                  <c:v>9377</c:v>
                </c:pt>
                <c:pt idx="9">
                  <c:v>9954</c:v>
                </c:pt>
                <c:pt idx="10">
                  <c:v>8892</c:v>
                </c:pt>
                <c:pt idx="11">
                  <c:v>6886</c:v>
                </c:pt>
              </c:numCache>
            </c:numRef>
          </c:val>
        </c:ser>
        <c:ser>
          <c:idx val="5"/>
          <c:order val="5"/>
          <c:tx>
            <c:strRef>
              <c:f>'T.2 y G3'!$H$12</c:f>
              <c:strCache>
                <c:ptCount val="1"/>
                <c:pt idx="0">
                  <c:v>Autobuses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G3'!$H$13:$H$24</c:f>
              <c:numCache>
                <c:formatCode>General</c:formatCode>
                <c:ptCount val="12"/>
                <c:pt idx="0">
                  <c:v>1526</c:v>
                </c:pt>
                <c:pt idx="1">
                  <c:v>1516</c:v>
                </c:pt>
                <c:pt idx="2">
                  <c:v>1815</c:v>
                </c:pt>
                <c:pt idx="3">
                  <c:v>1522</c:v>
                </c:pt>
                <c:pt idx="4">
                  <c:v>1470</c:v>
                </c:pt>
                <c:pt idx="5">
                  <c:v>1008</c:v>
                </c:pt>
                <c:pt idx="6">
                  <c:v>1364</c:v>
                </c:pt>
                <c:pt idx="7">
                  <c:v>1330</c:v>
                </c:pt>
                <c:pt idx="8">
                  <c:v>1794</c:v>
                </c:pt>
                <c:pt idx="9">
                  <c:v>1541</c:v>
                </c:pt>
                <c:pt idx="10">
                  <c:v>1335</c:v>
                </c:pt>
                <c:pt idx="11">
                  <c:v>1081</c:v>
                </c:pt>
              </c:numCache>
            </c:numRef>
          </c:val>
        </c:ser>
        <c:ser>
          <c:idx val="6"/>
          <c:order val="6"/>
          <c:tx>
            <c:strRef>
              <c:f>'T.2 y G3'!$I$12</c:f>
              <c:strCache>
                <c:ptCount val="1"/>
                <c:pt idx="0">
                  <c:v>Remolques y Semirremolques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G3'!$I$13:$I$24</c:f>
              <c:numCache>
                <c:formatCode>General</c:formatCode>
                <c:ptCount val="12"/>
                <c:pt idx="0">
                  <c:v>4868</c:v>
                </c:pt>
                <c:pt idx="1">
                  <c:v>4166</c:v>
                </c:pt>
                <c:pt idx="2">
                  <c:v>5252</c:v>
                </c:pt>
                <c:pt idx="3">
                  <c:v>5308</c:v>
                </c:pt>
                <c:pt idx="4">
                  <c:v>5593</c:v>
                </c:pt>
                <c:pt idx="5">
                  <c:v>4098</c:v>
                </c:pt>
                <c:pt idx="6">
                  <c:v>4544</c:v>
                </c:pt>
                <c:pt idx="7">
                  <c:v>3845</c:v>
                </c:pt>
                <c:pt idx="8">
                  <c:v>5291</c:v>
                </c:pt>
                <c:pt idx="9">
                  <c:v>5751</c:v>
                </c:pt>
                <c:pt idx="10">
                  <c:v>4874</c:v>
                </c:pt>
                <c:pt idx="11">
                  <c:v>3585</c:v>
                </c:pt>
              </c:numCache>
            </c:numRef>
          </c:val>
        </c:ser>
        <c:ser>
          <c:idx val="7"/>
          <c:order val="7"/>
          <c:tx>
            <c:strRef>
              <c:f>'T.2 y G3'!$J$12</c:f>
              <c:strCache>
                <c:ptCount val="1"/>
                <c:pt idx="0">
                  <c:v>Vehículos Agrícolas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G3'!$J$13:$J$24</c:f>
              <c:numCache>
                <c:formatCode>General</c:formatCode>
                <c:ptCount val="12"/>
                <c:pt idx="0">
                  <c:v>5183</c:v>
                </c:pt>
                <c:pt idx="1">
                  <c:v>5046</c:v>
                </c:pt>
                <c:pt idx="2">
                  <c:v>5456</c:v>
                </c:pt>
                <c:pt idx="3">
                  <c:v>6075</c:v>
                </c:pt>
                <c:pt idx="4">
                  <c:v>6776</c:v>
                </c:pt>
                <c:pt idx="5">
                  <c:v>6851</c:v>
                </c:pt>
                <c:pt idx="6">
                  <c:v>5769</c:v>
                </c:pt>
                <c:pt idx="7">
                  <c:v>2153</c:v>
                </c:pt>
                <c:pt idx="8">
                  <c:v>8321</c:v>
                </c:pt>
                <c:pt idx="9">
                  <c:v>9136</c:v>
                </c:pt>
                <c:pt idx="10">
                  <c:v>10295</c:v>
                </c:pt>
                <c:pt idx="11">
                  <c:v>4366</c:v>
                </c:pt>
              </c:numCache>
            </c:numRef>
          </c:val>
        </c:ser>
        <c:ser>
          <c:idx val="8"/>
          <c:order val="8"/>
          <c:tx>
            <c:strRef>
              <c:f>'T.2 y G3'!$K$12</c:f>
              <c:strCache>
                <c:ptCount val="1"/>
                <c:pt idx="0">
                  <c:v>Otros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G3'!$K$13:$K$24</c:f>
              <c:numCache>
                <c:formatCode>General</c:formatCode>
                <c:ptCount val="12"/>
                <c:pt idx="0">
                  <c:v>715</c:v>
                </c:pt>
                <c:pt idx="1">
                  <c:v>790</c:v>
                </c:pt>
                <c:pt idx="2">
                  <c:v>815</c:v>
                </c:pt>
                <c:pt idx="3">
                  <c:v>911</c:v>
                </c:pt>
                <c:pt idx="4">
                  <c:v>916</c:v>
                </c:pt>
                <c:pt idx="5">
                  <c:v>865</c:v>
                </c:pt>
                <c:pt idx="6">
                  <c:v>1026</c:v>
                </c:pt>
                <c:pt idx="7">
                  <c:v>633</c:v>
                </c:pt>
                <c:pt idx="8">
                  <c:v>768</c:v>
                </c:pt>
                <c:pt idx="9">
                  <c:v>827</c:v>
                </c:pt>
                <c:pt idx="10">
                  <c:v>754</c:v>
                </c:pt>
                <c:pt idx="11">
                  <c:v>566</c:v>
                </c:pt>
              </c:numCache>
            </c:numRef>
          </c:val>
        </c:ser>
        <c:dLbls>
          <c:showLegendKey val="0"/>
          <c:showVal val="0"/>
          <c:showCatName val="0"/>
          <c:showSerName val="0"/>
          <c:showPercent val="0"/>
          <c:showBubbleSize val="0"/>
        </c:dLbls>
        <c:gapWidth val="150"/>
        <c:overlap val="100"/>
        <c:axId val="53917568"/>
        <c:axId val="53919104"/>
      </c:barChart>
      <c:catAx>
        <c:axId val="53917568"/>
        <c:scaling>
          <c:orientation val="minMax"/>
        </c:scaling>
        <c:delete val="0"/>
        <c:axPos val="l"/>
        <c:majorTickMark val="out"/>
        <c:minorTickMark val="none"/>
        <c:tickLblPos val="nextTo"/>
        <c:spPr>
          <a:ln w="19050"/>
        </c:spPr>
        <c:txPr>
          <a:bodyPr/>
          <a:lstStyle/>
          <a:p>
            <a:pPr>
              <a:defRPr b="1"/>
            </a:pPr>
            <a:endParaRPr lang="es-ES"/>
          </a:p>
        </c:txPr>
        <c:crossAx val="53919104"/>
        <c:crosses val="autoZero"/>
        <c:auto val="1"/>
        <c:lblAlgn val="ctr"/>
        <c:lblOffset val="100"/>
        <c:noMultiLvlLbl val="0"/>
      </c:catAx>
      <c:valAx>
        <c:axId val="53919104"/>
        <c:scaling>
          <c:orientation val="minMax"/>
        </c:scaling>
        <c:delete val="0"/>
        <c:axPos val="b"/>
        <c:majorGridlines/>
        <c:numFmt formatCode="General" sourceLinked="1"/>
        <c:majorTickMark val="out"/>
        <c:minorTickMark val="none"/>
        <c:tickLblPos val="nextTo"/>
        <c:spPr>
          <a:ln w="19050"/>
        </c:spPr>
        <c:txPr>
          <a:bodyPr/>
          <a:lstStyle/>
          <a:p>
            <a:pPr>
              <a:defRPr b="1"/>
            </a:pPr>
            <a:endParaRPr lang="es-ES"/>
          </a:p>
        </c:txPr>
        <c:crossAx val="53917568"/>
        <c:crosses val="autoZero"/>
        <c:crossBetween val="between"/>
      </c:valAx>
    </c:plotArea>
    <c:legend>
      <c:legendPos val="r"/>
      <c:overlay val="0"/>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724645500682864"/>
          <c:y val="6.9081354685849944E-2"/>
          <c:w val="0.60123747379543291"/>
          <c:h val="0.81285688247302423"/>
        </c:manualLayout>
      </c:layout>
      <c:barChart>
        <c:barDir val="bar"/>
        <c:grouping val="stacked"/>
        <c:varyColors val="0"/>
        <c:ser>
          <c:idx val="0"/>
          <c:order val="0"/>
          <c:tx>
            <c:strRef>
              <c:f>G.4!$P$12:$P$13</c:f>
              <c:strCache>
                <c:ptCount val="1"/>
                <c:pt idx="0">
                  <c:v>Favorables</c:v>
                </c:pt>
              </c:strCache>
            </c:strRef>
          </c:tx>
          <c:spPr>
            <a:ln w="6350"/>
          </c:spPr>
          <c:invertIfNegative val="0"/>
          <c:cat>
            <c:multiLvlStrRef>
              <c:f>G.4!$N$14:$O$92</c:f>
              <c:multiLvlStrCache>
                <c:ptCount val="79"/>
                <c:lvl>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10">
                    <c:v>Motos y Ciclomotores</c:v>
                  </c:pt>
                  <c:pt idx="11">
                    <c:v>Turismos</c:v>
                  </c:pt>
                  <c:pt idx="12">
                    <c:v>Resto de Turismos</c:v>
                  </c:pt>
                  <c:pt idx="13">
                    <c:v>Mercancías &lt;=3.500 kg.</c:v>
                  </c:pt>
                  <c:pt idx="14">
                    <c:v>Mercancías &gt;3.500 Kg.</c:v>
                  </c:pt>
                  <c:pt idx="15">
                    <c:v>Autobuses</c:v>
                  </c:pt>
                  <c:pt idx="16">
                    <c:v>Remolques y Semirremolques</c:v>
                  </c:pt>
                  <c:pt idx="17">
                    <c:v>Vehículos Agrícolas</c:v>
                  </c:pt>
                  <c:pt idx="18">
                    <c:v>Otros</c:v>
                  </c:pt>
                  <c:pt idx="20">
                    <c:v>Motos y Ciclomotores</c:v>
                  </c:pt>
                  <c:pt idx="21">
                    <c:v>Turismos</c:v>
                  </c:pt>
                  <c:pt idx="22">
                    <c:v>Resto de Turismos</c:v>
                  </c:pt>
                  <c:pt idx="23">
                    <c:v>Mercancías &lt;=3.500 kg.</c:v>
                  </c:pt>
                  <c:pt idx="24">
                    <c:v>Mercancías &gt;3.500 Kg.</c:v>
                  </c:pt>
                  <c:pt idx="25">
                    <c:v>Autobuses</c:v>
                  </c:pt>
                  <c:pt idx="26">
                    <c:v>Remolques y Semirremolques</c:v>
                  </c:pt>
                  <c:pt idx="27">
                    <c:v>Vehículos Agrícolas</c:v>
                  </c:pt>
                  <c:pt idx="28">
                    <c:v>Otros</c:v>
                  </c:pt>
                  <c:pt idx="30">
                    <c:v>Motos y Ciclomotores</c:v>
                  </c:pt>
                  <c:pt idx="31">
                    <c:v>Turismos</c:v>
                  </c:pt>
                  <c:pt idx="32">
                    <c:v>Resto de Turismos</c:v>
                  </c:pt>
                  <c:pt idx="33">
                    <c:v>Mercancías &lt;=3.500 kg.</c:v>
                  </c:pt>
                  <c:pt idx="34">
                    <c:v>Mercancías &gt;3.500 Kg.</c:v>
                  </c:pt>
                  <c:pt idx="35">
                    <c:v>Autobuses</c:v>
                  </c:pt>
                  <c:pt idx="36">
                    <c:v>Remolques y Semirremolques</c:v>
                  </c:pt>
                  <c:pt idx="37">
                    <c:v>Vehículos Agrícolas</c:v>
                  </c:pt>
                  <c:pt idx="38">
                    <c:v>Otros</c:v>
                  </c:pt>
                  <c:pt idx="40">
                    <c:v>Motos y Ciclomotores</c:v>
                  </c:pt>
                  <c:pt idx="41">
                    <c:v>Turismos</c:v>
                  </c:pt>
                  <c:pt idx="42">
                    <c:v>Resto de Turismos</c:v>
                  </c:pt>
                  <c:pt idx="43">
                    <c:v>Mercancías &lt;=3.500 kg.</c:v>
                  </c:pt>
                  <c:pt idx="44">
                    <c:v>Mercancías &gt;3.500 Kg.</c:v>
                  </c:pt>
                  <c:pt idx="45">
                    <c:v>Autobuses</c:v>
                  </c:pt>
                  <c:pt idx="46">
                    <c:v>Remolques y Semirremolques</c:v>
                  </c:pt>
                  <c:pt idx="47">
                    <c:v>Vehículos Agrícolas</c:v>
                  </c:pt>
                  <c:pt idx="48">
                    <c:v>Otros</c:v>
                  </c:pt>
                  <c:pt idx="50">
                    <c:v>Motos y Ciclomotores</c:v>
                  </c:pt>
                  <c:pt idx="51">
                    <c:v>Turismos</c:v>
                  </c:pt>
                  <c:pt idx="52">
                    <c:v>Resto de Turismos</c:v>
                  </c:pt>
                  <c:pt idx="53">
                    <c:v>Mercancías &lt;=3.500 kg.</c:v>
                  </c:pt>
                  <c:pt idx="54">
                    <c:v>Mercancías &gt;3.500 Kg.</c:v>
                  </c:pt>
                  <c:pt idx="55">
                    <c:v>Autobuses</c:v>
                  </c:pt>
                  <c:pt idx="56">
                    <c:v>Remolques y Semirremolques</c:v>
                  </c:pt>
                  <c:pt idx="57">
                    <c:v>Vehículos Agrícolas</c:v>
                  </c:pt>
                  <c:pt idx="58">
                    <c:v>Otros</c:v>
                  </c:pt>
                  <c:pt idx="60">
                    <c:v>Motos y Ciclomotores</c:v>
                  </c:pt>
                  <c:pt idx="61">
                    <c:v>Turismos</c:v>
                  </c:pt>
                  <c:pt idx="62">
                    <c:v>Resto de Turismos</c:v>
                  </c:pt>
                  <c:pt idx="63">
                    <c:v>Mercancías &lt;=3.500 kg.</c:v>
                  </c:pt>
                  <c:pt idx="64">
                    <c:v>Mercancías &gt;3.500 Kg.</c:v>
                  </c:pt>
                  <c:pt idx="65">
                    <c:v>Autobuses</c:v>
                  </c:pt>
                  <c:pt idx="66">
                    <c:v>Remolques y Semirremolques</c:v>
                  </c:pt>
                  <c:pt idx="67">
                    <c:v>Vehículos Agrícolas</c:v>
                  </c:pt>
                  <c:pt idx="68">
                    <c:v>Otros</c:v>
                  </c:pt>
                  <c:pt idx="70">
                    <c:v>Motos y Ciclomotores</c:v>
                  </c:pt>
                  <c:pt idx="71">
                    <c:v>Turismos</c:v>
                  </c:pt>
                  <c:pt idx="72">
                    <c:v>Resto de Turismos</c:v>
                  </c:pt>
                  <c:pt idx="73">
                    <c:v>Mercancías &lt;=3.500 kg.</c:v>
                  </c:pt>
                  <c:pt idx="74">
                    <c:v>Mercancías &gt;3.500 Kg.</c:v>
                  </c:pt>
                  <c:pt idx="75">
                    <c:v>Autobuses</c:v>
                  </c:pt>
                  <c:pt idx="76">
                    <c:v>Remolques y Semirremolques</c:v>
                  </c:pt>
                  <c:pt idx="77">
                    <c:v>Vehículos Agrícolas</c:v>
                  </c:pt>
                  <c:pt idx="78">
                    <c:v>Otros</c:v>
                  </c:pt>
                </c:lvl>
                <c:lvl>
                  <c:pt idx="0">
                    <c:v>Almería</c:v>
                  </c:pt>
                  <c:pt idx="9">
                    <c:v>Cádiz</c:v>
                  </c:pt>
                  <c:pt idx="19">
                    <c:v>Córdoba</c:v>
                  </c:pt>
                  <c:pt idx="29">
                    <c:v>Granada</c:v>
                  </c:pt>
                  <c:pt idx="39">
                    <c:v>Huelva</c:v>
                  </c:pt>
                  <c:pt idx="49">
                    <c:v>Jaén</c:v>
                  </c:pt>
                  <c:pt idx="59">
                    <c:v>Málaga</c:v>
                  </c:pt>
                  <c:pt idx="69">
                    <c:v>Sevilla</c:v>
                  </c:pt>
                </c:lvl>
              </c:multiLvlStrCache>
            </c:multiLvlStrRef>
          </c:cat>
          <c:val>
            <c:numRef>
              <c:f>G.4!$P$14:$P$92</c:f>
              <c:numCache>
                <c:formatCode>General</c:formatCode>
                <c:ptCount val="79"/>
                <c:pt idx="0">
                  <c:v>13663</c:v>
                </c:pt>
                <c:pt idx="1">
                  <c:v>109389</c:v>
                </c:pt>
                <c:pt idx="2">
                  <c:v>248</c:v>
                </c:pt>
                <c:pt idx="3">
                  <c:v>30843</c:v>
                </c:pt>
                <c:pt idx="4">
                  <c:v>5405</c:v>
                </c:pt>
                <c:pt idx="5">
                  <c:v>480</c:v>
                </c:pt>
                <c:pt idx="6">
                  <c:v>2438</c:v>
                </c:pt>
                <c:pt idx="7">
                  <c:v>216</c:v>
                </c:pt>
                <c:pt idx="8">
                  <c:v>333</c:v>
                </c:pt>
                <c:pt idx="10">
                  <c:v>32056</c:v>
                </c:pt>
                <c:pt idx="11">
                  <c:v>207317</c:v>
                </c:pt>
                <c:pt idx="12">
                  <c:v>314</c:v>
                </c:pt>
                <c:pt idx="13">
                  <c:v>36564</c:v>
                </c:pt>
                <c:pt idx="14">
                  <c:v>4883</c:v>
                </c:pt>
                <c:pt idx="15">
                  <c:v>916</c:v>
                </c:pt>
                <c:pt idx="16">
                  <c:v>3114</c:v>
                </c:pt>
                <c:pt idx="17">
                  <c:v>740</c:v>
                </c:pt>
                <c:pt idx="18">
                  <c:v>766</c:v>
                </c:pt>
                <c:pt idx="20">
                  <c:v>18755</c:v>
                </c:pt>
                <c:pt idx="21">
                  <c:v>138818</c:v>
                </c:pt>
                <c:pt idx="22">
                  <c:v>317</c:v>
                </c:pt>
                <c:pt idx="23">
                  <c:v>32382</c:v>
                </c:pt>
                <c:pt idx="24">
                  <c:v>3677</c:v>
                </c:pt>
                <c:pt idx="25">
                  <c:v>463</c:v>
                </c:pt>
                <c:pt idx="26">
                  <c:v>1948</c:v>
                </c:pt>
                <c:pt idx="27">
                  <c:v>7975</c:v>
                </c:pt>
                <c:pt idx="28">
                  <c:v>415</c:v>
                </c:pt>
                <c:pt idx="30">
                  <c:v>26530</c:v>
                </c:pt>
                <c:pt idx="31">
                  <c:v>159567</c:v>
                </c:pt>
                <c:pt idx="32">
                  <c:v>309</c:v>
                </c:pt>
                <c:pt idx="33">
                  <c:v>35476</c:v>
                </c:pt>
                <c:pt idx="34">
                  <c:v>3431</c:v>
                </c:pt>
                <c:pt idx="35">
                  <c:v>707</c:v>
                </c:pt>
                <c:pt idx="36">
                  <c:v>1392</c:v>
                </c:pt>
                <c:pt idx="37">
                  <c:v>2191</c:v>
                </c:pt>
                <c:pt idx="38">
                  <c:v>417</c:v>
                </c:pt>
                <c:pt idx="40">
                  <c:v>8751</c:v>
                </c:pt>
                <c:pt idx="41">
                  <c:v>108449</c:v>
                </c:pt>
                <c:pt idx="42">
                  <c:v>248</c:v>
                </c:pt>
                <c:pt idx="43">
                  <c:v>27049</c:v>
                </c:pt>
                <c:pt idx="44">
                  <c:v>3476</c:v>
                </c:pt>
                <c:pt idx="45">
                  <c:v>444</c:v>
                </c:pt>
                <c:pt idx="46">
                  <c:v>2440</c:v>
                </c:pt>
                <c:pt idx="47">
                  <c:v>788</c:v>
                </c:pt>
                <c:pt idx="48">
                  <c:v>334</c:v>
                </c:pt>
                <c:pt idx="50">
                  <c:v>14008</c:v>
                </c:pt>
                <c:pt idx="51">
                  <c:v>114641</c:v>
                </c:pt>
                <c:pt idx="52">
                  <c:v>488</c:v>
                </c:pt>
                <c:pt idx="53">
                  <c:v>37213</c:v>
                </c:pt>
                <c:pt idx="54">
                  <c:v>2843</c:v>
                </c:pt>
                <c:pt idx="55">
                  <c:v>207</c:v>
                </c:pt>
                <c:pt idx="56">
                  <c:v>1287</c:v>
                </c:pt>
                <c:pt idx="57">
                  <c:v>9820</c:v>
                </c:pt>
                <c:pt idx="58">
                  <c:v>395</c:v>
                </c:pt>
                <c:pt idx="60">
                  <c:v>43887</c:v>
                </c:pt>
                <c:pt idx="61">
                  <c:v>310389</c:v>
                </c:pt>
                <c:pt idx="62">
                  <c:v>607</c:v>
                </c:pt>
                <c:pt idx="63">
                  <c:v>62632</c:v>
                </c:pt>
                <c:pt idx="64">
                  <c:v>5911</c:v>
                </c:pt>
                <c:pt idx="65">
                  <c:v>1555</c:v>
                </c:pt>
                <c:pt idx="66">
                  <c:v>2273</c:v>
                </c:pt>
                <c:pt idx="67">
                  <c:v>6085</c:v>
                </c:pt>
                <c:pt idx="68">
                  <c:v>949</c:v>
                </c:pt>
                <c:pt idx="70">
                  <c:v>42238</c:v>
                </c:pt>
                <c:pt idx="71">
                  <c:v>334131</c:v>
                </c:pt>
                <c:pt idx="72">
                  <c:v>606</c:v>
                </c:pt>
                <c:pt idx="73">
                  <c:v>59335</c:v>
                </c:pt>
                <c:pt idx="74">
                  <c:v>8941</c:v>
                </c:pt>
                <c:pt idx="75">
                  <c:v>1264</c:v>
                </c:pt>
                <c:pt idx="76">
                  <c:v>5222</c:v>
                </c:pt>
                <c:pt idx="77">
                  <c:v>9022</c:v>
                </c:pt>
                <c:pt idx="78">
                  <c:v>1395</c:v>
                </c:pt>
              </c:numCache>
            </c:numRef>
          </c:val>
        </c:ser>
        <c:ser>
          <c:idx val="1"/>
          <c:order val="1"/>
          <c:tx>
            <c:strRef>
              <c:f>G.4!$Q$12:$Q$13</c:f>
              <c:strCache>
                <c:ptCount val="1"/>
                <c:pt idx="0">
                  <c:v>Leves</c:v>
                </c:pt>
              </c:strCache>
            </c:strRef>
          </c:tx>
          <c:invertIfNegative val="0"/>
          <c:cat>
            <c:multiLvlStrRef>
              <c:f>G.4!$N$14:$O$92</c:f>
              <c:multiLvlStrCache>
                <c:ptCount val="79"/>
                <c:lvl>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10">
                    <c:v>Motos y Ciclomotores</c:v>
                  </c:pt>
                  <c:pt idx="11">
                    <c:v>Turismos</c:v>
                  </c:pt>
                  <c:pt idx="12">
                    <c:v>Resto de Turismos</c:v>
                  </c:pt>
                  <c:pt idx="13">
                    <c:v>Mercancías &lt;=3.500 kg.</c:v>
                  </c:pt>
                  <c:pt idx="14">
                    <c:v>Mercancías &gt;3.500 Kg.</c:v>
                  </c:pt>
                  <c:pt idx="15">
                    <c:v>Autobuses</c:v>
                  </c:pt>
                  <c:pt idx="16">
                    <c:v>Remolques y Semirremolques</c:v>
                  </c:pt>
                  <c:pt idx="17">
                    <c:v>Vehículos Agrícolas</c:v>
                  </c:pt>
                  <c:pt idx="18">
                    <c:v>Otros</c:v>
                  </c:pt>
                  <c:pt idx="20">
                    <c:v>Motos y Ciclomotores</c:v>
                  </c:pt>
                  <c:pt idx="21">
                    <c:v>Turismos</c:v>
                  </c:pt>
                  <c:pt idx="22">
                    <c:v>Resto de Turismos</c:v>
                  </c:pt>
                  <c:pt idx="23">
                    <c:v>Mercancías &lt;=3.500 kg.</c:v>
                  </c:pt>
                  <c:pt idx="24">
                    <c:v>Mercancías &gt;3.500 Kg.</c:v>
                  </c:pt>
                  <c:pt idx="25">
                    <c:v>Autobuses</c:v>
                  </c:pt>
                  <c:pt idx="26">
                    <c:v>Remolques y Semirremolques</c:v>
                  </c:pt>
                  <c:pt idx="27">
                    <c:v>Vehículos Agrícolas</c:v>
                  </c:pt>
                  <c:pt idx="28">
                    <c:v>Otros</c:v>
                  </c:pt>
                  <c:pt idx="30">
                    <c:v>Motos y Ciclomotores</c:v>
                  </c:pt>
                  <c:pt idx="31">
                    <c:v>Turismos</c:v>
                  </c:pt>
                  <c:pt idx="32">
                    <c:v>Resto de Turismos</c:v>
                  </c:pt>
                  <c:pt idx="33">
                    <c:v>Mercancías &lt;=3.500 kg.</c:v>
                  </c:pt>
                  <c:pt idx="34">
                    <c:v>Mercancías &gt;3.500 Kg.</c:v>
                  </c:pt>
                  <c:pt idx="35">
                    <c:v>Autobuses</c:v>
                  </c:pt>
                  <c:pt idx="36">
                    <c:v>Remolques y Semirremolques</c:v>
                  </c:pt>
                  <c:pt idx="37">
                    <c:v>Vehículos Agrícolas</c:v>
                  </c:pt>
                  <c:pt idx="38">
                    <c:v>Otros</c:v>
                  </c:pt>
                  <c:pt idx="40">
                    <c:v>Motos y Ciclomotores</c:v>
                  </c:pt>
                  <c:pt idx="41">
                    <c:v>Turismos</c:v>
                  </c:pt>
                  <c:pt idx="42">
                    <c:v>Resto de Turismos</c:v>
                  </c:pt>
                  <c:pt idx="43">
                    <c:v>Mercancías &lt;=3.500 kg.</c:v>
                  </c:pt>
                  <c:pt idx="44">
                    <c:v>Mercancías &gt;3.500 Kg.</c:v>
                  </c:pt>
                  <c:pt idx="45">
                    <c:v>Autobuses</c:v>
                  </c:pt>
                  <c:pt idx="46">
                    <c:v>Remolques y Semirremolques</c:v>
                  </c:pt>
                  <c:pt idx="47">
                    <c:v>Vehículos Agrícolas</c:v>
                  </c:pt>
                  <c:pt idx="48">
                    <c:v>Otros</c:v>
                  </c:pt>
                  <c:pt idx="50">
                    <c:v>Motos y Ciclomotores</c:v>
                  </c:pt>
                  <c:pt idx="51">
                    <c:v>Turismos</c:v>
                  </c:pt>
                  <c:pt idx="52">
                    <c:v>Resto de Turismos</c:v>
                  </c:pt>
                  <c:pt idx="53">
                    <c:v>Mercancías &lt;=3.500 kg.</c:v>
                  </c:pt>
                  <c:pt idx="54">
                    <c:v>Mercancías &gt;3.500 Kg.</c:v>
                  </c:pt>
                  <c:pt idx="55">
                    <c:v>Autobuses</c:v>
                  </c:pt>
                  <c:pt idx="56">
                    <c:v>Remolques y Semirremolques</c:v>
                  </c:pt>
                  <c:pt idx="57">
                    <c:v>Vehículos Agrícolas</c:v>
                  </c:pt>
                  <c:pt idx="58">
                    <c:v>Otros</c:v>
                  </c:pt>
                  <c:pt idx="60">
                    <c:v>Motos y Ciclomotores</c:v>
                  </c:pt>
                  <c:pt idx="61">
                    <c:v>Turismos</c:v>
                  </c:pt>
                  <c:pt idx="62">
                    <c:v>Resto de Turismos</c:v>
                  </c:pt>
                  <c:pt idx="63">
                    <c:v>Mercancías &lt;=3.500 kg.</c:v>
                  </c:pt>
                  <c:pt idx="64">
                    <c:v>Mercancías &gt;3.500 Kg.</c:v>
                  </c:pt>
                  <c:pt idx="65">
                    <c:v>Autobuses</c:v>
                  </c:pt>
                  <c:pt idx="66">
                    <c:v>Remolques y Semirremolques</c:v>
                  </c:pt>
                  <c:pt idx="67">
                    <c:v>Vehículos Agrícolas</c:v>
                  </c:pt>
                  <c:pt idx="68">
                    <c:v>Otros</c:v>
                  </c:pt>
                  <c:pt idx="70">
                    <c:v>Motos y Ciclomotores</c:v>
                  </c:pt>
                  <c:pt idx="71">
                    <c:v>Turismos</c:v>
                  </c:pt>
                  <c:pt idx="72">
                    <c:v>Resto de Turismos</c:v>
                  </c:pt>
                  <c:pt idx="73">
                    <c:v>Mercancías &lt;=3.500 kg.</c:v>
                  </c:pt>
                  <c:pt idx="74">
                    <c:v>Mercancías &gt;3.500 Kg.</c:v>
                  </c:pt>
                  <c:pt idx="75">
                    <c:v>Autobuses</c:v>
                  </c:pt>
                  <c:pt idx="76">
                    <c:v>Remolques y Semirremolques</c:v>
                  </c:pt>
                  <c:pt idx="77">
                    <c:v>Vehículos Agrícolas</c:v>
                  </c:pt>
                  <c:pt idx="78">
                    <c:v>Otros</c:v>
                  </c:pt>
                </c:lvl>
                <c:lvl>
                  <c:pt idx="0">
                    <c:v>Almería</c:v>
                  </c:pt>
                  <c:pt idx="9">
                    <c:v>Cádiz</c:v>
                  </c:pt>
                  <c:pt idx="19">
                    <c:v>Córdoba</c:v>
                  </c:pt>
                  <c:pt idx="29">
                    <c:v>Granada</c:v>
                  </c:pt>
                  <c:pt idx="39">
                    <c:v>Huelva</c:v>
                  </c:pt>
                  <c:pt idx="49">
                    <c:v>Jaén</c:v>
                  </c:pt>
                  <c:pt idx="59">
                    <c:v>Málaga</c:v>
                  </c:pt>
                  <c:pt idx="69">
                    <c:v>Sevilla</c:v>
                  </c:pt>
                </c:lvl>
              </c:multiLvlStrCache>
            </c:multiLvlStrRef>
          </c:cat>
          <c:val>
            <c:numRef>
              <c:f>G.4!$Q$14:$Q$92</c:f>
              <c:numCache>
                <c:formatCode>General</c:formatCode>
                <c:ptCount val="79"/>
                <c:pt idx="0">
                  <c:v>1811</c:v>
                </c:pt>
                <c:pt idx="1">
                  <c:v>73453</c:v>
                </c:pt>
                <c:pt idx="2">
                  <c:v>261</c:v>
                </c:pt>
                <c:pt idx="3">
                  <c:v>39145</c:v>
                </c:pt>
                <c:pt idx="4">
                  <c:v>5805</c:v>
                </c:pt>
                <c:pt idx="5">
                  <c:v>493</c:v>
                </c:pt>
                <c:pt idx="6">
                  <c:v>3072</c:v>
                </c:pt>
                <c:pt idx="7">
                  <c:v>147</c:v>
                </c:pt>
                <c:pt idx="8">
                  <c:v>214</c:v>
                </c:pt>
                <c:pt idx="10">
                  <c:v>2445</c:v>
                </c:pt>
                <c:pt idx="11">
                  <c:v>86915</c:v>
                </c:pt>
                <c:pt idx="12">
                  <c:v>176</c:v>
                </c:pt>
                <c:pt idx="13">
                  <c:v>23850</c:v>
                </c:pt>
                <c:pt idx="14">
                  <c:v>2763</c:v>
                </c:pt>
                <c:pt idx="15">
                  <c:v>691</c:v>
                </c:pt>
                <c:pt idx="16">
                  <c:v>2665</c:v>
                </c:pt>
                <c:pt idx="17">
                  <c:v>297</c:v>
                </c:pt>
                <c:pt idx="18">
                  <c:v>248</c:v>
                </c:pt>
                <c:pt idx="20">
                  <c:v>1782</c:v>
                </c:pt>
                <c:pt idx="21">
                  <c:v>77959</c:v>
                </c:pt>
                <c:pt idx="22">
                  <c:v>318</c:v>
                </c:pt>
                <c:pt idx="23">
                  <c:v>31968</c:v>
                </c:pt>
                <c:pt idx="24">
                  <c:v>3969</c:v>
                </c:pt>
                <c:pt idx="25">
                  <c:v>452</c:v>
                </c:pt>
                <c:pt idx="26">
                  <c:v>1767</c:v>
                </c:pt>
                <c:pt idx="27">
                  <c:v>5639</c:v>
                </c:pt>
                <c:pt idx="28">
                  <c:v>337</c:v>
                </c:pt>
                <c:pt idx="30">
                  <c:v>4824</c:v>
                </c:pt>
                <c:pt idx="31">
                  <c:v>93634</c:v>
                </c:pt>
                <c:pt idx="32">
                  <c:v>297</c:v>
                </c:pt>
                <c:pt idx="33">
                  <c:v>39150</c:v>
                </c:pt>
                <c:pt idx="34">
                  <c:v>4437</c:v>
                </c:pt>
                <c:pt idx="35">
                  <c:v>959</c:v>
                </c:pt>
                <c:pt idx="36">
                  <c:v>1673</c:v>
                </c:pt>
                <c:pt idx="37">
                  <c:v>7297</c:v>
                </c:pt>
                <c:pt idx="38">
                  <c:v>563</c:v>
                </c:pt>
                <c:pt idx="40">
                  <c:v>434</c:v>
                </c:pt>
                <c:pt idx="41">
                  <c:v>49166</c:v>
                </c:pt>
                <c:pt idx="42">
                  <c:v>157</c:v>
                </c:pt>
                <c:pt idx="43">
                  <c:v>19395</c:v>
                </c:pt>
                <c:pt idx="44">
                  <c:v>2238</c:v>
                </c:pt>
                <c:pt idx="45">
                  <c:v>383</c:v>
                </c:pt>
                <c:pt idx="46">
                  <c:v>1730</c:v>
                </c:pt>
                <c:pt idx="47">
                  <c:v>169</c:v>
                </c:pt>
                <c:pt idx="48">
                  <c:v>110</c:v>
                </c:pt>
                <c:pt idx="50">
                  <c:v>1910</c:v>
                </c:pt>
                <c:pt idx="51">
                  <c:v>63369</c:v>
                </c:pt>
                <c:pt idx="52">
                  <c:v>414</c:v>
                </c:pt>
                <c:pt idx="53">
                  <c:v>36819</c:v>
                </c:pt>
                <c:pt idx="54">
                  <c:v>3024</c:v>
                </c:pt>
                <c:pt idx="55">
                  <c:v>232</c:v>
                </c:pt>
                <c:pt idx="56">
                  <c:v>1180</c:v>
                </c:pt>
                <c:pt idx="57">
                  <c:v>5004</c:v>
                </c:pt>
                <c:pt idx="58">
                  <c:v>301</c:v>
                </c:pt>
                <c:pt idx="60">
                  <c:v>3469</c:v>
                </c:pt>
                <c:pt idx="61">
                  <c:v>128057</c:v>
                </c:pt>
                <c:pt idx="62">
                  <c:v>377</c:v>
                </c:pt>
                <c:pt idx="63">
                  <c:v>44906</c:v>
                </c:pt>
                <c:pt idx="64">
                  <c:v>4711</c:v>
                </c:pt>
                <c:pt idx="65">
                  <c:v>1012</c:v>
                </c:pt>
                <c:pt idx="66">
                  <c:v>1738</c:v>
                </c:pt>
                <c:pt idx="67">
                  <c:v>4111</c:v>
                </c:pt>
                <c:pt idx="68">
                  <c:v>484</c:v>
                </c:pt>
                <c:pt idx="70">
                  <c:v>2783</c:v>
                </c:pt>
                <c:pt idx="71">
                  <c:v>149508</c:v>
                </c:pt>
                <c:pt idx="72">
                  <c:v>340</c:v>
                </c:pt>
                <c:pt idx="73">
                  <c:v>41189</c:v>
                </c:pt>
                <c:pt idx="74">
                  <c:v>6353</c:v>
                </c:pt>
                <c:pt idx="75">
                  <c:v>1196</c:v>
                </c:pt>
                <c:pt idx="76">
                  <c:v>4494</c:v>
                </c:pt>
                <c:pt idx="77">
                  <c:v>2766</c:v>
                </c:pt>
                <c:pt idx="78">
                  <c:v>493</c:v>
                </c:pt>
              </c:numCache>
            </c:numRef>
          </c:val>
        </c:ser>
        <c:ser>
          <c:idx val="2"/>
          <c:order val="2"/>
          <c:tx>
            <c:strRef>
              <c:f>G.4!$R$12:$R$13</c:f>
              <c:strCache>
                <c:ptCount val="1"/>
                <c:pt idx="0">
                  <c:v>Desfavorable</c:v>
                </c:pt>
              </c:strCache>
            </c:strRef>
          </c:tx>
          <c:invertIfNegative val="0"/>
          <c:cat>
            <c:multiLvlStrRef>
              <c:f>G.4!$N$14:$O$92</c:f>
              <c:multiLvlStrCache>
                <c:ptCount val="79"/>
                <c:lvl>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10">
                    <c:v>Motos y Ciclomotores</c:v>
                  </c:pt>
                  <c:pt idx="11">
                    <c:v>Turismos</c:v>
                  </c:pt>
                  <c:pt idx="12">
                    <c:v>Resto de Turismos</c:v>
                  </c:pt>
                  <c:pt idx="13">
                    <c:v>Mercancías &lt;=3.500 kg.</c:v>
                  </c:pt>
                  <c:pt idx="14">
                    <c:v>Mercancías &gt;3.500 Kg.</c:v>
                  </c:pt>
                  <c:pt idx="15">
                    <c:v>Autobuses</c:v>
                  </c:pt>
                  <c:pt idx="16">
                    <c:v>Remolques y Semirremolques</c:v>
                  </c:pt>
                  <c:pt idx="17">
                    <c:v>Vehículos Agrícolas</c:v>
                  </c:pt>
                  <c:pt idx="18">
                    <c:v>Otros</c:v>
                  </c:pt>
                  <c:pt idx="20">
                    <c:v>Motos y Ciclomotores</c:v>
                  </c:pt>
                  <c:pt idx="21">
                    <c:v>Turismos</c:v>
                  </c:pt>
                  <c:pt idx="22">
                    <c:v>Resto de Turismos</c:v>
                  </c:pt>
                  <c:pt idx="23">
                    <c:v>Mercancías &lt;=3.500 kg.</c:v>
                  </c:pt>
                  <c:pt idx="24">
                    <c:v>Mercancías &gt;3.500 Kg.</c:v>
                  </c:pt>
                  <c:pt idx="25">
                    <c:v>Autobuses</c:v>
                  </c:pt>
                  <c:pt idx="26">
                    <c:v>Remolques y Semirremolques</c:v>
                  </c:pt>
                  <c:pt idx="27">
                    <c:v>Vehículos Agrícolas</c:v>
                  </c:pt>
                  <c:pt idx="28">
                    <c:v>Otros</c:v>
                  </c:pt>
                  <c:pt idx="30">
                    <c:v>Motos y Ciclomotores</c:v>
                  </c:pt>
                  <c:pt idx="31">
                    <c:v>Turismos</c:v>
                  </c:pt>
                  <c:pt idx="32">
                    <c:v>Resto de Turismos</c:v>
                  </c:pt>
                  <c:pt idx="33">
                    <c:v>Mercancías &lt;=3.500 kg.</c:v>
                  </c:pt>
                  <c:pt idx="34">
                    <c:v>Mercancías &gt;3.500 Kg.</c:v>
                  </c:pt>
                  <c:pt idx="35">
                    <c:v>Autobuses</c:v>
                  </c:pt>
                  <c:pt idx="36">
                    <c:v>Remolques y Semirremolques</c:v>
                  </c:pt>
                  <c:pt idx="37">
                    <c:v>Vehículos Agrícolas</c:v>
                  </c:pt>
                  <c:pt idx="38">
                    <c:v>Otros</c:v>
                  </c:pt>
                  <c:pt idx="40">
                    <c:v>Motos y Ciclomotores</c:v>
                  </c:pt>
                  <c:pt idx="41">
                    <c:v>Turismos</c:v>
                  </c:pt>
                  <c:pt idx="42">
                    <c:v>Resto de Turismos</c:v>
                  </c:pt>
                  <c:pt idx="43">
                    <c:v>Mercancías &lt;=3.500 kg.</c:v>
                  </c:pt>
                  <c:pt idx="44">
                    <c:v>Mercancías &gt;3.500 Kg.</c:v>
                  </c:pt>
                  <c:pt idx="45">
                    <c:v>Autobuses</c:v>
                  </c:pt>
                  <c:pt idx="46">
                    <c:v>Remolques y Semirremolques</c:v>
                  </c:pt>
                  <c:pt idx="47">
                    <c:v>Vehículos Agrícolas</c:v>
                  </c:pt>
                  <c:pt idx="48">
                    <c:v>Otros</c:v>
                  </c:pt>
                  <c:pt idx="50">
                    <c:v>Motos y Ciclomotores</c:v>
                  </c:pt>
                  <c:pt idx="51">
                    <c:v>Turismos</c:v>
                  </c:pt>
                  <c:pt idx="52">
                    <c:v>Resto de Turismos</c:v>
                  </c:pt>
                  <c:pt idx="53">
                    <c:v>Mercancías &lt;=3.500 kg.</c:v>
                  </c:pt>
                  <c:pt idx="54">
                    <c:v>Mercancías &gt;3.500 Kg.</c:v>
                  </c:pt>
                  <c:pt idx="55">
                    <c:v>Autobuses</c:v>
                  </c:pt>
                  <c:pt idx="56">
                    <c:v>Remolques y Semirremolques</c:v>
                  </c:pt>
                  <c:pt idx="57">
                    <c:v>Vehículos Agrícolas</c:v>
                  </c:pt>
                  <c:pt idx="58">
                    <c:v>Otros</c:v>
                  </c:pt>
                  <c:pt idx="60">
                    <c:v>Motos y Ciclomotores</c:v>
                  </c:pt>
                  <c:pt idx="61">
                    <c:v>Turismos</c:v>
                  </c:pt>
                  <c:pt idx="62">
                    <c:v>Resto de Turismos</c:v>
                  </c:pt>
                  <c:pt idx="63">
                    <c:v>Mercancías &lt;=3.500 kg.</c:v>
                  </c:pt>
                  <c:pt idx="64">
                    <c:v>Mercancías &gt;3.500 Kg.</c:v>
                  </c:pt>
                  <c:pt idx="65">
                    <c:v>Autobuses</c:v>
                  </c:pt>
                  <c:pt idx="66">
                    <c:v>Remolques y Semirremolques</c:v>
                  </c:pt>
                  <c:pt idx="67">
                    <c:v>Vehículos Agrícolas</c:v>
                  </c:pt>
                  <c:pt idx="68">
                    <c:v>Otros</c:v>
                  </c:pt>
                  <c:pt idx="70">
                    <c:v>Motos y Ciclomotores</c:v>
                  </c:pt>
                  <c:pt idx="71">
                    <c:v>Turismos</c:v>
                  </c:pt>
                  <c:pt idx="72">
                    <c:v>Resto de Turismos</c:v>
                  </c:pt>
                  <c:pt idx="73">
                    <c:v>Mercancías &lt;=3.500 kg.</c:v>
                  </c:pt>
                  <c:pt idx="74">
                    <c:v>Mercancías &gt;3.500 Kg.</c:v>
                  </c:pt>
                  <c:pt idx="75">
                    <c:v>Autobuses</c:v>
                  </c:pt>
                  <c:pt idx="76">
                    <c:v>Remolques y Semirremolques</c:v>
                  </c:pt>
                  <c:pt idx="77">
                    <c:v>Vehículos Agrícolas</c:v>
                  </c:pt>
                  <c:pt idx="78">
                    <c:v>Otros</c:v>
                  </c:pt>
                </c:lvl>
                <c:lvl>
                  <c:pt idx="0">
                    <c:v>Almería</c:v>
                  </c:pt>
                  <c:pt idx="9">
                    <c:v>Cádiz</c:v>
                  </c:pt>
                  <c:pt idx="19">
                    <c:v>Córdoba</c:v>
                  </c:pt>
                  <c:pt idx="29">
                    <c:v>Granada</c:v>
                  </c:pt>
                  <c:pt idx="39">
                    <c:v>Huelva</c:v>
                  </c:pt>
                  <c:pt idx="49">
                    <c:v>Jaén</c:v>
                  </c:pt>
                  <c:pt idx="59">
                    <c:v>Málaga</c:v>
                  </c:pt>
                  <c:pt idx="69">
                    <c:v>Sevilla</c:v>
                  </c:pt>
                </c:lvl>
              </c:multiLvlStrCache>
            </c:multiLvlStrRef>
          </c:cat>
          <c:val>
            <c:numRef>
              <c:f>G.4!$R$14:$R$92</c:f>
              <c:numCache>
                <c:formatCode>General</c:formatCode>
                <c:ptCount val="79"/>
                <c:pt idx="0">
                  <c:v>3221</c:v>
                </c:pt>
                <c:pt idx="1">
                  <c:v>43935</c:v>
                </c:pt>
                <c:pt idx="2">
                  <c:v>153</c:v>
                </c:pt>
                <c:pt idx="3">
                  <c:v>21415</c:v>
                </c:pt>
                <c:pt idx="4">
                  <c:v>3891</c:v>
                </c:pt>
                <c:pt idx="5">
                  <c:v>285</c:v>
                </c:pt>
                <c:pt idx="6">
                  <c:v>1929</c:v>
                </c:pt>
                <c:pt idx="7">
                  <c:v>60</c:v>
                </c:pt>
                <c:pt idx="8">
                  <c:v>109</c:v>
                </c:pt>
                <c:pt idx="10">
                  <c:v>7332</c:v>
                </c:pt>
                <c:pt idx="11">
                  <c:v>64149</c:v>
                </c:pt>
                <c:pt idx="12">
                  <c:v>152</c:v>
                </c:pt>
                <c:pt idx="13">
                  <c:v>19486</c:v>
                </c:pt>
                <c:pt idx="14">
                  <c:v>3553</c:v>
                </c:pt>
                <c:pt idx="15">
                  <c:v>980</c:v>
                </c:pt>
                <c:pt idx="16">
                  <c:v>3577</c:v>
                </c:pt>
                <c:pt idx="17">
                  <c:v>255</c:v>
                </c:pt>
                <c:pt idx="18">
                  <c:v>280</c:v>
                </c:pt>
                <c:pt idx="20">
                  <c:v>5289</c:v>
                </c:pt>
                <c:pt idx="21">
                  <c:v>45599</c:v>
                </c:pt>
                <c:pt idx="22">
                  <c:v>180</c:v>
                </c:pt>
                <c:pt idx="23">
                  <c:v>18577</c:v>
                </c:pt>
                <c:pt idx="24">
                  <c:v>3272</c:v>
                </c:pt>
                <c:pt idx="25">
                  <c:v>494</c:v>
                </c:pt>
                <c:pt idx="26">
                  <c:v>1693</c:v>
                </c:pt>
                <c:pt idx="27">
                  <c:v>3078</c:v>
                </c:pt>
                <c:pt idx="28">
                  <c:v>190</c:v>
                </c:pt>
                <c:pt idx="30">
                  <c:v>7241</c:v>
                </c:pt>
                <c:pt idx="31">
                  <c:v>51181</c:v>
                </c:pt>
                <c:pt idx="32">
                  <c:v>181</c:v>
                </c:pt>
                <c:pt idx="33">
                  <c:v>21703</c:v>
                </c:pt>
                <c:pt idx="34">
                  <c:v>3310</c:v>
                </c:pt>
                <c:pt idx="35">
                  <c:v>886</c:v>
                </c:pt>
                <c:pt idx="36">
                  <c:v>1495</c:v>
                </c:pt>
                <c:pt idx="37">
                  <c:v>1719</c:v>
                </c:pt>
                <c:pt idx="38">
                  <c:v>192</c:v>
                </c:pt>
                <c:pt idx="40">
                  <c:v>1495</c:v>
                </c:pt>
                <c:pt idx="41">
                  <c:v>32753</c:v>
                </c:pt>
                <c:pt idx="42">
                  <c:v>88</c:v>
                </c:pt>
                <c:pt idx="43">
                  <c:v>14019</c:v>
                </c:pt>
                <c:pt idx="44">
                  <c:v>2197</c:v>
                </c:pt>
                <c:pt idx="45">
                  <c:v>374</c:v>
                </c:pt>
                <c:pt idx="46">
                  <c:v>1727</c:v>
                </c:pt>
                <c:pt idx="47">
                  <c:v>171</c:v>
                </c:pt>
                <c:pt idx="48">
                  <c:v>87</c:v>
                </c:pt>
                <c:pt idx="50">
                  <c:v>3527</c:v>
                </c:pt>
                <c:pt idx="51">
                  <c:v>33481</c:v>
                </c:pt>
                <c:pt idx="52">
                  <c:v>239</c:v>
                </c:pt>
                <c:pt idx="53">
                  <c:v>21334</c:v>
                </c:pt>
                <c:pt idx="54">
                  <c:v>2418</c:v>
                </c:pt>
                <c:pt idx="55">
                  <c:v>128</c:v>
                </c:pt>
                <c:pt idx="56">
                  <c:v>1061</c:v>
                </c:pt>
                <c:pt idx="57">
                  <c:v>3489</c:v>
                </c:pt>
                <c:pt idx="58">
                  <c:v>182</c:v>
                </c:pt>
                <c:pt idx="60">
                  <c:v>12075</c:v>
                </c:pt>
                <c:pt idx="61">
                  <c:v>99127</c:v>
                </c:pt>
                <c:pt idx="62">
                  <c:v>327</c:v>
                </c:pt>
                <c:pt idx="63">
                  <c:v>36246</c:v>
                </c:pt>
                <c:pt idx="64">
                  <c:v>4942</c:v>
                </c:pt>
                <c:pt idx="65">
                  <c:v>1212</c:v>
                </c:pt>
                <c:pt idx="66">
                  <c:v>2051</c:v>
                </c:pt>
                <c:pt idx="67">
                  <c:v>2031</c:v>
                </c:pt>
                <c:pt idx="68">
                  <c:v>353</c:v>
                </c:pt>
                <c:pt idx="70">
                  <c:v>9323</c:v>
                </c:pt>
                <c:pt idx="71">
                  <c:v>105540</c:v>
                </c:pt>
                <c:pt idx="72">
                  <c:v>310</c:v>
                </c:pt>
                <c:pt idx="73">
                  <c:v>31903</c:v>
                </c:pt>
                <c:pt idx="74">
                  <c:v>6658</c:v>
                </c:pt>
                <c:pt idx="75">
                  <c:v>1451</c:v>
                </c:pt>
                <c:pt idx="76">
                  <c:v>4639</c:v>
                </c:pt>
                <c:pt idx="77">
                  <c:v>2328</c:v>
                </c:pt>
                <c:pt idx="78">
                  <c:v>427</c:v>
                </c:pt>
              </c:numCache>
            </c:numRef>
          </c:val>
        </c:ser>
        <c:ser>
          <c:idx val="3"/>
          <c:order val="3"/>
          <c:tx>
            <c:strRef>
              <c:f>G.4!$S$12:$S$13</c:f>
              <c:strCache>
                <c:ptCount val="1"/>
                <c:pt idx="0">
                  <c:v>Negativas</c:v>
                </c:pt>
              </c:strCache>
            </c:strRef>
          </c:tx>
          <c:invertIfNegative val="0"/>
          <c:cat>
            <c:multiLvlStrRef>
              <c:f>G.4!$N$14:$O$92</c:f>
              <c:multiLvlStrCache>
                <c:ptCount val="79"/>
                <c:lvl>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10">
                    <c:v>Motos y Ciclomotores</c:v>
                  </c:pt>
                  <c:pt idx="11">
                    <c:v>Turismos</c:v>
                  </c:pt>
                  <c:pt idx="12">
                    <c:v>Resto de Turismos</c:v>
                  </c:pt>
                  <c:pt idx="13">
                    <c:v>Mercancías &lt;=3.500 kg.</c:v>
                  </c:pt>
                  <c:pt idx="14">
                    <c:v>Mercancías &gt;3.500 Kg.</c:v>
                  </c:pt>
                  <c:pt idx="15">
                    <c:v>Autobuses</c:v>
                  </c:pt>
                  <c:pt idx="16">
                    <c:v>Remolques y Semirremolques</c:v>
                  </c:pt>
                  <c:pt idx="17">
                    <c:v>Vehículos Agrícolas</c:v>
                  </c:pt>
                  <c:pt idx="18">
                    <c:v>Otros</c:v>
                  </c:pt>
                  <c:pt idx="20">
                    <c:v>Motos y Ciclomotores</c:v>
                  </c:pt>
                  <c:pt idx="21">
                    <c:v>Turismos</c:v>
                  </c:pt>
                  <c:pt idx="22">
                    <c:v>Resto de Turismos</c:v>
                  </c:pt>
                  <c:pt idx="23">
                    <c:v>Mercancías &lt;=3.500 kg.</c:v>
                  </c:pt>
                  <c:pt idx="24">
                    <c:v>Mercancías &gt;3.500 Kg.</c:v>
                  </c:pt>
                  <c:pt idx="25">
                    <c:v>Autobuses</c:v>
                  </c:pt>
                  <c:pt idx="26">
                    <c:v>Remolques y Semirremolques</c:v>
                  </c:pt>
                  <c:pt idx="27">
                    <c:v>Vehículos Agrícolas</c:v>
                  </c:pt>
                  <c:pt idx="28">
                    <c:v>Otros</c:v>
                  </c:pt>
                  <c:pt idx="30">
                    <c:v>Motos y Ciclomotores</c:v>
                  </c:pt>
                  <c:pt idx="31">
                    <c:v>Turismos</c:v>
                  </c:pt>
                  <c:pt idx="32">
                    <c:v>Resto de Turismos</c:v>
                  </c:pt>
                  <c:pt idx="33">
                    <c:v>Mercancías &lt;=3.500 kg.</c:v>
                  </c:pt>
                  <c:pt idx="34">
                    <c:v>Mercancías &gt;3.500 Kg.</c:v>
                  </c:pt>
                  <c:pt idx="35">
                    <c:v>Autobuses</c:v>
                  </c:pt>
                  <c:pt idx="36">
                    <c:v>Remolques y Semirremolques</c:v>
                  </c:pt>
                  <c:pt idx="37">
                    <c:v>Vehículos Agrícolas</c:v>
                  </c:pt>
                  <c:pt idx="38">
                    <c:v>Otros</c:v>
                  </c:pt>
                  <c:pt idx="40">
                    <c:v>Motos y Ciclomotores</c:v>
                  </c:pt>
                  <c:pt idx="41">
                    <c:v>Turismos</c:v>
                  </c:pt>
                  <c:pt idx="42">
                    <c:v>Resto de Turismos</c:v>
                  </c:pt>
                  <c:pt idx="43">
                    <c:v>Mercancías &lt;=3.500 kg.</c:v>
                  </c:pt>
                  <c:pt idx="44">
                    <c:v>Mercancías &gt;3.500 Kg.</c:v>
                  </c:pt>
                  <c:pt idx="45">
                    <c:v>Autobuses</c:v>
                  </c:pt>
                  <c:pt idx="46">
                    <c:v>Remolques y Semirremolques</c:v>
                  </c:pt>
                  <c:pt idx="47">
                    <c:v>Vehículos Agrícolas</c:v>
                  </c:pt>
                  <c:pt idx="48">
                    <c:v>Otros</c:v>
                  </c:pt>
                  <c:pt idx="50">
                    <c:v>Motos y Ciclomotores</c:v>
                  </c:pt>
                  <c:pt idx="51">
                    <c:v>Turismos</c:v>
                  </c:pt>
                  <c:pt idx="52">
                    <c:v>Resto de Turismos</c:v>
                  </c:pt>
                  <c:pt idx="53">
                    <c:v>Mercancías &lt;=3.500 kg.</c:v>
                  </c:pt>
                  <c:pt idx="54">
                    <c:v>Mercancías &gt;3.500 Kg.</c:v>
                  </c:pt>
                  <c:pt idx="55">
                    <c:v>Autobuses</c:v>
                  </c:pt>
                  <c:pt idx="56">
                    <c:v>Remolques y Semirremolques</c:v>
                  </c:pt>
                  <c:pt idx="57">
                    <c:v>Vehículos Agrícolas</c:v>
                  </c:pt>
                  <c:pt idx="58">
                    <c:v>Otros</c:v>
                  </c:pt>
                  <c:pt idx="60">
                    <c:v>Motos y Ciclomotores</c:v>
                  </c:pt>
                  <c:pt idx="61">
                    <c:v>Turismos</c:v>
                  </c:pt>
                  <c:pt idx="62">
                    <c:v>Resto de Turismos</c:v>
                  </c:pt>
                  <c:pt idx="63">
                    <c:v>Mercancías &lt;=3.500 kg.</c:v>
                  </c:pt>
                  <c:pt idx="64">
                    <c:v>Mercancías &gt;3.500 Kg.</c:v>
                  </c:pt>
                  <c:pt idx="65">
                    <c:v>Autobuses</c:v>
                  </c:pt>
                  <c:pt idx="66">
                    <c:v>Remolques y Semirremolques</c:v>
                  </c:pt>
                  <c:pt idx="67">
                    <c:v>Vehículos Agrícolas</c:v>
                  </c:pt>
                  <c:pt idx="68">
                    <c:v>Otros</c:v>
                  </c:pt>
                  <c:pt idx="70">
                    <c:v>Motos y Ciclomotores</c:v>
                  </c:pt>
                  <c:pt idx="71">
                    <c:v>Turismos</c:v>
                  </c:pt>
                  <c:pt idx="72">
                    <c:v>Resto de Turismos</c:v>
                  </c:pt>
                  <c:pt idx="73">
                    <c:v>Mercancías &lt;=3.500 kg.</c:v>
                  </c:pt>
                  <c:pt idx="74">
                    <c:v>Mercancías &gt;3.500 Kg.</c:v>
                  </c:pt>
                  <c:pt idx="75">
                    <c:v>Autobuses</c:v>
                  </c:pt>
                  <c:pt idx="76">
                    <c:v>Remolques y Semirremolques</c:v>
                  </c:pt>
                  <c:pt idx="77">
                    <c:v>Vehículos Agrícolas</c:v>
                  </c:pt>
                  <c:pt idx="78">
                    <c:v>Otros</c:v>
                  </c:pt>
                </c:lvl>
                <c:lvl>
                  <c:pt idx="0">
                    <c:v>Almería</c:v>
                  </c:pt>
                  <c:pt idx="9">
                    <c:v>Cádiz</c:v>
                  </c:pt>
                  <c:pt idx="19">
                    <c:v>Córdoba</c:v>
                  </c:pt>
                  <c:pt idx="29">
                    <c:v>Granada</c:v>
                  </c:pt>
                  <c:pt idx="39">
                    <c:v>Huelva</c:v>
                  </c:pt>
                  <c:pt idx="49">
                    <c:v>Jaén</c:v>
                  </c:pt>
                  <c:pt idx="59">
                    <c:v>Málaga</c:v>
                  </c:pt>
                  <c:pt idx="69">
                    <c:v>Sevilla</c:v>
                  </c:pt>
                </c:lvl>
              </c:multiLvlStrCache>
            </c:multiLvlStrRef>
          </c:cat>
          <c:val>
            <c:numRef>
              <c:f>G.4!$S$14:$S$92</c:f>
              <c:numCache>
                <c:formatCode>General</c:formatCode>
                <c:ptCount val="79"/>
                <c:pt idx="0">
                  <c:v>3</c:v>
                </c:pt>
                <c:pt idx="1">
                  <c:v>204</c:v>
                </c:pt>
                <c:pt idx="2">
                  <c:v>1</c:v>
                </c:pt>
                <c:pt idx="3">
                  <c:v>116</c:v>
                </c:pt>
                <c:pt idx="4">
                  <c:v>10</c:v>
                </c:pt>
                <c:pt idx="5">
                  <c:v>2</c:v>
                </c:pt>
                <c:pt idx="6">
                  <c:v>34</c:v>
                </c:pt>
                <c:pt idx="7">
                  <c:v>0</c:v>
                </c:pt>
                <c:pt idx="8">
                  <c:v>0</c:v>
                </c:pt>
                <c:pt idx="10">
                  <c:v>16</c:v>
                </c:pt>
                <c:pt idx="11">
                  <c:v>508</c:v>
                </c:pt>
                <c:pt idx="12">
                  <c:v>3</c:v>
                </c:pt>
                <c:pt idx="13">
                  <c:v>176</c:v>
                </c:pt>
                <c:pt idx="14">
                  <c:v>36</c:v>
                </c:pt>
                <c:pt idx="15">
                  <c:v>10</c:v>
                </c:pt>
                <c:pt idx="16">
                  <c:v>171</c:v>
                </c:pt>
                <c:pt idx="17">
                  <c:v>1</c:v>
                </c:pt>
                <c:pt idx="18">
                  <c:v>2</c:v>
                </c:pt>
                <c:pt idx="20">
                  <c:v>7</c:v>
                </c:pt>
                <c:pt idx="21">
                  <c:v>308</c:v>
                </c:pt>
                <c:pt idx="22">
                  <c:v>1</c:v>
                </c:pt>
                <c:pt idx="23">
                  <c:v>152</c:v>
                </c:pt>
                <c:pt idx="24">
                  <c:v>18</c:v>
                </c:pt>
                <c:pt idx="25">
                  <c:v>7</c:v>
                </c:pt>
                <c:pt idx="26">
                  <c:v>64</c:v>
                </c:pt>
                <c:pt idx="27">
                  <c:v>15</c:v>
                </c:pt>
                <c:pt idx="28">
                  <c:v>1</c:v>
                </c:pt>
                <c:pt idx="30">
                  <c:v>5</c:v>
                </c:pt>
                <c:pt idx="31">
                  <c:v>269</c:v>
                </c:pt>
                <c:pt idx="32">
                  <c:v>2</c:v>
                </c:pt>
                <c:pt idx="33">
                  <c:v>132</c:v>
                </c:pt>
                <c:pt idx="34">
                  <c:v>27</c:v>
                </c:pt>
                <c:pt idx="35">
                  <c:v>4</c:v>
                </c:pt>
                <c:pt idx="36">
                  <c:v>39</c:v>
                </c:pt>
                <c:pt idx="37">
                  <c:v>2</c:v>
                </c:pt>
                <c:pt idx="38">
                  <c:v>3</c:v>
                </c:pt>
                <c:pt idx="40">
                  <c:v>0</c:v>
                </c:pt>
                <c:pt idx="41">
                  <c:v>307</c:v>
                </c:pt>
                <c:pt idx="42">
                  <c:v>2</c:v>
                </c:pt>
                <c:pt idx="43">
                  <c:v>141</c:v>
                </c:pt>
                <c:pt idx="44">
                  <c:v>14</c:v>
                </c:pt>
                <c:pt idx="45">
                  <c:v>4</c:v>
                </c:pt>
                <c:pt idx="46">
                  <c:v>51</c:v>
                </c:pt>
                <c:pt idx="47">
                  <c:v>1</c:v>
                </c:pt>
                <c:pt idx="48">
                  <c:v>1</c:v>
                </c:pt>
                <c:pt idx="50">
                  <c:v>5</c:v>
                </c:pt>
                <c:pt idx="51">
                  <c:v>292</c:v>
                </c:pt>
                <c:pt idx="52">
                  <c:v>2</c:v>
                </c:pt>
                <c:pt idx="53">
                  <c:v>150</c:v>
                </c:pt>
                <c:pt idx="54">
                  <c:v>12</c:v>
                </c:pt>
                <c:pt idx="55">
                  <c:v>0</c:v>
                </c:pt>
                <c:pt idx="56">
                  <c:v>26</c:v>
                </c:pt>
                <c:pt idx="57">
                  <c:v>4</c:v>
                </c:pt>
                <c:pt idx="58">
                  <c:v>0</c:v>
                </c:pt>
                <c:pt idx="60">
                  <c:v>13</c:v>
                </c:pt>
                <c:pt idx="61">
                  <c:v>539</c:v>
                </c:pt>
                <c:pt idx="62">
                  <c:v>3</c:v>
                </c:pt>
                <c:pt idx="63">
                  <c:v>228</c:v>
                </c:pt>
                <c:pt idx="64">
                  <c:v>39</c:v>
                </c:pt>
                <c:pt idx="65">
                  <c:v>5</c:v>
                </c:pt>
                <c:pt idx="66">
                  <c:v>53</c:v>
                </c:pt>
                <c:pt idx="67">
                  <c:v>1</c:v>
                </c:pt>
                <c:pt idx="68">
                  <c:v>4</c:v>
                </c:pt>
                <c:pt idx="70">
                  <c:v>6</c:v>
                </c:pt>
                <c:pt idx="71">
                  <c:v>1009</c:v>
                </c:pt>
                <c:pt idx="72">
                  <c:v>1</c:v>
                </c:pt>
                <c:pt idx="73">
                  <c:v>304</c:v>
                </c:pt>
                <c:pt idx="74">
                  <c:v>42</c:v>
                </c:pt>
                <c:pt idx="75">
                  <c:v>6</c:v>
                </c:pt>
                <c:pt idx="76">
                  <c:v>132</c:v>
                </c:pt>
                <c:pt idx="77">
                  <c:v>5</c:v>
                </c:pt>
                <c:pt idx="78">
                  <c:v>1</c:v>
                </c:pt>
              </c:numCache>
            </c:numRef>
          </c:val>
        </c:ser>
        <c:dLbls>
          <c:showLegendKey val="0"/>
          <c:showVal val="0"/>
          <c:showCatName val="0"/>
          <c:showSerName val="0"/>
          <c:showPercent val="0"/>
          <c:showBubbleSize val="0"/>
        </c:dLbls>
        <c:gapWidth val="26"/>
        <c:overlap val="100"/>
        <c:axId val="54435200"/>
        <c:axId val="54449280"/>
      </c:barChart>
      <c:catAx>
        <c:axId val="54435200"/>
        <c:scaling>
          <c:orientation val="minMax"/>
        </c:scaling>
        <c:delete val="0"/>
        <c:axPos val="l"/>
        <c:numFmt formatCode="@" sourceLinked="0"/>
        <c:majorTickMark val="out"/>
        <c:minorTickMark val="none"/>
        <c:tickLblPos val="nextTo"/>
        <c:spPr>
          <a:ln>
            <a:noFill/>
          </a:ln>
        </c:spPr>
        <c:txPr>
          <a:bodyPr anchor="t" anchorCtr="0"/>
          <a:lstStyle/>
          <a:p>
            <a:pPr>
              <a:defRPr sz="1000" b="1"/>
            </a:pPr>
            <a:endParaRPr lang="es-ES"/>
          </a:p>
        </c:txPr>
        <c:crossAx val="54449280"/>
        <c:crosses val="autoZero"/>
        <c:auto val="1"/>
        <c:lblAlgn val="ctr"/>
        <c:lblOffset val="100"/>
        <c:noMultiLvlLbl val="0"/>
      </c:catAx>
      <c:valAx>
        <c:axId val="54449280"/>
        <c:scaling>
          <c:orientation val="minMax"/>
          <c:max val="600000"/>
        </c:scaling>
        <c:delete val="0"/>
        <c:axPos val="b"/>
        <c:majorGridlines/>
        <c:numFmt formatCode="General" sourceLinked="1"/>
        <c:majorTickMark val="out"/>
        <c:minorTickMark val="none"/>
        <c:tickLblPos val="nextTo"/>
        <c:txPr>
          <a:bodyPr/>
          <a:lstStyle/>
          <a:p>
            <a:pPr>
              <a:defRPr sz="1000" b="1"/>
            </a:pPr>
            <a:endParaRPr lang="es-ES"/>
          </a:p>
        </c:txPr>
        <c:crossAx val="54435200"/>
        <c:crosses val="autoZero"/>
        <c:crossBetween val="between"/>
      </c:valAx>
    </c:plotArea>
    <c:legend>
      <c:legendPos val="b"/>
      <c:layout>
        <c:manualLayout>
          <c:xMode val="edge"/>
          <c:yMode val="edge"/>
          <c:x val="0.32329387785312086"/>
          <c:y val="0.94008648669850259"/>
          <c:w val="0.35341224429375828"/>
          <c:h val="3.0025593002618135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860803595937333"/>
          <c:y val="7.4259104708685603E-2"/>
          <c:w val="0.5721636162020689"/>
          <c:h val="0.77079510222512504"/>
        </c:manualLayout>
      </c:layout>
      <c:radarChart>
        <c:radarStyle val="marker"/>
        <c:varyColors val="0"/>
        <c:ser>
          <c:idx val="0"/>
          <c:order val="0"/>
          <c:tx>
            <c:strRef>
              <c:f>G.5!$N$17</c:f>
              <c:strCache>
                <c:ptCount val="1"/>
                <c:pt idx="0">
                  <c:v>Almeria</c:v>
                </c:pt>
              </c:strCache>
            </c:strRef>
          </c:tx>
          <c:spPr>
            <a:ln>
              <a:solidFill>
                <a:srgbClr val="FF0000"/>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G.5!$O$17:$W$17</c:f>
              <c:numCache>
                <c:formatCode>0.00%</c:formatCode>
                <c:ptCount val="9"/>
                <c:pt idx="0">
                  <c:v>0.17242485827361215</c:v>
                </c:pt>
                <c:pt idx="1">
                  <c:v>0.19446121040968187</c:v>
                </c:pt>
                <c:pt idx="2">
                  <c:v>0.23227752639517346</c:v>
                </c:pt>
                <c:pt idx="3">
                  <c:v>0.23526262306187787</c:v>
                </c:pt>
                <c:pt idx="4">
                  <c:v>0.25815630997286743</c:v>
                </c:pt>
                <c:pt idx="5">
                  <c:v>0.22777777777777777</c:v>
                </c:pt>
                <c:pt idx="6">
                  <c:v>0.26267897765288373</c:v>
                </c:pt>
                <c:pt idx="7">
                  <c:v>0.14184397163120568</c:v>
                </c:pt>
                <c:pt idx="8">
                  <c:v>0.16615853658536586</c:v>
                </c:pt>
              </c:numCache>
            </c:numRef>
          </c:val>
        </c:ser>
        <c:ser>
          <c:idx val="1"/>
          <c:order val="1"/>
          <c:tx>
            <c:strRef>
              <c:f>G.5!$N$18</c:f>
              <c:strCache>
                <c:ptCount val="1"/>
                <c:pt idx="0">
                  <c:v>Cádiz</c:v>
                </c:pt>
              </c:strCache>
            </c:strRef>
          </c:tx>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G.5!$O$18:$W$18</c:f>
              <c:numCache>
                <c:formatCode>0.00%</c:formatCode>
                <c:ptCount val="9"/>
                <c:pt idx="0">
                  <c:v>0.17558364596525605</c:v>
                </c:pt>
                <c:pt idx="1">
                  <c:v>0.18015876775270348</c:v>
                </c:pt>
                <c:pt idx="2">
                  <c:v>0.24031007751937986</c:v>
                </c:pt>
                <c:pt idx="3">
                  <c:v>0.24554173535141616</c:v>
                </c:pt>
                <c:pt idx="4">
                  <c:v>0.31944815309301289</c:v>
                </c:pt>
                <c:pt idx="5">
                  <c:v>0.38120908740854831</c:v>
                </c:pt>
                <c:pt idx="6">
                  <c:v>0.39340820825023615</c:v>
                </c:pt>
                <c:pt idx="7">
                  <c:v>0.19798917246713071</c:v>
                </c:pt>
                <c:pt idx="8">
                  <c:v>0.21759259259259259</c:v>
                </c:pt>
              </c:numCache>
            </c:numRef>
          </c:val>
        </c:ser>
        <c:ser>
          <c:idx val="2"/>
          <c:order val="2"/>
          <c:tx>
            <c:strRef>
              <c:f>G.5!$N$19</c:f>
              <c:strCache>
                <c:ptCount val="1"/>
                <c:pt idx="0">
                  <c:v>Córdoba</c:v>
                </c:pt>
              </c:strCache>
            </c:strRef>
          </c:tx>
          <c:spPr>
            <a:ln>
              <a:solidFill>
                <a:schemeClr val="tx2">
                  <a:lumMod val="75000"/>
                </a:schemeClr>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G.5!$O$19:$W$19</c:f>
              <c:numCache>
                <c:formatCode>0.00%</c:formatCode>
                <c:ptCount val="9"/>
                <c:pt idx="0">
                  <c:v>0.20500909689157279</c:v>
                </c:pt>
                <c:pt idx="1">
                  <c:v>0.17476131016734936</c:v>
                </c:pt>
                <c:pt idx="2">
                  <c:v>0.22181372549019607</c:v>
                </c:pt>
                <c:pt idx="3">
                  <c:v>0.22543603076589752</c:v>
                </c:pt>
                <c:pt idx="4">
                  <c:v>0.30084125822970009</c:v>
                </c:pt>
                <c:pt idx="5">
                  <c:v>0.3538135593220339</c:v>
                </c:pt>
                <c:pt idx="6">
                  <c:v>0.32108918128654973</c:v>
                </c:pt>
                <c:pt idx="7">
                  <c:v>0.18513198060693123</c:v>
                </c:pt>
                <c:pt idx="8">
                  <c:v>0.20254506892895016</c:v>
                </c:pt>
              </c:numCache>
            </c:numRef>
          </c:val>
        </c:ser>
        <c:ser>
          <c:idx val="3"/>
          <c:order val="3"/>
          <c:tx>
            <c:strRef>
              <c:f>G.5!$N$20</c:f>
              <c:strCache>
                <c:ptCount val="1"/>
                <c:pt idx="0">
                  <c:v>Granada</c:v>
                </c:pt>
              </c:strCache>
            </c:strRef>
          </c:tx>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G.5!$O$20:$W$20</c:f>
              <c:numCache>
                <c:formatCode>0.00%</c:formatCode>
                <c:ptCount val="9"/>
                <c:pt idx="0">
                  <c:v>0.18772020725388602</c:v>
                </c:pt>
                <c:pt idx="1">
                  <c:v>0.16888176963147997</c:v>
                </c:pt>
                <c:pt idx="2">
                  <c:v>0.23193916349809887</c:v>
                </c:pt>
                <c:pt idx="3">
                  <c:v>0.22636091270046962</c:v>
                </c:pt>
                <c:pt idx="4">
                  <c:v>0.29781347612672915</c:v>
                </c:pt>
                <c:pt idx="5">
                  <c:v>0.34820031298904536</c:v>
                </c:pt>
                <c:pt idx="6">
                  <c:v>0.33355077190693627</c:v>
                </c:pt>
                <c:pt idx="7">
                  <c:v>0.15353733606923009</c:v>
                </c:pt>
                <c:pt idx="8">
                  <c:v>0.16595744680851063</c:v>
                </c:pt>
              </c:numCache>
            </c:numRef>
          </c:val>
        </c:ser>
        <c:ser>
          <c:idx val="4"/>
          <c:order val="4"/>
          <c:tx>
            <c:strRef>
              <c:f>G.5!$N$21</c:f>
              <c:strCache>
                <c:ptCount val="1"/>
                <c:pt idx="0">
                  <c:v>Huelva</c:v>
                </c:pt>
              </c:strCache>
            </c:strRef>
          </c:tx>
          <c:spPr>
            <a:ln>
              <a:solidFill>
                <a:schemeClr val="accent6">
                  <a:lumMod val="75000"/>
                </a:schemeClr>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G.5!$O$21:$W$21</c:f>
              <c:numCache>
                <c:formatCode>0.00%</c:formatCode>
                <c:ptCount val="9"/>
                <c:pt idx="0">
                  <c:v>0.13998127340823971</c:v>
                </c:pt>
                <c:pt idx="1">
                  <c:v>0.17338403041825096</c:v>
                </c:pt>
                <c:pt idx="2">
                  <c:v>0.18181818181818182</c:v>
                </c:pt>
                <c:pt idx="3">
                  <c:v>0.23364794403009703</c:v>
                </c:pt>
                <c:pt idx="4">
                  <c:v>0.27899053627760251</c:v>
                </c:pt>
                <c:pt idx="5">
                  <c:v>0.31369294605809128</c:v>
                </c:pt>
                <c:pt idx="6">
                  <c:v>0.29892400806993946</c:v>
                </c:pt>
                <c:pt idx="7">
                  <c:v>0.15234720992028344</c:v>
                </c:pt>
                <c:pt idx="8">
                  <c:v>0.16541353383458646</c:v>
                </c:pt>
              </c:numCache>
            </c:numRef>
          </c:val>
        </c:ser>
        <c:ser>
          <c:idx val="5"/>
          <c:order val="5"/>
          <c:tx>
            <c:strRef>
              <c:f>G.5!$N$22</c:f>
              <c:strCache>
                <c:ptCount val="1"/>
                <c:pt idx="0">
                  <c:v>Jaén</c:v>
                </c:pt>
              </c:strCache>
            </c:strRef>
          </c:tx>
          <c:spPr>
            <a:ln>
              <a:solidFill>
                <a:schemeClr val="accent3">
                  <a:lumMod val="50000"/>
                </a:schemeClr>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G.5!$O$22:$W$22</c:f>
              <c:numCache>
                <c:formatCode>0.00%</c:formatCode>
                <c:ptCount val="9"/>
                <c:pt idx="0">
                  <c:v>0.18159383033419024</c:v>
                </c:pt>
                <c:pt idx="1">
                  <c:v>0.159469834689281</c:v>
                </c:pt>
                <c:pt idx="2">
                  <c:v>0.21084864391951005</c:v>
                </c:pt>
                <c:pt idx="3">
                  <c:v>0.2249256669039742</c:v>
                </c:pt>
                <c:pt idx="4">
                  <c:v>0.29287694347354465</c:v>
                </c:pt>
                <c:pt idx="5">
                  <c:v>0.2257495590828924</c:v>
                </c:pt>
                <c:pt idx="6">
                  <c:v>0.30585256049521664</c:v>
                </c:pt>
                <c:pt idx="7">
                  <c:v>0.19069716656657751</c:v>
                </c:pt>
                <c:pt idx="8">
                  <c:v>0.2072892938496583</c:v>
                </c:pt>
              </c:numCache>
            </c:numRef>
          </c:val>
        </c:ser>
        <c:ser>
          <c:idx val="6"/>
          <c:order val="6"/>
          <c:tx>
            <c:strRef>
              <c:f>G.5!$N$23</c:f>
              <c:strCache>
                <c:ptCount val="1"/>
                <c:pt idx="0">
                  <c:v>Málaga </c:v>
                </c:pt>
              </c:strCache>
            </c:strRef>
          </c:tx>
          <c:spPr>
            <a:ln>
              <a:solidFill>
                <a:schemeClr val="tx2">
                  <a:lumMod val="60000"/>
                  <a:lumOff val="40000"/>
                </a:schemeClr>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G.5!$O$23:$W$23</c:f>
              <c:numCache>
                <c:formatCode>0.00%</c:formatCode>
                <c:ptCount val="9"/>
                <c:pt idx="0">
                  <c:v>0.20335105309198573</c:v>
                </c:pt>
                <c:pt idx="1">
                  <c:v>0.1852142304947669</c:v>
                </c:pt>
                <c:pt idx="2">
                  <c:v>0.25114155251141551</c:v>
                </c:pt>
                <c:pt idx="3">
                  <c:v>0.2532705607866011</c:v>
                </c:pt>
                <c:pt idx="4">
                  <c:v>0.31923348074088315</c:v>
                </c:pt>
                <c:pt idx="5">
                  <c:v>0.32161733615221988</c:v>
                </c:pt>
                <c:pt idx="6">
                  <c:v>0.34407195421095665</c:v>
                </c:pt>
                <c:pt idx="7">
                  <c:v>0.16617598953222112</c:v>
                </c:pt>
                <c:pt idx="8">
                  <c:v>0.19944134078212292</c:v>
                </c:pt>
              </c:numCache>
            </c:numRef>
          </c:val>
        </c:ser>
        <c:ser>
          <c:idx val="7"/>
          <c:order val="7"/>
          <c:tx>
            <c:strRef>
              <c:f>G.5!$N$24</c:f>
              <c:strCache>
                <c:ptCount val="1"/>
                <c:pt idx="0">
                  <c:v>Sevilla</c:v>
                </c:pt>
              </c:strCache>
            </c:strRef>
          </c:tx>
          <c:spPr>
            <a:ln>
              <a:solidFill>
                <a:srgbClr val="92D050"/>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G.5!$O$24:$W$24</c:f>
              <c:numCache>
                <c:formatCode>0.00%</c:formatCode>
                <c:ptCount val="9"/>
                <c:pt idx="0">
                  <c:v>0.17164673413063478</c:v>
                </c:pt>
                <c:pt idx="1">
                  <c:v>0.18053399933580486</c:v>
                </c:pt>
                <c:pt idx="2">
                  <c:v>0.24741447891805887</c:v>
                </c:pt>
                <c:pt idx="3">
                  <c:v>0.2426486653456992</c:v>
                </c:pt>
                <c:pt idx="4">
                  <c:v>0.30462853505501503</c:v>
                </c:pt>
                <c:pt idx="5">
                  <c:v>0.37196834311973448</c:v>
                </c:pt>
                <c:pt idx="6">
                  <c:v>0.32932974390833158</c:v>
                </c:pt>
                <c:pt idx="7">
                  <c:v>0.16521492812123786</c:v>
                </c:pt>
                <c:pt idx="8">
                  <c:v>0.1848013816925734</c:v>
                </c:pt>
              </c:numCache>
            </c:numRef>
          </c:val>
        </c:ser>
        <c:dLbls>
          <c:showLegendKey val="0"/>
          <c:showVal val="0"/>
          <c:showCatName val="0"/>
          <c:showSerName val="0"/>
          <c:showPercent val="0"/>
          <c:showBubbleSize val="0"/>
        </c:dLbls>
        <c:axId val="54889472"/>
        <c:axId val="54899456"/>
      </c:radarChart>
      <c:catAx>
        <c:axId val="54889472"/>
        <c:scaling>
          <c:orientation val="minMax"/>
        </c:scaling>
        <c:delete val="0"/>
        <c:axPos val="b"/>
        <c:majorGridlines/>
        <c:majorTickMark val="out"/>
        <c:minorTickMark val="none"/>
        <c:tickLblPos val="nextTo"/>
        <c:txPr>
          <a:bodyPr/>
          <a:lstStyle/>
          <a:p>
            <a:pPr>
              <a:defRPr sz="1100"/>
            </a:pPr>
            <a:endParaRPr lang="es-ES"/>
          </a:p>
        </c:txPr>
        <c:crossAx val="54899456"/>
        <c:crosses val="autoZero"/>
        <c:auto val="1"/>
        <c:lblAlgn val="ctr"/>
        <c:lblOffset val="100"/>
        <c:noMultiLvlLbl val="0"/>
      </c:catAx>
      <c:valAx>
        <c:axId val="54899456"/>
        <c:scaling>
          <c:orientation val="minMax"/>
        </c:scaling>
        <c:delete val="0"/>
        <c:axPos val="l"/>
        <c:majorGridlines>
          <c:spPr>
            <a:ln w="19050">
              <a:solidFill>
                <a:schemeClr val="tx2">
                  <a:lumMod val="40000"/>
                  <a:lumOff val="60000"/>
                </a:schemeClr>
              </a:solidFill>
              <a:prstDash val="sysDash"/>
            </a:ln>
          </c:spPr>
        </c:majorGridlines>
        <c:numFmt formatCode="0%" sourceLinked="0"/>
        <c:majorTickMark val="cross"/>
        <c:minorTickMark val="none"/>
        <c:tickLblPos val="nextTo"/>
        <c:spPr>
          <a:ln w="15875">
            <a:solidFill>
              <a:schemeClr val="tx1">
                <a:alpha val="92000"/>
              </a:schemeClr>
            </a:solidFill>
          </a:ln>
        </c:spPr>
        <c:crossAx val="54889472"/>
        <c:crosses val="autoZero"/>
        <c:crossBetween val="between"/>
        <c:majorUnit val="0.1"/>
      </c:valAx>
    </c:plotArea>
    <c:legend>
      <c:legendPos val="b"/>
      <c:layout>
        <c:manualLayout>
          <c:xMode val="edge"/>
          <c:yMode val="edge"/>
          <c:x val="0.17936518748532787"/>
          <c:y val="0.91951731839971618"/>
          <c:w val="0.62454583011259934"/>
          <c:h val="7.8434550519894689E-2"/>
        </c:manualLayout>
      </c:layout>
      <c:overlay val="0"/>
      <c:txPr>
        <a:bodyPr/>
        <a:lstStyle/>
        <a:p>
          <a:pPr>
            <a:defRPr sz="1100"/>
          </a:pPr>
          <a:endParaRPr lang="es-ES"/>
        </a:p>
      </c:txPr>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G.6!$O$12</c:f>
              <c:strCache>
                <c:ptCount val="1"/>
                <c:pt idx="0">
                  <c:v>Hasta 5 años</c:v>
                </c:pt>
              </c:strCache>
            </c:strRef>
          </c:tx>
          <c:invertIfNegative val="0"/>
          <c:cat>
            <c:strRef>
              <c:f>(G.6!$N$12,G.6!$N$15,G.6!$N$18,G.6!$N$21,G.6!$N$24,G.6!$N$27,G.6!$N$31,G.6!$N$34)</c:f>
              <c:strCache>
                <c:ptCount val="8"/>
                <c:pt idx="0">
                  <c:v>Almería</c:v>
                </c:pt>
                <c:pt idx="1">
                  <c:v>Cádiz</c:v>
                </c:pt>
                <c:pt idx="2">
                  <c:v>Córdoba</c:v>
                </c:pt>
                <c:pt idx="3">
                  <c:v>Granada</c:v>
                </c:pt>
                <c:pt idx="4">
                  <c:v>Huelva</c:v>
                </c:pt>
                <c:pt idx="5">
                  <c:v>Jaén</c:v>
                </c:pt>
                <c:pt idx="6">
                  <c:v>Málaga</c:v>
                </c:pt>
                <c:pt idx="7">
                  <c:v>Sevilla</c:v>
                </c:pt>
              </c:strCache>
            </c:strRef>
          </c:cat>
          <c:val>
            <c:numRef>
              <c:f>(G.6!$P$12,G.6!$P$15,G.6!$P$18,G.6!$P$21,G.6!$P$24,G.6!$P$27,G.6!$P$31,G.6!$P$34)</c:f>
              <c:numCache>
                <c:formatCode>0.00%</c:formatCode>
                <c:ptCount val="8"/>
                <c:pt idx="0">
                  <c:v>0.13785310734463277</c:v>
                </c:pt>
                <c:pt idx="1">
                  <c:v>0.12815013404825737</c:v>
                </c:pt>
                <c:pt idx="2">
                  <c:v>0.14533280819220165</c:v>
                </c:pt>
                <c:pt idx="3">
                  <c:v>0.14436296975252064</c:v>
                </c:pt>
                <c:pt idx="4">
                  <c:v>9.3368237347294936E-2</c:v>
                </c:pt>
                <c:pt idx="5">
                  <c:v>0.14247020585048753</c:v>
                </c:pt>
                <c:pt idx="6">
                  <c:v>0.1602529601722282</c:v>
                </c:pt>
                <c:pt idx="7">
                  <c:v>0.12686104218362282</c:v>
                </c:pt>
              </c:numCache>
            </c:numRef>
          </c:val>
        </c:ser>
        <c:ser>
          <c:idx val="1"/>
          <c:order val="1"/>
          <c:tx>
            <c:strRef>
              <c:f>G.6!$O$13</c:f>
              <c:strCache>
                <c:ptCount val="1"/>
                <c:pt idx="0">
                  <c:v>De 5 a 10 años</c:v>
                </c:pt>
              </c:strCache>
            </c:strRef>
          </c:tx>
          <c:invertIfNegative val="0"/>
          <c:cat>
            <c:strRef>
              <c:f>(G.6!$N$12,G.6!$N$15,G.6!$N$18,G.6!$N$21,G.6!$N$24,G.6!$N$27,G.6!$N$31,G.6!$N$34)</c:f>
              <c:strCache>
                <c:ptCount val="8"/>
                <c:pt idx="0">
                  <c:v>Almería</c:v>
                </c:pt>
                <c:pt idx="1">
                  <c:v>Cádiz</c:v>
                </c:pt>
                <c:pt idx="2">
                  <c:v>Córdoba</c:v>
                </c:pt>
                <c:pt idx="3">
                  <c:v>Granada</c:v>
                </c:pt>
                <c:pt idx="4">
                  <c:v>Huelva</c:v>
                </c:pt>
                <c:pt idx="5">
                  <c:v>Jaén</c:v>
                </c:pt>
                <c:pt idx="6">
                  <c:v>Málaga</c:v>
                </c:pt>
                <c:pt idx="7">
                  <c:v>Sevilla</c:v>
                </c:pt>
              </c:strCache>
            </c:strRef>
          </c:cat>
          <c:val>
            <c:numRef>
              <c:f>(G.6!$P$13,G.6!$P$16,G.6!$P$19,G.6!$P$22,G.6!$P$25,G.6!$P$28,G.6!$P$32,G.6!$P$35)</c:f>
              <c:numCache>
                <c:formatCode>0.00%</c:formatCode>
                <c:ptCount val="8"/>
                <c:pt idx="0">
                  <c:v>0.17065462753950339</c:v>
                </c:pt>
                <c:pt idx="1">
                  <c:v>0.17137553201122882</c:v>
                </c:pt>
                <c:pt idx="2">
                  <c:v>0.18374401701825918</c:v>
                </c:pt>
                <c:pt idx="3">
                  <c:v>0.17780397620706287</c:v>
                </c:pt>
                <c:pt idx="4">
                  <c:v>0.14051480959097321</c:v>
                </c:pt>
                <c:pt idx="5">
                  <c:v>0.17309223245763675</c:v>
                </c:pt>
                <c:pt idx="6">
                  <c:v>0.19374917665656699</c:v>
                </c:pt>
                <c:pt idx="7">
                  <c:v>0.16705029998867968</c:v>
                </c:pt>
              </c:numCache>
            </c:numRef>
          </c:val>
        </c:ser>
        <c:ser>
          <c:idx val="2"/>
          <c:order val="2"/>
          <c:tx>
            <c:strRef>
              <c:f>G.6!$O$14</c:f>
              <c:strCache>
                <c:ptCount val="1"/>
                <c:pt idx="0">
                  <c:v>Más de 10 años</c:v>
                </c:pt>
              </c:strCache>
            </c:strRef>
          </c:tx>
          <c:invertIfNegative val="0"/>
          <c:cat>
            <c:strRef>
              <c:f>(G.6!$N$12,G.6!$N$15,G.6!$N$18,G.6!$N$21,G.6!$N$24,G.6!$N$27,G.6!$N$31,G.6!$N$34)</c:f>
              <c:strCache>
                <c:ptCount val="8"/>
                <c:pt idx="0">
                  <c:v>Almería</c:v>
                </c:pt>
                <c:pt idx="1">
                  <c:v>Cádiz</c:v>
                </c:pt>
                <c:pt idx="2">
                  <c:v>Córdoba</c:v>
                </c:pt>
                <c:pt idx="3">
                  <c:v>Granada</c:v>
                </c:pt>
                <c:pt idx="4">
                  <c:v>Huelva</c:v>
                </c:pt>
                <c:pt idx="5">
                  <c:v>Jaén</c:v>
                </c:pt>
                <c:pt idx="6">
                  <c:v>Málaga</c:v>
                </c:pt>
                <c:pt idx="7">
                  <c:v>Sevilla</c:v>
                </c:pt>
              </c:strCache>
            </c:strRef>
          </c:cat>
          <c:val>
            <c:numRef>
              <c:f>(G.6!$P$14,G.6!$P$17,G.6!$P$20,G.6!$P$23,G.6!$P$26,G.6!$P$29,G.6!$P$33,G.6!$P$36)</c:f>
              <c:numCache>
                <c:formatCode>0.00%</c:formatCode>
                <c:ptCount val="8"/>
                <c:pt idx="0">
                  <c:v>0.18195339613287059</c:v>
                </c:pt>
                <c:pt idx="1">
                  <c:v>0.20087521174477696</c:v>
                </c:pt>
                <c:pt idx="2">
                  <c:v>0.2375957375957376</c:v>
                </c:pt>
                <c:pt idx="3">
                  <c:v>0.21171257946445771</c:v>
                </c:pt>
                <c:pt idx="4">
                  <c:v>0.15302951838425685</c:v>
                </c:pt>
                <c:pt idx="5">
                  <c:v>0.19827488366814208</c:v>
                </c:pt>
                <c:pt idx="6">
                  <c:v>0.23194515217492009</c:v>
                </c:pt>
                <c:pt idx="7">
                  <c:v>0.19083220410261204</c:v>
                </c:pt>
              </c:numCache>
            </c:numRef>
          </c:val>
        </c:ser>
        <c:dLbls>
          <c:showLegendKey val="0"/>
          <c:showVal val="0"/>
          <c:showCatName val="0"/>
          <c:showSerName val="0"/>
          <c:showPercent val="0"/>
          <c:showBubbleSize val="0"/>
        </c:dLbls>
        <c:gapWidth val="150"/>
        <c:axId val="55240576"/>
        <c:axId val="55242112"/>
      </c:barChart>
      <c:catAx>
        <c:axId val="55240576"/>
        <c:scaling>
          <c:orientation val="minMax"/>
        </c:scaling>
        <c:delete val="0"/>
        <c:axPos val="b"/>
        <c:majorTickMark val="out"/>
        <c:minorTickMark val="none"/>
        <c:tickLblPos val="nextTo"/>
        <c:txPr>
          <a:bodyPr/>
          <a:lstStyle/>
          <a:p>
            <a:pPr>
              <a:defRPr sz="900" baseline="0"/>
            </a:pPr>
            <a:endParaRPr lang="es-ES"/>
          </a:p>
        </c:txPr>
        <c:crossAx val="55242112"/>
        <c:crosses val="autoZero"/>
        <c:auto val="1"/>
        <c:lblAlgn val="ctr"/>
        <c:lblOffset val="100"/>
        <c:noMultiLvlLbl val="0"/>
      </c:catAx>
      <c:valAx>
        <c:axId val="55242112"/>
        <c:scaling>
          <c:orientation val="minMax"/>
        </c:scaling>
        <c:delete val="0"/>
        <c:axPos val="l"/>
        <c:majorGridlines/>
        <c:numFmt formatCode="0%" sourceLinked="0"/>
        <c:majorTickMark val="out"/>
        <c:minorTickMark val="none"/>
        <c:tickLblPos val="nextTo"/>
        <c:txPr>
          <a:bodyPr/>
          <a:lstStyle/>
          <a:p>
            <a:pPr>
              <a:defRPr sz="900"/>
            </a:pPr>
            <a:endParaRPr lang="es-ES"/>
          </a:p>
        </c:txPr>
        <c:crossAx val="55240576"/>
        <c:crosses val="autoZero"/>
        <c:crossBetween val="between"/>
        <c:majorUnit val="0.1"/>
      </c:valAx>
    </c:plotArea>
    <c:legend>
      <c:legendPos val="r"/>
      <c:layout>
        <c:manualLayout>
          <c:xMode val="edge"/>
          <c:yMode val="edge"/>
          <c:x val="0.78068454542813148"/>
          <c:y val="0.39741553582397943"/>
          <c:w val="0.17995506096793251"/>
          <c:h val="0.20516860924299357"/>
        </c:manualLayout>
      </c:layout>
      <c:overlay val="0"/>
      <c:txPr>
        <a:bodyPr/>
        <a:lstStyle/>
        <a:p>
          <a:pPr>
            <a:defRPr sz="900"/>
          </a:pPr>
          <a:endParaRPr lang="es-ES"/>
        </a:p>
      </c:txPr>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G.6!$S$12</c:f>
              <c:strCache>
                <c:ptCount val="1"/>
                <c:pt idx="0">
                  <c:v>Hasta 5 años</c:v>
                </c:pt>
              </c:strCache>
            </c:strRef>
          </c:tx>
          <c:invertIfNegative val="0"/>
          <c:cat>
            <c:strRef>
              <c:f>(G.6!$R$12,G.6!$R$15,G.6!$R$18,G.6!$R$21,G.6!$R$24,G.6!$R$27,G.6!$R$31,G.6!$R$34)</c:f>
              <c:strCache>
                <c:ptCount val="8"/>
                <c:pt idx="0">
                  <c:v>Almería</c:v>
                </c:pt>
                <c:pt idx="1">
                  <c:v>Cádiz</c:v>
                </c:pt>
                <c:pt idx="2">
                  <c:v>Córdoba</c:v>
                </c:pt>
                <c:pt idx="3">
                  <c:v>Granada</c:v>
                </c:pt>
                <c:pt idx="4">
                  <c:v>Huelva</c:v>
                </c:pt>
                <c:pt idx="5">
                  <c:v>Jaén</c:v>
                </c:pt>
                <c:pt idx="6">
                  <c:v>Málaga</c:v>
                </c:pt>
                <c:pt idx="7">
                  <c:v>Sevilla</c:v>
                </c:pt>
              </c:strCache>
            </c:strRef>
          </c:cat>
          <c:val>
            <c:numRef>
              <c:f>(G.6!$T$12,G.6!$T$15,G.6!$T$18,G.6!$T$21,G.6!$T$24,G.6!$T$27,G.6!$T$31,G.6!$T$34)</c:f>
              <c:numCache>
                <c:formatCode>0.00%</c:formatCode>
                <c:ptCount val="8"/>
                <c:pt idx="0">
                  <c:v>6.7614061331338821E-2</c:v>
                </c:pt>
                <c:pt idx="1">
                  <c:v>7.2253689074377708E-2</c:v>
                </c:pt>
                <c:pt idx="2">
                  <c:v>6.9600620395502133E-2</c:v>
                </c:pt>
                <c:pt idx="3">
                  <c:v>6.4454764169417561E-2</c:v>
                </c:pt>
                <c:pt idx="4">
                  <c:v>6.5666502705361535E-2</c:v>
                </c:pt>
                <c:pt idx="5">
                  <c:v>4.9702712746191008E-2</c:v>
                </c:pt>
                <c:pt idx="6">
                  <c:v>6.7422723186501624E-2</c:v>
                </c:pt>
                <c:pt idx="7">
                  <c:v>7.2916890195489373E-2</c:v>
                </c:pt>
              </c:numCache>
            </c:numRef>
          </c:val>
        </c:ser>
        <c:ser>
          <c:idx val="1"/>
          <c:order val="1"/>
          <c:tx>
            <c:strRef>
              <c:f>G.6!$S$13</c:f>
              <c:strCache>
                <c:ptCount val="1"/>
                <c:pt idx="0">
                  <c:v>De 5 a 10 años</c:v>
                </c:pt>
              </c:strCache>
            </c:strRef>
          </c:tx>
          <c:invertIfNegative val="0"/>
          <c:cat>
            <c:strRef>
              <c:f>(G.6!$R$12,G.6!$R$15,G.6!$R$18,G.6!$R$21,G.6!$R$24,G.6!$R$27,G.6!$R$31,G.6!$R$34)</c:f>
              <c:strCache>
                <c:ptCount val="8"/>
                <c:pt idx="0">
                  <c:v>Almería</c:v>
                </c:pt>
                <c:pt idx="1">
                  <c:v>Cádiz</c:v>
                </c:pt>
                <c:pt idx="2">
                  <c:v>Córdoba</c:v>
                </c:pt>
                <c:pt idx="3">
                  <c:v>Granada</c:v>
                </c:pt>
                <c:pt idx="4">
                  <c:v>Huelva</c:v>
                </c:pt>
                <c:pt idx="5">
                  <c:v>Jaén</c:v>
                </c:pt>
                <c:pt idx="6">
                  <c:v>Málaga</c:v>
                </c:pt>
                <c:pt idx="7">
                  <c:v>Sevilla</c:v>
                </c:pt>
              </c:strCache>
            </c:strRef>
          </c:cat>
          <c:val>
            <c:numRef>
              <c:f>(G.6!$T$13,G.6!$T$16,G.6!$T$19,G.6!$T$22,G.6!$T$25,G.6!$T$28,G.6!$T$32,G.6!$T$35)</c:f>
              <c:numCache>
                <c:formatCode>0.00%</c:formatCode>
                <c:ptCount val="8"/>
                <c:pt idx="0">
                  <c:v>0.1319706823577991</c:v>
                </c:pt>
                <c:pt idx="1">
                  <c:v>0.1369353649290084</c:v>
                </c:pt>
                <c:pt idx="2">
                  <c:v>0.12869903053629134</c:v>
                </c:pt>
                <c:pt idx="3">
                  <c:v>0.12144343119926171</c:v>
                </c:pt>
                <c:pt idx="4">
                  <c:v>0.12178794619214066</c:v>
                </c:pt>
                <c:pt idx="5">
                  <c:v>0.10041368031170331</c:v>
                </c:pt>
                <c:pt idx="6">
                  <c:v>0.13420401686398356</c:v>
                </c:pt>
                <c:pt idx="7">
                  <c:v>0.14354832491614944</c:v>
                </c:pt>
              </c:numCache>
            </c:numRef>
          </c:val>
        </c:ser>
        <c:ser>
          <c:idx val="2"/>
          <c:order val="2"/>
          <c:tx>
            <c:strRef>
              <c:f>G.6!$S$14</c:f>
              <c:strCache>
                <c:ptCount val="1"/>
                <c:pt idx="0">
                  <c:v>Más de 10 años</c:v>
                </c:pt>
              </c:strCache>
            </c:strRef>
          </c:tx>
          <c:invertIfNegative val="0"/>
          <c:cat>
            <c:strRef>
              <c:f>(G.6!$R$12,G.6!$R$15,G.6!$R$18,G.6!$R$21,G.6!$R$24,G.6!$R$27,G.6!$R$31,G.6!$R$34)</c:f>
              <c:strCache>
                <c:ptCount val="8"/>
                <c:pt idx="0">
                  <c:v>Almería</c:v>
                </c:pt>
                <c:pt idx="1">
                  <c:v>Cádiz</c:v>
                </c:pt>
                <c:pt idx="2">
                  <c:v>Córdoba</c:v>
                </c:pt>
                <c:pt idx="3">
                  <c:v>Granada</c:v>
                </c:pt>
                <c:pt idx="4">
                  <c:v>Huelva</c:v>
                </c:pt>
                <c:pt idx="5">
                  <c:v>Jaén</c:v>
                </c:pt>
                <c:pt idx="6">
                  <c:v>Málaga</c:v>
                </c:pt>
                <c:pt idx="7">
                  <c:v>Sevilla</c:v>
                </c:pt>
              </c:strCache>
            </c:strRef>
          </c:cat>
          <c:val>
            <c:numRef>
              <c:f>(G.6!$T$14,G.6!$T$17,G.6!$T$20,G.6!$T$23,G.6!$T$26,G.6!$T$29,G.6!$T$33,G.6!$T$36)</c:f>
              <c:numCache>
                <c:formatCode>0.00%</c:formatCode>
                <c:ptCount val="8"/>
                <c:pt idx="0">
                  <c:v>0.22305298590594275</c:v>
                </c:pt>
                <c:pt idx="1">
                  <c:v>0.21009191043927847</c:v>
                </c:pt>
                <c:pt idx="2">
                  <c:v>0.19643675049966688</c:v>
                </c:pt>
                <c:pt idx="3">
                  <c:v>0.19086637917494964</c:v>
                </c:pt>
                <c:pt idx="4">
                  <c:v>0.20194710220001219</c:v>
                </c:pt>
                <c:pt idx="5">
                  <c:v>0.18228059282116896</c:v>
                </c:pt>
                <c:pt idx="6">
                  <c:v>0.21708186997154297</c:v>
                </c:pt>
                <c:pt idx="7">
                  <c:v>0.20829950174119927</c:v>
                </c:pt>
              </c:numCache>
            </c:numRef>
          </c:val>
        </c:ser>
        <c:dLbls>
          <c:showLegendKey val="0"/>
          <c:showVal val="0"/>
          <c:showCatName val="0"/>
          <c:showSerName val="0"/>
          <c:showPercent val="0"/>
          <c:showBubbleSize val="0"/>
        </c:dLbls>
        <c:gapWidth val="150"/>
        <c:axId val="55390976"/>
        <c:axId val="55392512"/>
      </c:barChart>
      <c:catAx>
        <c:axId val="55390976"/>
        <c:scaling>
          <c:orientation val="minMax"/>
        </c:scaling>
        <c:delete val="0"/>
        <c:axPos val="b"/>
        <c:majorTickMark val="out"/>
        <c:minorTickMark val="none"/>
        <c:tickLblPos val="nextTo"/>
        <c:txPr>
          <a:bodyPr/>
          <a:lstStyle/>
          <a:p>
            <a:pPr>
              <a:defRPr sz="900"/>
            </a:pPr>
            <a:endParaRPr lang="es-ES"/>
          </a:p>
        </c:txPr>
        <c:crossAx val="55392512"/>
        <c:crosses val="autoZero"/>
        <c:auto val="1"/>
        <c:lblAlgn val="ctr"/>
        <c:lblOffset val="100"/>
        <c:noMultiLvlLbl val="0"/>
      </c:catAx>
      <c:valAx>
        <c:axId val="55392512"/>
        <c:scaling>
          <c:orientation val="minMax"/>
          <c:max val="0.35000000000000003"/>
          <c:min val="0"/>
        </c:scaling>
        <c:delete val="0"/>
        <c:axPos val="l"/>
        <c:majorGridlines/>
        <c:numFmt formatCode="0%" sourceLinked="0"/>
        <c:majorTickMark val="out"/>
        <c:minorTickMark val="none"/>
        <c:tickLblPos val="nextTo"/>
        <c:txPr>
          <a:bodyPr/>
          <a:lstStyle/>
          <a:p>
            <a:pPr>
              <a:defRPr sz="900"/>
            </a:pPr>
            <a:endParaRPr lang="es-ES"/>
          </a:p>
        </c:txPr>
        <c:crossAx val="55390976"/>
        <c:crosses val="autoZero"/>
        <c:crossBetween val="between"/>
        <c:majorUnit val="0.1"/>
      </c:valAx>
    </c:plotArea>
    <c:legend>
      <c:legendPos val="r"/>
      <c:layout>
        <c:manualLayout>
          <c:xMode val="edge"/>
          <c:yMode val="edge"/>
          <c:x val="0.78559836510150316"/>
          <c:y val="0.41039085475761311"/>
          <c:w val="0.17950003062424974"/>
          <c:h val="0.19864845074217183"/>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153866038317381E-2"/>
          <c:y val="7.1588366890380312E-2"/>
          <c:w val="0.90554219981905126"/>
          <c:h val="0.89620461871796231"/>
        </c:manualLayout>
      </c:layout>
      <c:barChart>
        <c:barDir val="col"/>
        <c:grouping val="clustered"/>
        <c:varyColors val="0"/>
        <c:ser>
          <c:idx val="0"/>
          <c:order val="0"/>
          <c:tx>
            <c:strRef>
              <c:f>G.6!$O$40</c:f>
              <c:strCache>
                <c:ptCount val="1"/>
                <c:pt idx="0">
                  <c:v>Hasta 5 años</c:v>
                </c:pt>
              </c:strCache>
            </c:strRef>
          </c:tx>
          <c:invertIfNegative val="0"/>
          <c:cat>
            <c:strRef>
              <c:f>(G.6!$N$40,G.6!$N$43,G.6!$N$46,G.6!$N$49,G.6!$N$52,G.6!$N$55,G.6!$N$58,G.6!$N$61)</c:f>
              <c:strCache>
                <c:ptCount val="8"/>
                <c:pt idx="0">
                  <c:v>Almería</c:v>
                </c:pt>
                <c:pt idx="1">
                  <c:v>Cádiz</c:v>
                </c:pt>
                <c:pt idx="2">
                  <c:v>Córdoba</c:v>
                </c:pt>
                <c:pt idx="3">
                  <c:v>Granada</c:v>
                </c:pt>
                <c:pt idx="4">
                  <c:v>Huelva</c:v>
                </c:pt>
                <c:pt idx="5">
                  <c:v>Jaén</c:v>
                </c:pt>
                <c:pt idx="6">
                  <c:v>Málaga</c:v>
                </c:pt>
                <c:pt idx="7">
                  <c:v>Sevilla</c:v>
                </c:pt>
              </c:strCache>
            </c:strRef>
          </c:cat>
          <c:val>
            <c:numRef>
              <c:f>(G.6!$P$40,G.6!$P$43,G.6!$P$46,G.6!$P$49,G.6!$P$52,G.6!$P$55,G.6!$P$58,G.6!$P$61)</c:f>
              <c:numCache>
                <c:formatCode>0.00%</c:formatCode>
                <c:ptCount val="8"/>
                <c:pt idx="0">
                  <c:v>0.15151515151515152</c:v>
                </c:pt>
                <c:pt idx="1">
                  <c:v>0.1388888888888889</c:v>
                </c:pt>
                <c:pt idx="2">
                  <c:v>0.20588235294117646</c:v>
                </c:pt>
                <c:pt idx="3">
                  <c:v>0.15384615384615385</c:v>
                </c:pt>
                <c:pt idx="4">
                  <c:v>0</c:v>
                </c:pt>
                <c:pt idx="5">
                  <c:v>0.12</c:v>
                </c:pt>
                <c:pt idx="6">
                  <c:v>0.11904761904761904</c:v>
                </c:pt>
                <c:pt idx="7">
                  <c:v>0.16853932584269662</c:v>
                </c:pt>
              </c:numCache>
            </c:numRef>
          </c:val>
        </c:ser>
        <c:ser>
          <c:idx val="1"/>
          <c:order val="1"/>
          <c:tx>
            <c:strRef>
              <c:f>G.6!$O$41</c:f>
              <c:strCache>
                <c:ptCount val="1"/>
                <c:pt idx="0">
                  <c:v>De 5 a 10 años</c:v>
                </c:pt>
              </c:strCache>
            </c:strRef>
          </c:tx>
          <c:invertIfNegative val="0"/>
          <c:cat>
            <c:strRef>
              <c:f>(G.6!$N$40,G.6!$N$43,G.6!$N$46,G.6!$N$49,G.6!$N$52,G.6!$N$55,G.6!$N$58,G.6!$N$61)</c:f>
              <c:strCache>
                <c:ptCount val="8"/>
                <c:pt idx="0">
                  <c:v>Almería</c:v>
                </c:pt>
                <c:pt idx="1">
                  <c:v>Cádiz</c:v>
                </c:pt>
                <c:pt idx="2">
                  <c:v>Córdoba</c:v>
                </c:pt>
                <c:pt idx="3">
                  <c:v>Granada</c:v>
                </c:pt>
                <c:pt idx="4">
                  <c:v>Huelva</c:v>
                </c:pt>
                <c:pt idx="5">
                  <c:v>Jaén</c:v>
                </c:pt>
                <c:pt idx="6">
                  <c:v>Málaga</c:v>
                </c:pt>
                <c:pt idx="7">
                  <c:v>Sevilla</c:v>
                </c:pt>
              </c:strCache>
            </c:strRef>
          </c:cat>
          <c:val>
            <c:numRef>
              <c:f>(G.6!$P$41,G.6!$P$44,G.6!$P$47,G.6!$P$50,G.6!$P$53,G.6!$P$56,G.6!$P$59,G.6!$P$62)</c:f>
              <c:numCache>
                <c:formatCode>0.00%</c:formatCode>
                <c:ptCount val="8"/>
                <c:pt idx="0">
                  <c:v>0.19689119170984457</c:v>
                </c:pt>
                <c:pt idx="1">
                  <c:v>0.18656716417910449</c:v>
                </c:pt>
                <c:pt idx="2">
                  <c:v>0.18410041841004185</c:v>
                </c:pt>
                <c:pt idx="3">
                  <c:v>0.17982456140350878</c:v>
                </c:pt>
                <c:pt idx="4">
                  <c:v>0.16847826086956522</c:v>
                </c:pt>
                <c:pt idx="5">
                  <c:v>0.21354166666666666</c:v>
                </c:pt>
                <c:pt idx="6">
                  <c:v>0.21880998080614203</c:v>
                </c:pt>
                <c:pt idx="7">
                  <c:v>0.23140495867768596</c:v>
                </c:pt>
              </c:numCache>
            </c:numRef>
          </c:val>
        </c:ser>
        <c:ser>
          <c:idx val="2"/>
          <c:order val="2"/>
          <c:tx>
            <c:strRef>
              <c:f>G.6!$O$42</c:f>
              <c:strCache>
                <c:ptCount val="1"/>
                <c:pt idx="0">
                  <c:v>Más de 10 años</c:v>
                </c:pt>
              </c:strCache>
            </c:strRef>
          </c:tx>
          <c:invertIfNegative val="0"/>
          <c:cat>
            <c:strRef>
              <c:f>(G.6!$N$40,G.6!$N$43,G.6!$N$46,G.6!$N$49,G.6!$N$52,G.6!$N$55,G.6!$N$58,G.6!$N$61)</c:f>
              <c:strCache>
                <c:ptCount val="8"/>
                <c:pt idx="0">
                  <c:v>Almería</c:v>
                </c:pt>
                <c:pt idx="1">
                  <c:v>Cádiz</c:v>
                </c:pt>
                <c:pt idx="2">
                  <c:v>Córdoba</c:v>
                </c:pt>
                <c:pt idx="3">
                  <c:v>Granada</c:v>
                </c:pt>
                <c:pt idx="4">
                  <c:v>Huelva</c:v>
                </c:pt>
                <c:pt idx="5">
                  <c:v>Jaén</c:v>
                </c:pt>
                <c:pt idx="6">
                  <c:v>Málaga</c:v>
                </c:pt>
                <c:pt idx="7">
                  <c:v>Sevilla</c:v>
                </c:pt>
              </c:strCache>
            </c:strRef>
          </c:cat>
          <c:val>
            <c:numRef>
              <c:f>(G.6!$P$42,G.6!$P$45,G.6!$P$48,G.6!$P$51,G.6!$P$54,G.6!$P$57,G.6!$P$60,G.6!$P$63)</c:f>
              <c:numCache>
                <c:formatCode>0.00%</c:formatCode>
                <c:ptCount val="8"/>
                <c:pt idx="0">
                  <c:v>0.25400457665903892</c:v>
                </c:pt>
                <c:pt idx="1">
                  <c:v>0.2932551319648094</c:v>
                </c:pt>
                <c:pt idx="2">
                  <c:v>0.23941068139963168</c:v>
                </c:pt>
                <c:pt idx="3">
                  <c:v>0.2661290322580645</c:v>
                </c:pt>
                <c:pt idx="4">
                  <c:v>0.19932432432432431</c:v>
                </c:pt>
                <c:pt idx="5">
                  <c:v>0.21274298056155508</c:v>
                </c:pt>
                <c:pt idx="6">
                  <c:v>0.30134932533733133</c:v>
                </c:pt>
                <c:pt idx="7">
                  <c:v>0.27708703374777977</c:v>
                </c:pt>
              </c:numCache>
            </c:numRef>
          </c:val>
        </c:ser>
        <c:dLbls>
          <c:showLegendKey val="0"/>
          <c:showVal val="0"/>
          <c:showCatName val="0"/>
          <c:showSerName val="0"/>
          <c:showPercent val="0"/>
          <c:showBubbleSize val="0"/>
        </c:dLbls>
        <c:gapWidth val="150"/>
        <c:axId val="55409664"/>
        <c:axId val="55411456"/>
      </c:barChart>
      <c:catAx>
        <c:axId val="55409664"/>
        <c:scaling>
          <c:orientation val="minMax"/>
        </c:scaling>
        <c:delete val="0"/>
        <c:axPos val="b"/>
        <c:majorTickMark val="out"/>
        <c:minorTickMark val="none"/>
        <c:tickLblPos val="nextTo"/>
        <c:crossAx val="55411456"/>
        <c:crosses val="autoZero"/>
        <c:auto val="1"/>
        <c:lblAlgn val="ctr"/>
        <c:lblOffset val="100"/>
        <c:noMultiLvlLbl val="0"/>
      </c:catAx>
      <c:valAx>
        <c:axId val="55411456"/>
        <c:scaling>
          <c:orientation val="minMax"/>
          <c:max val="0.35000000000000003"/>
          <c:min val="0"/>
        </c:scaling>
        <c:delete val="0"/>
        <c:axPos val="l"/>
        <c:majorGridlines/>
        <c:numFmt formatCode="0%" sourceLinked="0"/>
        <c:majorTickMark val="out"/>
        <c:minorTickMark val="none"/>
        <c:tickLblPos val="nextTo"/>
        <c:crossAx val="55409664"/>
        <c:crosses val="autoZero"/>
        <c:crossBetween val="between"/>
        <c:majorUnit val="0.1"/>
      </c:valAx>
    </c:plotArea>
    <c:plotVisOnly val="1"/>
    <c:dispBlanksAs val="gap"/>
    <c:showDLblsOverMax val="0"/>
  </c:chart>
  <c:spPr>
    <a:ln>
      <a:noFill/>
    </a:ln>
  </c:spPr>
  <c:txPr>
    <a:bodyPr/>
    <a:lstStyle/>
    <a:p>
      <a:pPr>
        <a:defRPr sz="900"/>
      </a:pPr>
      <a:endParaRPr lang="es-ES"/>
    </a:p>
  </c:txPr>
  <c:printSettings>
    <c:headerFooter/>
    <c:pageMargins b="0.75" l="0.7" r="0.7" t="0.75" header="0.3" footer="0.3"/>
    <c:pageSetup/>
  </c:printSettings>
</c:chartSpace>
</file>

<file path=xl/drawings/_rels/drawing10.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11.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12.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13.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14.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15.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16.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17.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19.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image" Target="../media/image3.JPG"/><Relationship Id="rId6" Type="http://schemas.openxmlformats.org/officeDocument/2006/relationships/chart" Target="../charts/chart11.xml"/><Relationship Id="rId11" Type="http://schemas.openxmlformats.org/officeDocument/2006/relationships/hyperlink" Target="#Indice!B9"/><Relationship Id="rId5" Type="http://schemas.openxmlformats.org/officeDocument/2006/relationships/chart" Target="../charts/chart10.xml"/><Relationship Id="rId10" Type="http://schemas.openxmlformats.org/officeDocument/2006/relationships/chart" Target="../charts/chart15.xml"/><Relationship Id="rId4" Type="http://schemas.openxmlformats.org/officeDocument/2006/relationships/chart" Target="../charts/chart9.xml"/><Relationship Id="rId9"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8" Type="http://schemas.openxmlformats.org/officeDocument/2006/relationships/hyperlink" Target="#T.10!C64"/><Relationship Id="rId13" Type="http://schemas.openxmlformats.org/officeDocument/2006/relationships/hyperlink" Target="#'T.2 y G3'!B9"/><Relationship Id="rId18" Type="http://schemas.openxmlformats.org/officeDocument/2006/relationships/hyperlink" Target="#G.5!B9"/><Relationship Id="rId26" Type="http://schemas.openxmlformats.org/officeDocument/2006/relationships/hyperlink" Target="#T.5!B28"/><Relationship Id="rId3" Type="http://schemas.openxmlformats.org/officeDocument/2006/relationships/image" Target="../media/image4.emf"/><Relationship Id="rId21" Type="http://schemas.openxmlformats.org/officeDocument/2006/relationships/hyperlink" Target="#T.4.6!B10"/><Relationship Id="rId34" Type="http://schemas.openxmlformats.org/officeDocument/2006/relationships/hyperlink" Target="#G.9!B10"/><Relationship Id="rId7" Type="http://schemas.openxmlformats.org/officeDocument/2006/relationships/hyperlink" Target="#T.4.2!B10"/><Relationship Id="rId12" Type="http://schemas.openxmlformats.org/officeDocument/2006/relationships/hyperlink" Target="#Gr&#225;fico1!B8"/><Relationship Id="rId17" Type="http://schemas.openxmlformats.org/officeDocument/2006/relationships/hyperlink" Target="#G.4!B9"/><Relationship Id="rId25" Type="http://schemas.openxmlformats.org/officeDocument/2006/relationships/hyperlink" Target="#G.6!B9"/><Relationship Id="rId33" Type="http://schemas.openxmlformats.org/officeDocument/2006/relationships/hyperlink" Target="#T.9!B10"/><Relationship Id="rId2" Type="http://schemas.openxmlformats.org/officeDocument/2006/relationships/hyperlink" Target="#Introducci&#243;n!B35"/><Relationship Id="rId16" Type="http://schemas.openxmlformats.org/officeDocument/2006/relationships/hyperlink" Target="#T.3!B9"/><Relationship Id="rId20" Type="http://schemas.openxmlformats.org/officeDocument/2006/relationships/hyperlink" Target="#T.4.5!B10"/><Relationship Id="rId29" Type="http://schemas.openxmlformats.org/officeDocument/2006/relationships/hyperlink" Target="#T.7!B9"/><Relationship Id="rId1" Type="http://schemas.openxmlformats.org/officeDocument/2006/relationships/image" Target="../media/image3.JPG"/><Relationship Id="rId6" Type="http://schemas.openxmlformats.org/officeDocument/2006/relationships/hyperlink" Target="#T.4.3!B10"/><Relationship Id="rId11" Type="http://schemas.openxmlformats.org/officeDocument/2006/relationships/hyperlink" Target="#T.1!B9"/><Relationship Id="rId24" Type="http://schemas.openxmlformats.org/officeDocument/2006/relationships/hyperlink" Target="#T.4.9!B10"/><Relationship Id="rId32" Type="http://schemas.openxmlformats.org/officeDocument/2006/relationships/hyperlink" Target="#T.9!B25"/><Relationship Id="rId37" Type="http://schemas.openxmlformats.org/officeDocument/2006/relationships/hyperlink" Target="#G.10!B10"/><Relationship Id="rId5" Type="http://schemas.openxmlformats.org/officeDocument/2006/relationships/hyperlink" Target="#T.4.1!B10"/><Relationship Id="rId15" Type="http://schemas.openxmlformats.org/officeDocument/2006/relationships/hyperlink" Target="#'T.2 y G3'!B29"/><Relationship Id="rId23" Type="http://schemas.openxmlformats.org/officeDocument/2006/relationships/hyperlink" Target="#T.4.8!B10"/><Relationship Id="rId28" Type="http://schemas.openxmlformats.org/officeDocument/2006/relationships/hyperlink" Target="#T.6!B9"/><Relationship Id="rId36" Type="http://schemas.openxmlformats.org/officeDocument/2006/relationships/hyperlink" Target="#T.11!B9"/><Relationship Id="rId10" Type="http://schemas.openxmlformats.org/officeDocument/2006/relationships/hyperlink" Target="#T.10!C10"/><Relationship Id="rId19" Type="http://schemas.openxmlformats.org/officeDocument/2006/relationships/hyperlink" Target="#T.4.4!B10"/><Relationship Id="rId31" Type="http://schemas.openxmlformats.org/officeDocument/2006/relationships/hyperlink" Target="#T.8!B9"/><Relationship Id="rId4" Type="http://schemas.openxmlformats.org/officeDocument/2006/relationships/hyperlink" Target="#Introducci&#243;n!B8"/><Relationship Id="rId9" Type="http://schemas.openxmlformats.org/officeDocument/2006/relationships/hyperlink" Target="#T.10!C52"/><Relationship Id="rId14" Type="http://schemas.openxmlformats.org/officeDocument/2006/relationships/hyperlink" Target="#Gr&#225;fico1!B33"/><Relationship Id="rId22" Type="http://schemas.openxmlformats.org/officeDocument/2006/relationships/hyperlink" Target="#T.4.7!B10"/><Relationship Id="rId27" Type="http://schemas.openxmlformats.org/officeDocument/2006/relationships/hyperlink" Target="#T.5!B9"/><Relationship Id="rId30" Type="http://schemas.openxmlformats.org/officeDocument/2006/relationships/hyperlink" Target="#G.8!B11"/><Relationship Id="rId35" Type="http://schemas.openxmlformats.org/officeDocument/2006/relationships/hyperlink" Target="#G.9!B35"/></Relationships>
</file>

<file path=xl/drawings/_rels/drawing20.xml.rels><?xml version="1.0" encoding="UTF-8" standalone="yes"?>
<Relationships xmlns="http://schemas.openxmlformats.org/package/2006/relationships"><Relationship Id="rId3" Type="http://schemas.openxmlformats.org/officeDocument/2006/relationships/hyperlink" Target="#Indice!B9"/><Relationship Id="rId2" Type="http://schemas.openxmlformats.org/officeDocument/2006/relationships/chart" Target="../charts/chart16.xml"/><Relationship Id="rId1" Type="http://schemas.openxmlformats.org/officeDocument/2006/relationships/image" Target="../media/image3.JPG"/></Relationships>
</file>

<file path=xl/drawings/_rels/drawing21.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22.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23.xml.rels><?xml version="1.0" encoding="UTF-8" standalone="yes"?>
<Relationships xmlns="http://schemas.openxmlformats.org/package/2006/relationships"><Relationship Id="rId8" Type="http://schemas.openxmlformats.org/officeDocument/2006/relationships/chart" Target="../charts/chart23.xml"/><Relationship Id="rId13" Type="http://schemas.openxmlformats.org/officeDocument/2006/relationships/chart" Target="../charts/chart28.xml"/><Relationship Id="rId18" Type="http://schemas.openxmlformats.org/officeDocument/2006/relationships/chart" Target="../charts/chart33.xml"/><Relationship Id="rId3" Type="http://schemas.openxmlformats.org/officeDocument/2006/relationships/chart" Target="../charts/chart18.xml"/><Relationship Id="rId7" Type="http://schemas.openxmlformats.org/officeDocument/2006/relationships/chart" Target="../charts/chart22.xml"/><Relationship Id="rId12" Type="http://schemas.openxmlformats.org/officeDocument/2006/relationships/chart" Target="../charts/chart27.xml"/><Relationship Id="rId17" Type="http://schemas.openxmlformats.org/officeDocument/2006/relationships/chart" Target="../charts/chart32.xml"/><Relationship Id="rId2" Type="http://schemas.openxmlformats.org/officeDocument/2006/relationships/chart" Target="../charts/chart17.xml"/><Relationship Id="rId16" Type="http://schemas.openxmlformats.org/officeDocument/2006/relationships/chart" Target="../charts/chart31.xml"/><Relationship Id="rId20" Type="http://schemas.openxmlformats.org/officeDocument/2006/relationships/hyperlink" Target="#Indice!B9"/><Relationship Id="rId1" Type="http://schemas.openxmlformats.org/officeDocument/2006/relationships/image" Target="../media/image3.JPG"/><Relationship Id="rId6" Type="http://schemas.openxmlformats.org/officeDocument/2006/relationships/chart" Target="../charts/chart21.xml"/><Relationship Id="rId11" Type="http://schemas.openxmlformats.org/officeDocument/2006/relationships/chart" Target="../charts/chart26.xml"/><Relationship Id="rId5" Type="http://schemas.openxmlformats.org/officeDocument/2006/relationships/chart" Target="../charts/chart20.xml"/><Relationship Id="rId15" Type="http://schemas.openxmlformats.org/officeDocument/2006/relationships/chart" Target="../charts/chart30.xml"/><Relationship Id="rId10" Type="http://schemas.openxmlformats.org/officeDocument/2006/relationships/chart" Target="../charts/chart25.xml"/><Relationship Id="rId19" Type="http://schemas.openxmlformats.org/officeDocument/2006/relationships/chart" Target="../charts/chart34.xml"/><Relationship Id="rId4" Type="http://schemas.openxmlformats.org/officeDocument/2006/relationships/chart" Target="../charts/chart19.xml"/><Relationship Id="rId9" Type="http://schemas.openxmlformats.org/officeDocument/2006/relationships/chart" Target="../charts/chart24.xml"/><Relationship Id="rId14" Type="http://schemas.openxmlformats.org/officeDocument/2006/relationships/chart" Target="../charts/chart29.xml"/></Relationships>
</file>

<file path=xl/drawings/_rels/drawing24.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25.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26.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image" Target="../media/image3.JPG"/><Relationship Id="rId6" Type="http://schemas.openxmlformats.org/officeDocument/2006/relationships/hyperlink" Target="#Indice!B9"/><Relationship Id="rId5" Type="http://schemas.openxmlformats.org/officeDocument/2006/relationships/chart" Target="../charts/chart38.xml"/><Relationship Id="rId4" Type="http://schemas.openxmlformats.org/officeDocument/2006/relationships/chart" Target="../charts/chart37.xml"/></Relationships>
</file>

<file path=xl/drawings/_rels/drawing27.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28.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29.xml.rels><?xml version="1.0" encoding="UTF-8" standalone="yes"?>
<Relationships xmlns="http://schemas.openxmlformats.org/package/2006/relationships"><Relationship Id="rId3" Type="http://schemas.openxmlformats.org/officeDocument/2006/relationships/hyperlink" Target="#Indice!B9"/><Relationship Id="rId2" Type="http://schemas.openxmlformats.org/officeDocument/2006/relationships/image" Target="../media/image3.JPG"/><Relationship Id="rId1" Type="http://schemas.openxmlformats.org/officeDocument/2006/relationships/chart" Target="../charts/chart39.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3.JPG"/><Relationship Id="rId1" Type="http://schemas.openxmlformats.org/officeDocument/2006/relationships/chart" Target="../charts/chart1.xml"/><Relationship Id="rId5" Type="http://schemas.openxmlformats.org/officeDocument/2006/relationships/hyperlink" Target="#Indice!B9"/><Relationship Id="rId4"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hyperlink" Target="#Indice!B9"/><Relationship Id="rId2" Type="http://schemas.openxmlformats.org/officeDocument/2006/relationships/chart" Target="../charts/chart4.xml"/><Relationship Id="rId1" Type="http://schemas.openxmlformats.org/officeDocument/2006/relationships/image" Target="../media/image3.JPG"/></Relationships>
</file>

<file path=xl/drawings/_rels/drawing7.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8.xml.rels><?xml version="1.0" encoding="UTF-8" standalone="yes"?>
<Relationships xmlns="http://schemas.openxmlformats.org/package/2006/relationships"><Relationship Id="rId3" Type="http://schemas.openxmlformats.org/officeDocument/2006/relationships/hyperlink" Target="#Indice!B9"/><Relationship Id="rId2" Type="http://schemas.openxmlformats.org/officeDocument/2006/relationships/chart" Target="../charts/chart5.xml"/><Relationship Id="rId1" Type="http://schemas.openxmlformats.org/officeDocument/2006/relationships/image" Target="../media/image3.JPG"/></Relationships>
</file>

<file path=xl/drawings/_rels/drawing9.xml.rels><?xml version="1.0" encoding="UTF-8" standalone="yes"?>
<Relationships xmlns="http://schemas.openxmlformats.org/package/2006/relationships"><Relationship Id="rId3" Type="http://schemas.openxmlformats.org/officeDocument/2006/relationships/hyperlink" Target="#Indice!B9"/><Relationship Id="rId2" Type="http://schemas.openxmlformats.org/officeDocument/2006/relationships/chart" Target="../charts/chart6.xml"/><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0</xdr:rowOff>
        </xdr:from>
        <xdr:to>
          <xdr:col>11</xdr:col>
          <xdr:colOff>57150</xdr:colOff>
          <xdr:row>55</xdr:row>
          <xdr:rowOff>152400</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1</xdr:row>
          <xdr:rowOff>0</xdr:rowOff>
        </xdr:from>
        <xdr:to>
          <xdr:col>10</xdr:col>
          <xdr:colOff>533400</xdr:colOff>
          <xdr:row>6</xdr:row>
          <xdr:rowOff>104775</xdr:rowOff>
        </xdr:to>
        <xdr:sp macro="" textlink="">
          <xdr:nvSpPr>
            <xdr:cNvPr id="1027" name="Object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38101</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8629650" cy="1266825"/>
        </a:xfrm>
        <a:prstGeom prst="rect">
          <a:avLst/>
        </a:prstGeom>
      </xdr:spPr>
    </xdr:pic>
    <xdr:clientData/>
  </xdr:twoCellAnchor>
  <xdr:twoCellAnchor>
    <xdr:from>
      <xdr:col>8</xdr:col>
      <xdr:colOff>695325</xdr:colOff>
      <xdr:row>8</xdr:row>
      <xdr:rowOff>342900</xdr:rowOff>
    </xdr:from>
    <xdr:to>
      <xdr:col>8</xdr:col>
      <xdr:colOff>1047749</xdr:colOff>
      <xdr:row>9</xdr:row>
      <xdr:rowOff>285750</xdr:rowOff>
    </xdr:to>
    <xdr:sp macro="" textlink="">
      <xdr:nvSpPr>
        <xdr:cNvPr id="3" name="2 Flecha curvada hacia la izquierda">
          <a:hlinkClick xmlns:r="http://schemas.openxmlformats.org/officeDocument/2006/relationships" r:id="rId2"/>
        </xdr:cNvPr>
        <xdr:cNvSpPr/>
      </xdr:nvSpPr>
      <xdr:spPr>
        <a:xfrm>
          <a:off x="8153400" y="18669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723900</xdr:colOff>
      <xdr:row>8</xdr:row>
      <xdr:rowOff>304800</xdr:rowOff>
    </xdr:from>
    <xdr:to>
      <xdr:col>8</xdr:col>
      <xdr:colOff>1076324</xdr:colOff>
      <xdr:row>9</xdr:row>
      <xdr:rowOff>247650</xdr:rowOff>
    </xdr:to>
    <xdr:sp macro="" textlink="">
      <xdr:nvSpPr>
        <xdr:cNvPr id="4" name="3 Flecha curvada hacia la izquierda">
          <a:hlinkClick xmlns:r="http://schemas.openxmlformats.org/officeDocument/2006/relationships" r:id="rId2"/>
        </xdr:cNvPr>
        <xdr:cNvSpPr/>
      </xdr:nvSpPr>
      <xdr:spPr>
        <a:xfrm>
          <a:off x="8391525" y="18288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695325</xdr:colOff>
      <xdr:row>8</xdr:row>
      <xdr:rowOff>352425</xdr:rowOff>
    </xdr:from>
    <xdr:to>
      <xdr:col>8</xdr:col>
      <xdr:colOff>1047749</xdr:colOff>
      <xdr:row>9</xdr:row>
      <xdr:rowOff>295275</xdr:rowOff>
    </xdr:to>
    <xdr:sp macro="" textlink="">
      <xdr:nvSpPr>
        <xdr:cNvPr id="4" name="3 Flecha curvada hacia la izquierda">
          <a:hlinkClick xmlns:r="http://schemas.openxmlformats.org/officeDocument/2006/relationships" r:id="rId2"/>
        </xdr:cNvPr>
        <xdr:cNvSpPr/>
      </xdr:nvSpPr>
      <xdr:spPr>
        <a:xfrm>
          <a:off x="8362950" y="187642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590550</xdr:colOff>
      <xdr:row>9</xdr:row>
      <xdr:rowOff>19050</xdr:rowOff>
    </xdr:from>
    <xdr:to>
      <xdr:col>8</xdr:col>
      <xdr:colOff>942974</xdr:colOff>
      <xdr:row>9</xdr:row>
      <xdr:rowOff>342900</xdr:rowOff>
    </xdr:to>
    <xdr:sp macro="" textlink="">
      <xdr:nvSpPr>
        <xdr:cNvPr id="4" name="3 Flecha curvada hacia la izquierda">
          <a:hlinkClick xmlns:r="http://schemas.openxmlformats.org/officeDocument/2006/relationships" r:id="rId2"/>
        </xdr:cNvPr>
        <xdr:cNvSpPr/>
      </xdr:nvSpPr>
      <xdr:spPr>
        <a:xfrm>
          <a:off x="8258175" y="192405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657225</xdr:colOff>
      <xdr:row>8</xdr:row>
      <xdr:rowOff>304800</xdr:rowOff>
    </xdr:from>
    <xdr:to>
      <xdr:col>8</xdr:col>
      <xdr:colOff>1009649</xdr:colOff>
      <xdr:row>9</xdr:row>
      <xdr:rowOff>247650</xdr:rowOff>
    </xdr:to>
    <xdr:sp macro="" textlink="">
      <xdr:nvSpPr>
        <xdr:cNvPr id="5" name="4 Flecha curvada hacia la izquierda">
          <a:hlinkClick xmlns:r="http://schemas.openxmlformats.org/officeDocument/2006/relationships" r:id="rId2"/>
        </xdr:cNvPr>
        <xdr:cNvSpPr/>
      </xdr:nvSpPr>
      <xdr:spPr>
        <a:xfrm>
          <a:off x="8324850" y="18288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695325</xdr:colOff>
      <xdr:row>8</xdr:row>
      <xdr:rowOff>333375</xdr:rowOff>
    </xdr:from>
    <xdr:to>
      <xdr:col>8</xdr:col>
      <xdr:colOff>1047749</xdr:colOff>
      <xdr:row>9</xdr:row>
      <xdr:rowOff>276225</xdr:rowOff>
    </xdr:to>
    <xdr:sp macro="" textlink="">
      <xdr:nvSpPr>
        <xdr:cNvPr id="4" name="3 Flecha curvada hacia la izquierda">
          <a:hlinkClick xmlns:r="http://schemas.openxmlformats.org/officeDocument/2006/relationships" r:id="rId2"/>
        </xdr:cNvPr>
        <xdr:cNvSpPr/>
      </xdr:nvSpPr>
      <xdr:spPr>
        <a:xfrm>
          <a:off x="8362950" y="18573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676275</xdr:colOff>
      <xdr:row>8</xdr:row>
      <xdr:rowOff>333375</xdr:rowOff>
    </xdr:from>
    <xdr:to>
      <xdr:col>8</xdr:col>
      <xdr:colOff>1028699</xdr:colOff>
      <xdr:row>9</xdr:row>
      <xdr:rowOff>276225</xdr:rowOff>
    </xdr:to>
    <xdr:sp macro="" textlink="">
      <xdr:nvSpPr>
        <xdr:cNvPr id="3" name="2 Flecha curvada hacia la izquierda">
          <a:hlinkClick xmlns:r="http://schemas.openxmlformats.org/officeDocument/2006/relationships" r:id="rId2"/>
        </xdr:cNvPr>
        <xdr:cNvSpPr/>
      </xdr:nvSpPr>
      <xdr:spPr>
        <a:xfrm>
          <a:off x="8343900" y="18573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762000</xdr:colOff>
      <xdr:row>9</xdr:row>
      <xdr:rowOff>38100</xdr:rowOff>
    </xdr:from>
    <xdr:to>
      <xdr:col>8</xdr:col>
      <xdr:colOff>1114424</xdr:colOff>
      <xdr:row>9</xdr:row>
      <xdr:rowOff>361950</xdr:rowOff>
    </xdr:to>
    <xdr:sp macro="" textlink="">
      <xdr:nvSpPr>
        <xdr:cNvPr id="4" name="3 Flecha curvada hacia la izquierda">
          <a:hlinkClick xmlns:r="http://schemas.openxmlformats.org/officeDocument/2006/relationships" r:id="rId2"/>
        </xdr:cNvPr>
        <xdr:cNvSpPr/>
      </xdr:nvSpPr>
      <xdr:spPr>
        <a:xfrm>
          <a:off x="8429625" y="19431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704850</xdr:colOff>
      <xdr:row>9</xdr:row>
      <xdr:rowOff>0</xdr:rowOff>
    </xdr:from>
    <xdr:to>
      <xdr:col>8</xdr:col>
      <xdr:colOff>1057274</xdr:colOff>
      <xdr:row>9</xdr:row>
      <xdr:rowOff>323850</xdr:rowOff>
    </xdr:to>
    <xdr:sp macro="" textlink="">
      <xdr:nvSpPr>
        <xdr:cNvPr id="5" name="4 Flecha curvada hacia la izquierda">
          <a:hlinkClick xmlns:r="http://schemas.openxmlformats.org/officeDocument/2006/relationships" r:id="rId2"/>
        </xdr:cNvPr>
        <xdr:cNvSpPr/>
      </xdr:nvSpPr>
      <xdr:spPr>
        <a:xfrm>
          <a:off x="8372475" y="1905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409574</xdr:colOff>
      <xdr:row>6</xdr:row>
      <xdr:rowOff>123825</xdr:rowOff>
    </xdr:to>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0</xdr:col>
      <xdr:colOff>57150</xdr:colOff>
      <xdr:row>11</xdr:row>
      <xdr:rowOff>180974</xdr:rowOff>
    </xdr:from>
    <xdr:to>
      <xdr:col>6</xdr:col>
      <xdr:colOff>647700</xdr:colOff>
      <xdr:row>28</xdr:row>
      <xdr:rowOff>76199</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19048</xdr:colOff>
      <xdr:row>30</xdr:row>
      <xdr:rowOff>125744</xdr:rowOff>
    </xdr:from>
    <xdr:to>
      <xdr:col>6</xdr:col>
      <xdr:colOff>622685</xdr:colOff>
      <xdr:row>47</xdr:row>
      <xdr:rowOff>123826</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428626</xdr:colOff>
      <xdr:row>30</xdr:row>
      <xdr:rowOff>123825</xdr:rowOff>
    </xdr:from>
    <xdr:to>
      <xdr:col>11</xdr:col>
      <xdr:colOff>438150</xdr:colOff>
      <xdr:row>47</xdr:row>
      <xdr:rowOff>95250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51</xdr:row>
      <xdr:rowOff>180975</xdr:rowOff>
    </xdr:from>
    <xdr:to>
      <xdr:col>6</xdr:col>
      <xdr:colOff>590400</xdr:colOff>
      <xdr:row>66</xdr:row>
      <xdr:rowOff>66675</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514350</xdr:colOff>
      <xdr:row>51</xdr:row>
      <xdr:rowOff>161925</xdr:rowOff>
    </xdr:from>
    <xdr:to>
      <xdr:col>11</xdr:col>
      <xdr:colOff>523950</xdr:colOff>
      <xdr:row>66</xdr:row>
      <xdr:rowOff>47625</xdr:rowOff>
    </xdr:to>
    <xdr:graphicFrame macro="">
      <xdr:nvGraphicFramePr>
        <xdr:cNvPr id="12" name="1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94</xdr:row>
      <xdr:rowOff>38100</xdr:rowOff>
    </xdr:from>
    <xdr:to>
      <xdr:col>6</xdr:col>
      <xdr:colOff>590400</xdr:colOff>
      <xdr:row>108</xdr:row>
      <xdr:rowOff>121500</xdr:rowOff>
    </xdr:to>
    <xdr:graphicFrame macro="">
      <xdr:nvGraphicFramePr>
        <xdr:cNvPr id="13" name="1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72</xdr:row>
      <xdr:rowOff>104775</xdr:rowOff>
    </xdr:from>
    <xdr:to>
      <xdr:col>6</xdr:col>
      <xdr:colOff>642675</xdr:colOff>
      <xdr:row>89</xdr:row>
      <xdr:rowOff>1875</xdr:rowOff>
    </xdr:to>
    <xdr:graphicFrame macro="">
      <xdr:nvGraphicFramePr>
        <xdr:cNvPr id="14" name="1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466725</xdr:colOff>
      <xdr:row>71</xdr:row>
      <xdr:rowOff>180975</xdr:rowOff>
    </xdr:from>
    <xdr:to>
      <xdr:col>11</xdr:col>
      <xdr:colOff>476325</xdr:colOff>
      <xdr:row>88</xdr:row>
      <xdr:rowOff>153675</xdr:rowOff>
    </xdr:to>
    <xdr:graphicFrame macro="">
      <xdr:nvGraphicFramePr>
        <xdr:cNvPr id="15" name="1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428625</xdr:colOff>
      <xdr:row>11</xdr:row>
      <xdr:rowOff>180975</xdr:rowOff>
    </xdr:from>
    <xdr:to>
      <xdr:col>11</xdr:col>
      <xdr:colOff>438225</xdr:colOff>
      <xdr:row>28</xdr:row>
      <xdr:rowOff>153675</xdr:rowOff>
    </xdr:to>
    <xdr:graphicFrame macro="">
      <xdr:nvGraphicFramePr>
        <xdr:cNvPr id="16" name="1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95250</xdr:colOff>
      <xdr:row>7</xdr:row>
      <xdr:rowOff>180975</xdr:rowOff>
    </xdr:from>
    <xdr:to>
      <xdr:col>11</xdr:col>
      <xdr:colOff>447674</xdr:colOff>
      <xdr:row>9</xdr:row>
      <xdr:rowOff>114300</xdr:rowOff>
    </xdr:to>
    <xdr:sp macro="" textlink="">
      <xdr:nvSpPr>
        <xdr:cNvPr id="17" name="16 Flecha curvada hacia la izquierda">
          <a:hlinkClick xmlns:r="http://schemas.openxmlformats.org/officeDocument/2006/relationships" r:id="rId11"/>
        </xdr:cNvPr>
        <xdr:cNvSpPr/>
      </xdr:nvSpPr>
      <xdr:spPr>
        <a:xfrm>
          <a:off x="8477250" y="15144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209549</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34274" cy="1266825"/>
        </a:xfrm>
        <a:prstGeom prst="rect">
          <a:avLst/>
        </a:prstGeom>
      </xdr:spPr>
    </xdr:pic>
    <xdr:clientData/>
  </xdr:twoCellAnchor>
  <xdr:twoCellAnchor>
    <xdr:from>
      <xdr:col>4</xdr:col>
      <xdr:colOff>704850</xdr:colOff>
      <xdr:row>10</xdr:row>
      <xdr:rowOff>190500</xdr:rowOff>
    </xdr:from>
    <xdr:to>
      <xdr:col>5</xdr:col>
      <xdr:colOff>209550</xdr:colOff>
      <xdr:row>12</xdr:row>
      <xdr:rowOff>0</xdr:rowOff>
    </xdr:to>
    <xdr:pic>
      <xdr:nvPicPr>
        <xdr:cNvPr id="3" name="Picture 20">
          <a:hlinkClick xmlns:r="http://schemas.openxmlformats.org/officeDocument/2006/relationships" r:id="rId2"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38625" y="1714500"/>
          <a:ext cx="2762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962025</xdr:colOff>
      <xdr:row>9</xdr:row>
      <xdr:rowOff>114300</xdr:rowOff>
    </xdr:from>
    <xdr:to>
      <xdr:col>1</xdr:col>
      <xdr:colOff>1238250</xdr:colOff>
      <xdr:row>10</xdr:row>
      <xdr:rowOff>209550</xdr:rowOff>
    </xdr:to>
    <xdr:pic>
      <xdr:nvPicPr>
        <xdr:cNvPr id="4" name="Picture 34">
          <a:hlinkClick xmlns:r="http://schemas.openxmlformats.org/officeDocument/2006/relationships" r:id="rId4"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450" y="1476375"/>
          <a:ext cx="27622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285750</xdr:colOff>
      <xdr:row>18</xdr:row>
      <xdr:rowOff>19051</xdr:rowOff>
    </xdr:from>
    <xdr:to>
      <xdr:col>2</xdr:col>
      <xdr:colOff>542925</xdr:colOff>
      <xdr:row>19</xdr:row>
      <xdr:rowOff>28575</xdr:rowOff>
    </xdr:to>
    <xdr:pic>
      <xdr:nvPicPr>
        <xdr:cNvPr id="9" name="Picture 41">
          <a:hlinkClick xmlns:r="http://schemas.openxmlformats.org/officeDocument/2006/relationships" r:id="rId5"/>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76475" y="3562351"/>
          <a:ext cx="257175" cy="209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1457325</xdr:colOff>
      <xdr:row>19</xdr:row>
      <xdr:rowOff>161925</xdr:rowOff>
    </xdr:from>
    <xdr:to>
      <xdr:col>2</xdr:col>
      <xdr:colOff>76200</xdr:colOff>
      <xdr:row>20</xdr:row>
      <xdr:rowOff>180975</xdr:rowOff>
    </xdr:to>
    <xdr:pic>
      <xdr:nvPicPr>
        <xdr:cNvPr id="13" name="Picture 45">
          <a:hlinkClick xmlns:r="http://schemas.openxmlformats.org/officeDocument/2006/relationships" r:id="rId6"/>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0" y="390525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1190625</xdr:colOff>
      <xdr:row>19</xdr:row>
      <xdr:rowOff>1</xdr:rowOff>
    </xdr:from>
    <xdr:to>
      <xdr:col>1</xdr:col>
      <xdr:colOff>1447800</xdr:colOff>
      <xdr:row>19</xdr:row>
      <xdr:rowOff>190501</xdr:rowOff>
    </xdr:to>
    <xdr:pic>
      <xdr:nvPicPr>
        <xdr:cNvPr id="14" name="Picture 46">
          <a:hlinkClick xmlns:r="http://schemas.openxmlformats.org/officeDocument/2006/relationships" r:id="rId7"/>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43050" y="3743326"/>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438150</xdr:colOff>
      <xdr:row>37</xdr:row>
      <xdr:rowOff>9525</xdr:rowOff>
    </xdr:from>
    <xdr:to>
      <xdr:col>3</xdr:col>
      <xdr:colOff>695325</xdr:colOff>
      <xdr:row>38</xdr:row>
      <xdr:rowOff>28575</xdr:rowOff>
    </xdr:to>
    <xdr:pic>
      <xdr:nvPicPr>
        <xdr:cNvPr id="17" name="Picture 49">
          <a:hlinkClick xmlns:r="http://schemas.openxmlformats.org/officeDocument/2006/relationships" r:id="rId8"/>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90875" y="735330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457200</xdr:colOff>
      <xdr:row>36</xdr:row>
      <xdr:rowOff>9525</xdr:rowOff>
    </xdr:from>
    <xdr:to>
      <xdr:col>3</xdr:col>
      <xdr:colOff>714375</xdr:colOff>
      <xdr:row>37</xdr:row>
      <xdr:rowOff>28575</xdr:rowOff>
    </xdr:to>
    <xdr:pic>
      <xdr:nvPicPr>
        <xdr:cNvPr id="18" name="Picture 50">
          <a:hlinkClick xmlns:r="http://schemas.openxmlformats.org/officeDocument/2006/relationships" r:id="rId9"/>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09925" y="715327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219075</xdr:colOff>
      <xdr:row>34</xdr:row>
      <xdr:rowOff>190500</xdr:rowOff>
    </xdr:from>
    <xdr:to>
      <xdr:col>2</xdr:col>
      <xdr:colOff>476250</xdr:colOff>
      <xdr:row>36</xdr:row>
      <xdr:rowOff>9525</xdr:rowOff>
    </xdr:to>
    <xdr:pic>
      <xdr:nvPicPr>
        <xdr:cNvPr id="19" name="Picture 51">
          <a:hlinkClick xmlns:r="http://schemas.openxmlformats.org/officeDocument/2006/relationships" r:id="rId10"/>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09800" y="693420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14</xdr:row>
      <xdr:rowOff>0</xdr:rowOff>
    </xdr:from>
    <xdr:to>
      <xdr:col>6</xdr:col>
      <xdr:colOff>266700</xdr:colOff>
      <xdr:row>15</xdr:row>
      <xdr:rowOff>9525</xdr:rowOff>
    </xdr:to>
    <xdr:pic>
      <xdr:nvPicPr>
        <xdr:cNvPr id="97" name="Picture 20">
          <a:hlinkClick xmlns:r="http://schemas.openxmlformats.org/officeDocument/2006/relationships" r:id="rId11"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38725" y="2743200"/>
          <a:ext cx="2667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41</xdr:row>
      <xdr:rowOff>0</xdr:rowOff>
    </xdr:from>
    <xdr:to>
      <xdr:col>6</xdr:col>
      <xdr:colOff>276225</xdr:colOff>
      <xdr:row>42</xdr:row>
      <xdr:rowOff>47625</xdr:rowOff>
    </xdr:to>
    <xdr:pic>
      <xdr:nvPicPr>
        <xdr:cNvPr id="98" name="Picture 34">
          <a:hlinkClick xmlns:r="http://schemas.openxmlformats.org/officeDocument/2006/relationships" r:id="rId12"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38725" y="18288000"/>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238125</xdr:colOff>
      <xdr:row>15</xdr:row>
      <xdr:rowOff>57150</xdr:rowOff>
    </xdr:from>
    <xdr:to>
      <xdr:col>5</xdr:col>
      <xdr:colOff>504825</xdr:colOff>
      <xdr:row>16</xdr:row>
      <xdr:rowOff>66675</xdr:rowOff>
    </xdr:to>
    <xdr:pic>
      <xdr:nvPicPr>
        <xdr:cNvPr id="99" name="Picture 20">
          <a:hlinkClick xmlns:r="http://schemas.openxmlformats.org/officeDocument/2006/relationships" r:id="rId13"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14850" y="3000375"/>
          <a:ext cx="2667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352425</xdr:colOff>
      <xdr:row>42</xdr:row>
      <xdr:rowOff>9525</xdr:rowOff>
    </xdr:from>
    <xdr:to>
      <xdr:col>7</xdr:col>
      <xdr:colOff>628650</xdr:colOff>
      <xdr:row>43</xdr:row>
      <xdr:rowOff>57150</xdr:rowOff>
    </xdr:to>
    <xdr:pic>
      <xdr:nvPicPr>
        <xdr:cNvPr id="101" name="Picture 34">
          <a:hlinkClick xmlns:r="http://schemas.openxmlformats.org/officeDocument/2006/relationships" r:id="rId14"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53150" y="1852612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43</xdr:row>
      <xdr:rowOff>0</xdr:rowOff>
    </xdr:from>
    <xdr:to>
      <xdr:col>6</xdr:col>
      <xdr:colOff>276225</xdr:colOff>
      <xdr:row>44</xdr:row>
      <xdr:rowOff>47625</xdr:rowOff>
    </xdr:to>
    <xdr:pic>
      <xdr:nvPicPr>
        <xdr:cNvPr id="103" name="Picture 34">
          <a:hlinkClick xmlns:r="http://schemas.openxmlformats.org/officeDocument/2006/relationships" r:id="rId15"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38725" y="18745200"/>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561974</xdr:colOff>
      <xdr:row>15</xdr:row>
      <xdr:rowOff>193338</xdr:rowOff>
    </xdr:from>
    <xdr:to>
      <xdr:col>7</xdr:col>
      <xdr:colOff>57149</xdr:colOff>
      <xdr:row>17</xdr:row>
      <xdr:rowOff>17230</xdr:rowOff>
    </xdr:to>
    <xdr:pic>
      <xdr:nvPicPr>
        <xdr:cNvPr id="104" name="Picture 20">
          <a:hlinkClick xmlns:r="http://schemas.openxmlformats.org/officeDocument/2006/relationships" r:id="rId16"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00699" y="3136563"/>
          <a:ext cx="257175" cy="223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314325</xdr:colOff>
      <xdr:row>44</xdr:row>
      <xdr:rowOff>9525</xdr:rowOff>
    </xdr:from>
    <xdr:to>
      <xdr:col>7</xdr:col>
      <xdr:colOff>590550</xdr:colOff>
      <xdr:row>45</xdr:row>
      <xdr:rowOff>57150</xdr:rowOff>
    </xdr:to>
    <xdr:pic>
      <xdr:nvPicPr>
        <xdr:cNvPr id="106" name="Picture 34">
          <a:hlinkClick xmlns:r="http://schemas.openxmlformats.org/officeDocument/2006/relationships" r:id="rId17"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5050" y="1898332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476250</xdr:colOff>
      <xdr:row>45</xdr:row>
      <xdr:rowOff>28575</xdr:rowOff>
    </xdr:from>
    <xdr:to>
      <xdr:col>6</xdr:col>
      <xdr:colOff>752475</xdr:colOff>
      <xdr:row>46</xdr:row>
      <xdr:rowOff>76200</xdr:rowOff>
    </xdr:to>
    <xdr:pic>
      <xdr:nvPicPr>
        <xdr:cNvPr id="107" name="Picture 34">
          <a:hlinkClick xmlns:r="http://schemas.openxmlformats.org/officeDocument/2006/relationships" r:id="rId18"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14975" y="1923097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200025</xdr:colOff>
      <xdr:row>21</xdr:row>
      <xdr:rowOff>19050</xdr:rowOff>
    </xdr:from>
    <xdr:to>
      <xdr:col>2</xdr:col>
      <xdr:colOff>457200</xdr:colOff>
      <xdr:row>22</xdr:row>
      <xdr:rowOff>38100</xdr:rowOff>
    </xdr:to>
    <xdr:pic>
      <xdr:nvPicPr>
        <xdr:cNvPr id="100" name="Picture 44">
          <a:hlinkClick xmlns:r="http://schemas.openxmlformats.org/officeDocument/2006/relationships" r:id="rId19"/>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90750" y="41624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22</xdr:row>
      <xdr:rowOff>0</xdr:rowOff>
    </xdr:from>
    <xdr:to>
      <xdr:col>2</xdr:col>
      <xdr:colOff>257175</xdr:colOff>
      <xdr:row>23</xdr:row>
      <xdr:rowOff>19050</xdr:rowOff>
    </xdr:to>
    <xdr:pic>
      <xdr:nvPicPr>
        <xdr:cNvPr id="105" name="Picture 44">
          <a:hlinkClick xmlns:r="http://schemas.openxmlformats.org/officeDocument/2006/relationships" r:id="rId20"/>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0725" y="434340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23</xdr:row>
      <xdr:rowOff>0</xdr:rowOff>
    </xdr:from>
    <xdr:to>
      <xdr:col>2</xdr:col>
      <xdr:colOff>257175</xdr:colOff>
      <xdr:row>24</xdr:row>
      <xdr:rowOff>19050</xdr:rowOff>
    </xdr:to>
    <xdr:pic>
      <xdr:nvPicPr>
        <xdr:cNvPr id="108" name="Picture 44">
          <a:hlinkClick xmlns:r="http://schemas.openxmlformats.org/officeDocument/2006/relationships" r:id="rId21"/>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0725" y="45434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457200</xdr:colOff>
      <xdr:row>24</xdr:row>
      <xdr:rowOff>28575</xdr:rowOff>
    </xdr:from>
    <xdr:to>
      <xdr:col>2</xdr:col>
      <xdr:colOff>714375</xdr:colOff>
      <xdr:row>25</xdr:row>
      <xdr:rowOff>47625</xdr:rowOff>
    </xdr:to>
    <xdr:pic>
      <xdr:nvPicPr>
        <xdr:cNvPr id="110" name="Picture 44">
          <a:hlinkClick xmlns:r="http://schemas.openxmlformats.org/officeDocument/2006/relationships" r:id="rId22"/>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47925" y="47720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257175</xdr:colOff>
      <xdr:row>26</xdr:row>
      <xdr:rowOff>19050</xdr:rowOff>
    </xdr:to>
    <xdr:pic>
      <xdr:nvPicPr>
        <xdr:cNvPr id="112" name="Picture 44">
          <a:hlinkClick xmlns:r="http://schemas.openxmlformats.org/officeDocument/2006/relationships" r:id="rId23"/>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0725" y="494347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1171575</xdr:colOff>
      <xdr:row>26</xdr:row>
      <xdr:rowOff>13666</xdr:rowOff>
    </xdr:from>
    <xdr:to>
      <xdr:col>1</xdr:col>
      <xdr:colOff>1428750</xdr:colOff>
      <xdr:row>27</xdr:row>
      <xdr:rowOff>57151</xdr:rowOff>
    </xdr:to>
    <xdr:pic>
      <xdr:nvPicPr>
        <xdr:cNvPr id="115" name="Picture 44">
          <a:hlinkClick xmlns:r="http://schemas.openxmlformats.org/officeDocument/2006/relationships" r:id="rId24"/>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0" y="5157166"/>
          <a:ext cx="257175" cy="243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46</xdr:row>
      <xdr:rowOff>0</xdr:rowOff>
    </xdr:from>
    <xdr:to>
      <xdr:col>8</xdr:col>
      <xdr:colOff>276225</xdr:colOff>
      <xdr:row>47</xdr:row>
      <xdr:rowOff>47625</xdr:rowOff>
    </xdr:to>
    <xdr:pic>
      <xdr:nvPicPr>
        <xdr:cNvPr id="116" name="Picture 34">
          <a:hlinkClick xmlns:r="http://schemas.openxmlformats.org/officeDocument/2006/relationships" r:id="rId25"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62725" y="2262187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561975</xdr:colOff>
      <xdr:row>47</xdr:row>
      <xdr:rowOff>0</xdr:rowOff>
    </xdr:from>
    <xdr:to>
      <xdr:col>8</xdr:col>
      <xdr:colOff>76200</xdr:colOff>
      <xdr:row>48</xdr:row>
      <xdr:rowOff>47625</xdr:rowOff>
    </xdr:to>
    <xdr:pic>
      <xdr:nvPicPr>
        <xdr:cNvPr id="118" name="Picture 34">
          <a:hlinkClick xmlns:r="http://schemas.openxmlformats.org/officeDocument/2006/relationships" r:id="rId26"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62700" y="2285047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523875</xdr:colOff>
      <xdr:row>26</xdr:row>
      <xdr:rowOff>161925</xdr:rowOff>
    </xdr:from>
    <xdr:to>
      <xdr:col>8</xdr:col>
      <xdr:colOff>19050</xdr:colOff>
      <xdr:row>27</xdr:row>
      <xdr:rowOff>180975</xdr:rowOff>
    </xdr:to>
    <xdr:pic>
      <xdr:nvPicPr>
        <xdr:cNvPr id="119" name="Picture 44">
          <a:hlinkClick xmlns:r="http://schemas.openxmlformats.org/officeDocument/2006/relationships" r:id="rId27"/>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24600" y="53054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552450</xdr:colOff>
      <xdr:row>28</xdr:row>
      <xdr:rowOff>0</xdr:rowOff>
    </xdr:from>
    <xdr:to>
      <xdr:col>9</xdr:col>
      <xdr:colOff>47625</xdr:colOff>
      <xdr:row>29</xdr:row>
      <xdr:rowOff>19050</xdr:rowOff>
    </xdr:to>
    <xdr:pic>
      <xdr:nvPicPr>
        <xdr:cNvPr id="120" name="Picture 44">
          <a:hlinkClick xmlns:r="http://schemas.openxmlformats.org/officeDocument/2006/relationships" r:id="rId28"/>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15175" y="554355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114300</xdr:colOff>
      <xdr:row>29</xdr:row>
      <xdr:rowOff>19050</xdr:rowOff>
    </xdr:from>
    <xdr:to>
      <xdr:col>8</xdr:col>
      <xdr:colOff>371475</xdr:colOff>
      <xdr:row>30</xdr:row>
      <xdr:rowOff>38100</xdr:rowOff>
    </xdr:to>
    <xdr:pic>
      <xdr:nvPicPr>
        <xdr:cNvPr id="122" name="Picture 44">
          <a:hlinkClick xmlns:r="http://schemas.openxmlformats.org/officeDocument/2006/relationships" r:id="rId29"/>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77025" y="57626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48</xdr:row>
      <xdr:rowOff>0</xdr:rowOff>
    </xdr:from>
    <xdr:to>
      <xdr:col>9</xdr:col>
      <xdr:colOff>276225</xdr:colOff>
      <xdr:row>49</xdr:row>
      <xdr:rowOff>47625</xdr:rowOff>
    </xdr:to>
    <xdr:pic>
      <xdr:nvPicPr>
        <xdr:cNvPr id="125" name="Picture 34">
          <a:hlinkClick xmlns:r="http://schemas.openxmlformats.org/officeDocument/2006/relationships" r:id="rId30"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24725" y="2307907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523875</xdr:colOff>
      <xdr:row>30</xdr:row>
      <xdr:rowOff>9525</xdr:rowOff>
    </xdr:from>
    <xdr:to>
      <xdr:col>10</xdr:col>
      <xdr:colOff>19050</xdr:colOff>
      <xdr:row>31</xdr:row>
      <xdr:rowOff>28575</xdr:rowOff>
    </xdr:to>
    <xdr:pic>
      <xdr:nvPicPr>
        <xdr:cNvPr id="126" name="Picture 44">
          <a:hlinkClick xmlns:r="http://schemas.openxmlformats.org/officeDocument/2006/relationships" r:id="rId31"/>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8600" y="59531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514350</xdr:colOff>
      <xdr:row>33</xdr:row>
      <xdr:rowOff>28576</xdr:rowOff>
    </xdr:from>
    <xdr:to>
      <xdr:col>3</xdr:col>
      <xdr:colOff>9525</xdr:colOff>
      <xdr:row>34</xdr:row>
      <xdr:rowOff>19051</xdr:rowOff>
    </xdr:to>
    <xdr:pic>
      <xdr:nvPicPr>
        <xdr:cNvPr id="131" name="Picture 46">
          <a:hlinkClick xmlns:r="http://schemas.openxmlformats.org/officeDocument/2006/relationships" r:id="rId32"/>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05075" y="6572251"/>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504825</xdr:colOff>
      <xdr:row>32</xdr:row>
      <xdr:rowOff>19050</xdr:rowOff>
    </xdr:from>
    <xdr:to>
      <xdr:col>3</xdr:col>
      <xdr:colOff>0</xdr:colOff>
      <xdr:row>33</xdr:row>
      <xdr:rowOff>38100</xdr:rowOff>
    </xdr:to>
    <xdr:pic>
      <xdr:nvPicPr>
        <xdr:cNvPr id="132" name="Picture 52">
          <a:hlinkClick xmlns:r="http://schemas.openxmlformats.org/officeDocument/2006/relationships" r:id="rId33"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95550" y="636270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49</xdr:row>
      <xdr:rowOff>0</xdr:rowOff>
    </xdr:from>
    <xdr:to>
      <xdr:col>7</xdr:col>
      <xdr:colOff>257175</xdr:colOff>
      <xdr:row>49</xdr:row>
      <xdr:rowOff>219075</xdr:rowOff>
    </xdr:to>
    <xdr:pic>
      <xdr:nvPicPr>
        <xdr:cNvPr id="113" name="Picture 52">
          <a:hlinkClick xmlns:r="http://schemas.openxmlformats.org/officeDocument/2006/relationships" r:id="rId34"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00725" y="2410777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485775</xdr:colOff>
      <xdr:row>50</xdr:row>
      <xdr:rowOff>9525</xdr:rowOff>
    </xdr:from>
    <xdr:to>
      <xdr:col>6</xdr:col>
      <xdr:colOff>742950</xdr:colOff>
      <xdr:row>51</xdr:row>
      <xdr:rowOff>38100</xdr:rowOff>
    </xdr:to>
    <xdr:pic>
      <xdr:nvPicPr>
        <xdr:cNvPr id="114" name="Picture 143">
          <a:hlinkClick xmlns:r="http://schemas.openxmlformats.org/officeDocument/2006/relationships" r:id="rId35"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24500" y="24345900"/>
          <a:ext cx="2571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38</xdr:row>
      <xdr:rowOff>0</xdr:rowOff>
    </xdr:from>
    <xdr:to>
      <xdr:col>9</xdr:col>
      <xdr:colOff>257175</xdr:colOff>
      <xdr:row>39</xdr:row>
      <xdr:rowOff>0</xdr:rowOff>
    </xdr:to>
    <xdr:pic>
      <xdr:nvPicPr>
        <xdr:cNvPr id="121" name="Picture 48">
          <a:hlinkClick xmlns:r="http://schemas.openxmlformats.org/officeDocument/2006/relationships" r:id="rId36"/>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24725" y="754380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276225</xdr:colOff>
      <xdr:row>51</xdr:row>
      <xdr:rowOff>9525</xdr:rowOff>
    </xdr:from>
    <xdr:to>
      <xdr:col>9</xdr:col>
      <xdr:colOff>533400</xdr:colOff>
      <xdr:row>52</xdr:row>
      <xdr:rowOff>38100</xdr:rowOff>
    </xdr:to>
    <xdr:pic>
      <xdr:nvPicPr>
        <xdr:cNvPr id="123" name="Picture 143">
          <a:hlinkClick xmlns:r="http://schemas.openxmlformats.org/officeDocument/2006/relationships" r:id="rId37"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00950" y="19183350"/>
          <a:ext cx="2571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485775</xdr:colOff>
      <xdr:row>6</xdr:row>
      <xdr:rowOff>123825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277100" cy="1266825"/>
        </a:xfrm>
        <a:prstGeom prst="rect">
          <a:avLst/>
        </a:prstGeom>
      </xdr:spPr>
    </xdr:pic>
    <xdr:clientData/>
  </xdr:twoCellAnchor>
  <xdr:twoCellAnchor>
    <xdr:from>
      <xdr:col>0</xdr:col>
      <xdr:colOff>142875</xdr:colOff>
      <xdr:row>29</xdr:row>
      <xdr:rowOff>133350</xdr:rowOff>
    </xdr:from>
    <xdr:to>
      <xdr:col>7</xdr:col>
      <xdr:colOff>0</xdr:colOff>
      <xdr:row>55</xdr:row>
      <xdr:rowOff>76200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8</xdr:row>
      <xdr:rowOff>0</xdr:rowOff>
    </xdr:from>
    <xdr:to>
      <xdr:col>7</xdr:col>
      <xdr:colOff>352424</xdr:colOff>
      <xdr:row>8</xdr:row>
      <xdr:rowOff>323850</xdr:rowOff>
    </xdr:to>
    <xdr:sp macro="" textlink="">
      <xdr:nvSpPr>
        <xdr:cNvPr id="4" name="3 Flecha curvada hacia la izquierda">
          <a:hlinkClick xmlns:r="http://schemas.openxmlformats.org/officeDocument/2006/relationships" r:id="rId3"/>
        </xdr:cNvPr>
        <xdr:cNvSpPr/>
      </xdr:nvSpPr>
      <xdr:spPr>
        <a:xfrm>
          <a:off x="6791325" y="1524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66675</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96500" cy="1266825"/>
        </a:xfrm>
        <a:prstGeom prst="rect">
          <a:avLst/>
        </a:prstGeom>
      </xdr:spPr>
    </xdr:pic>
    <xdr:clientData/>
  </xdr:twoCellAnchor>
  <xdr:twoCellAnchor>
    <xdr:from>
      <xdr:col>10</xdr:col>
      <xdr:colOff>304800</xdr:colOff>
      <xdr:row>8</xdr:row>
      <xdr:rowOff>47625</xdr:rowOff>
    </xdr:from>
    <xdr:to>
      <xdr:col>10</xdr:col>
      <xdr:colOff>657224</xdr:colOff>
      <xdr:row>8</xdr:row>
      <xdr:rowOff>371475</xdr:rowOff>
    </xdr:to>
    <xdr:sp macro="" textlink="">
      <xdr:nvSpPr>
        <xdr:cNvPr id="3" name="2 Flecha curvada hacia la izquierda">
          <a:hlinkClick xmlns:r="http://schemas.openxmlformats.org/officeDocument/2006/relationships" r:id="rId2"/>
        </xdr:cNvPr>
        <xdr:cNvSpPr/>
      </xdr:nvSpPr>
      <xdr:spPr>
        <a:xfrm>
          <a:off x="9572625" y="157162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95250</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944100" cy="1266825"/>
        </a:xfrm>
        <a:prstGeom prst="rect">
          <a:avLst/>
        </a:prstGeom>
      </xdr:spPr>
    </xdr:pic>
    <xdr:clientData/>
  </xdr:twoCellAnchor>
  <xdr:twoCellAnchor>
    <xdr:from>
      <xdr:col>10</xdr:col>
      <xdr:colOff>0</xdr:colOff>
      <xdr:row>8</xdr:row>
      <xdr:rowOff>0</xdr:rowOff>
    </xdr:from>
    <xdr:to>
      <xdr:col>10</xdr:col>
      <xdr:colOff>352424</xdr:colOff>
      <xdr:row>8</xdr:row>
      <xdr:rowOff>323850</xdr:rowOff>
    </xdr:to>
    <xdr:sp macro="" textlink="">
      <xdr:nvSpPr>
        <xdr:cNvPr id="3" name="2 Flecha curvada hacia la izquierda">
          <a:hlinkClick xmlns:r="http://schemas.openxmlformats.org/officeDocument/2006/relationships" r:id="rId2"/>
        </xdr:cNvPr>
        <xdr:cNvSpPr/>
      </xdr:nvSpPr>
      <xdr:spPr>
        <a:xfrm>
          <a:off x="9086850" y="1524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1171574</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77574" cy="1266825"/>
        </a:xfrm>
        <a:prstGeom prst="rect">
          <a:avLst/>
        </a:prstGeom>
      </xdr:spPr>
    </xdr:pic>
    <xdr:clientData/>
  </xdr:twoCellAnchor>
  <xdr:twoCellAnchor>
    <xdr:from>
      <xdr:col>0</xdr:col>
      <xdr:colOff>95249</xdr:colOff>
      <xdr:row>14</xdr:row>
      <xdr:rowOff>114299</xdr:rowOff>
    </xdr:from>
    <xdr:to>
      <xdr:col>8</xdr:col>
      <xdr:colOff>752474</xdr:colOff>
      <xdr:row>36</xdr:row>
      <xdr:rowOff>47624</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581024</xdr:colOff>
      <xdr:row>14</xdr:row>
      <xdr:rowOff>47625</xdr:rowOff>
    </xdr:from>
    <xdr:to>
      <xdr:col>15</xdr:col>
      <xdr:colOff>381000</xdr:colOff>
      <xdr:row>35</xdr:row>
      <xdr:rowOff>28575</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0</xdr:rowOff>
    </xdr:from>
    <xdr:to>
      <xdr:col>8</xdr:col>
      <xdr:colOff>657225</xdr:colOff>
      <xdr:row>64</xdr:row>
      <xdr:rowOff>123825</xdr:rowOff>
    </xdr:to>
    <xdr:graphicFrame macro="">
      <xdr:nvGraphicFramePr>
        <xdr:cNvPr id="10"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42</xdr:row>
      <xdr:rowOff>152400</xdr:rowOff>
    </xdr:from>
    <xdr:to>
      <xdr:col>15</xdr:col>
      <xdr:colOff>561976</xdr:colOff>
      <xdr:row>63</xdr:row>
      <xdr:rowOff>133350</xdr:rowOff>
    </xdr:to>
    <xdr:graphicFrame macro="">
      <xdr:nvGraphicFramePr>
        <xdr:cNvPr id="12"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72</xdr:row>
      <xdr:rowOff>0</xdr:rowOff>
    </xdr:from>
    <xdr:to>
      <xdr:col>8</xdr:col>
      <xdr:colOff>657225</xdr:colOff>
      <xdr:row>93</xdr:row>
      <xdr:rowOff>123825</xdr:rowOff>
    </xdr:to>
    <xdr:graphicFrame macro="">
      <xdr:nvGraphicFramePr>
        <xdr:cNvPr id="13"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704850</xdr:colOff>
      <xdr:row>71</xdr:row>
      <xdr:rowOff>133350</xdr:rowOff>
    </xdr:from>
    <xdr:to>
      <xdr:col>15</xdr:col>
      <xdr:colOff>504826</xdr:colOff>
      <xdr:row>92</xdr:row>
      <xdr:rowOff>114300</xdr:rowOff>
    </xdr:to>
    <xdr:graphicFrame macro="">
      <xdr:nvGraphicFramePr>
        <xdr:cNvPr id="14"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102</xdr:row>
      <xdr:rowOff>47625</xdr:rowOff>
    </xdr:from>
    <xdr:to>
      <xdr:col>8</xdr:col>
      <xdr:colOff>657225</xdr:colOff>
      <xdr:row>123</xdr:row>
      <xdr:rowOff>171450</xdr:rowOff>
    </xdr:to>
    <xdr:graphicFrame macro="">
      <xdr:nvGraphicFramePr>
        <xdr:cNvPr id="16" name="1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101</xdr:row>
      <xdr:rowOff>0</xdr:rowOff>
    </xdr:from>
    <xdr:to>
      <xdr:col>15</xdr:col>
      <xdr:colOff>561976</xdr:colOff>
      <xdr:row>121</xdr:row>
      <xdr:rowOff>161925</xdr:rowOff>
    </xdr:to>
    <xdr:graphicFrame macro="">
      <xdr:nvGraphicFramePr>
        <xdr:cNvPr id="17" name="1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129</xdr:row>
      <xdr:rowOff>0</xdr:rowOff>
    </xdr:from>
    <xdr:to>
      <xdr:col>8</xdr:col>
      <xdr:colOff>657225</xdr:colOff>
      <xdr:row>150</xdr:row>
      <xdr:rowOff>123825</xdr:rowOff>
    </xdr:to>
    <xdr:graphicFrame macro="">
      <xdr:nvGraphicFramePr>
        <xdr:cNvPr id="18" name="1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128</xdr:row>
      <xdr:rowOff>0</xdr:rowOff>
    </xdr:from>
    <xdr:to>
      <xdr:col>15</xdr:col>
      <xdr:colOff>561976</xdr:colOff>
      <xdr:row>148</xdr:row>
      <xdr:rowOff>171450</xdr:rowOff>
    </xdr:to>
    <xdr:graphicFrame macro="">
      <xdr:nvGraphicFramePr>
        <xdr:cNvPr id="19" name="1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157</xdr:row>
      <xdr:rowOff>0</xdr:rowOff>
    </xdr:from>
    <xdr:to>
      <xdr:col>8</xdr:col>
      <xdr:colOff>657225</xdr:colOff>
      <xdr:row>178</xdr:row>
      <xdr:rowOff>123825</xdr:rowOff>
    </xdr:to>
    <xdr:graphicFrame macro="">
      <xdr:nvGraphicFramePr>
        <xdr:cNvPr id="20" name="1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156</xdr:row>
      <xdr:rowOff>123825</xdr:rowOff>
    </xdr:from>
    <xdr:to>
      <xdr:col>15</xdr:col>
      <xdr:colOff>561976</xdr:colOff>
      <xdr:row>177</xdr:row>
      <xdr:rowOff>104775</xdr:rowOff>
    </xdr:to>
    <xdr:graphicFrame macro="">
      <xdr:nvGraphicFramePr>
        <xdr:cNvPr id="21" name="2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185</xdr:row>
      <xdr:rowOff>0</xdr:rowOff>
    </xdr:from>
    <xdr:to>
      <xdr:col>8</xdr:col>
      <xdr:colOff>657225</xdr:colOff>
      <xdr:row>206</xdr:row>
      <xdr:rowOff>123825</xdr:rowOff>
    </xdr:to>
    <xdr:graphicFrame macro="">
      <xdr:nvGraphicFramePr>
        <xdr:cNvPr id="22" name="2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276225</xdr:colOff>
      <xdr:row>184</xdr:row>
      <xdr:rowOff>85725</xdr:rowOff>
    </xdr:from>
    <xdr:to>
      <xdr:col>16</xdr:col>
      <xdr:colOff>76201</xdr:colOff>
      <xdr:row>205</xdr:row>
      <xdr:rowOff>66675</xdr:rowOff>
    </xdr:to>
    <xdr:graphicFrame macro="">
      <xdr:nvGraphicFramePr>
        <xdr:cNvPr id="23" name="2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213</xdr:row>
      <xdr:rowOff>0</xdr:rowOff>
    </xdr:from>
    <xdr:to>
      <xdr:col>8</xdr:col>
      <xdr:colOff>657225</xdr:colOff>
      <xdr:row>234</xdr:row>
      <xdr:rowOff>123825</xdr:rowOff>
    </xdr:to>
    <xdr:graphicFrame macro="">
      <xdr:nvGraphicFramePr>
        <xdr:cNvPr id="25" name="2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212</xdr:row>
      <xdr:rowOff>0</xdr:rowOff>
    </xdr:from>
    <xdr:to>
      <xdr:col>15</xdr:col>
      <xdr:colOff>561976</xdr:colOff>
      <xdr:row>232</xdr:row>
      <xdr:rowOff>171450</xdr:rowOff>
    </xdr:to>
    <xdr:graphicFrame macro="">
      <xdr:nvGraphicFramePr>
        <xdr:cNvPr id="26" name="2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241</xdr:row>
      <xdr:rowOff>0</xdr:rowOff>
    </xdr:from>
    <xdr:to>
      <xdr:col>8</xdr:col>
      <xdr:colOff>657225</xdr:colOff>
      <xdr:row>262</xdr:row>
      <xdr:rowOff>123825</xdr:rowOff>
    </xdr:to>
    <xdr:graphicFrame macro="">
      <xdr:nvGraphicFramePr>
        <xdr:cNvPr id="28" name="2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241</xdr:row>
      <xdr:rowOff>0</xdr:rowOff>
    </xdr:from>
    <xdr:to>
      <xdr:col>15</xdr:col>
      <xdr:colOff>561976</xdr:colOff>
      <xdr:row>261</xdr:row>
      <xdr:rowOff>171450</xdr:rowOff>
    </xdr:to>
    <xdr:graphicFrame macro="">
      <xdr:nvGraphicFramePr>
        <xdr:cNvPr id="29" name="2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13</xdr:col>
      <xdr:colOff>695325</xdr:colOff>
      <xdr:row>9</xdr:row>
      <xdr:rowOff>114300</xdr:rowOff>
    </xdr:from>
    <xdr:to>
      <xdr:col>13</xdr:col>
      <xdr:colOff>1047749</xdr:colOff>
      <xdr:row>11</xdr:row>
      <xdr:rowOff>47625</xdr:rowOff>
    </xdr:to>
    <xdr:sp macro="" textlink="">
      <xdr:nvSpPr>
        <xdr:cNvPr id="24" name="23 Flecha curvada hacia la izquierda">
          <a:hlinkClick xmlns:r="http://schemas.openxmlformats.org/officeDocument/2006/relationships" r:id="rId20"/>
        </xdr:cNvPr>
        <xdr:cNvSpPr/>
      </xdr:nvSpPr>
      <xdr:spPr>
        <a:xfrm>
          <a:off x="10601325" y="18288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38099</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296524" cy="1266825"/>
        </a:xfrm>
        <a:prstGeom prst="rect">
          <a:avLst/>
        </a:prstGeom>
      </xdr:spPr>
    </xdr:pic>
    <xdr:clientData/>
  </xdr:twoCellAnchor>
  <xdr:twoCellAnchor>
    <xdr:from>
      <xdr:col>10</xdr:col>
      <xdr:colOff>352425</xdr:colOff>
      <xdr:row>6</xdr:row>
      <xdr:rowOff>171450</xdr:rowOff>
    </xdr:from>
    <xdr:to>
      <xdr:col>10</xdr:col>
      <xdr:colOff>704849</xdr:colOff>
      <xdr:row>8</xdr:row>
      <xdr:rowOff>114300</xdr:rowOff>
    </xdr:to>
    <xdr:sp macro="" textlink="">
      <xdr:nvSpPr>
        <xdr:cNvPr id="3" name="2 Flecha curvada hacia la izquierda">
          <a:hlinkClick xmlns:r="http://schemas.openxmlformats.org/officeDocument/2006/relationships" r:id="rId2"/>
        </xdr:cNvPr>
        <xdr:cNvSpPr/>
      </xdr:nvSpPr>
      <xdr:spPr>
        <a:xfrm>
          <a:off x="9848850" y="131445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9</xdr:col>
      <xdr:colOff>1114425</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9658350" cy="1266825"/>
        </a:xfrm>
        <a:prstGeom prst="rect">
          <a:avLst/>
        </a:prstGeom>
      </xdr:spPr>
    </xdr:pic>
    <xdr:clientData/>
  </xdr:twoCellAnchor>
  <xdr:twoCellAnchor>
    <xdr:from>
      <xdr:col>9</xdr:col>
      <xdr:colOff>704850</xdr:colOff>
      <xdr:row>8</xdr:row>
      <xdr:rowOff>142875</xdr:rowOff>
    </xdr:from>
    <xdr:to>
      <xdr:col>9</xdr:col>
      <xdr:colOff>1057274</xdr:colOff>
      <xdr:row>9</xdr:row>
      <xdr:rowOff>85725</xdr:rowOff>
    </xdr:to>
    <xdr:sp macro="" textlink="">
      <xdr:nvSpPr>
        <xdr:cNvPr id="3" name="2 Flecha curvada hacia la izquierda">
          <a:hlinkClick xmlns:r="http://schemas.openxmlformats.org/officeDocument/2006/relationships" r:id="rId2"/>
        </xdr:cNvPr>
        <xdr:cNvSpPr/>
      </xdr:nvSpPr>
      <xdr:spPr>
        <a:xfrm>
          <a:off x="9286875" y="16668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390524</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296524" cy="1266825"/>
        </a:xfrm>
        <a:prstGeom prst="rect">
          <a:avLst/>
        </a:prstGeom>
      </xdr:spPr>
    </xdr:pic>
    <xdr:clientData/>
  </xdr:twoCellAnchor>
  <xdr:twoCellAnchor>
    <xdr:from>
      <xdr:col>0</xdr:col>
      <xdr:colOff>76200</xdr:colOff>
      <xdr:row>12</xdr:row>
      <xdr:rowOff>57150</xdr:rowOff>
    </xdr:from>
    <xdr:to>
      <xdr:col>7</xdr:col>
      <xdr:colOff>214200</xdr:colOff>
      <xdr:row>28</xdr:row>
      <xdr:rowOff>123825</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314325</xdr:colOff>
      <xdr:row>12</xdr:row>
      <xdr:rowOff>76200</xdr:rowOff>
    </xdr:from>
    <xdr:to>
      <xdr:col>13</xdr:col>
      <xdr:colOff>134325</xdr:colOff>
      <xdr:row>28</xdr:row>
      <xdr:rowOff>151800</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50</xdr:row>
      <xdr:rowOff>95250</xdr:rowOff>
    </xdr:from>
    <xdr:to>
      <xdr:col>6</xdr:col>
      <xdr:colOff>381000</xdr:colOff>
      <xdr:row>70</xdr:row>
      <xdr:rowOff>95250</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409574</xdr:colOff>
      <xdr:row>36</xdr:row>
      <xdr:rowOff>152401</xdr:rowOff>
    </xdr:from>
    <xdr:to>
      <xdr:col>13</xdr:col>
      <xdr:colOff>419100</xdr:colOff>
      <xdr:row>70</xdr:row>
      <xdr:rowOff>95250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9</xdr:row>
      <xdr:rowOff>0</xdr:rowOff>
    </xdr:from>
    <xdr:to>
      <xdr:col>12</xdr:col>
      <xdr:colOff>352424</xdr:colOff>
      <xdr:row>10</xdr:row>
      <xdr:rowOff>123825</xdr:rowOff>
    </xdr:to>
    <xdr:sp macro="" textlink="">
      <xdr:nvSpPr>
        <xdr:cNvPr id="11" name="10 Flecha curvada hacia la izquierda">
          <a:hlinkClick xmlns:r="http://schemas.openxmlformats.org/officeDocument/2006/relationships" r:id="rId6"/>
        </xdr:cNvPr>
        <xdr:cNvSpPr/>
      </xdr:nvSpPr>
      <xdr:spPr>
        <a:xfrm>
          <a:off x="9144000" y="17145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11</xdr:col>
      <xdr:colOff>28574</xdr:colOff>
      <xdr:row>6</xdr:row>
      <xdr:rowOff>133350</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
          <a:ext cx="10296524" cy="1266825"/>
        </a:xfrm>
        <a:prstGeom prst="rect">
          <a:avLst/>
        </a:prstGeom>
      </xdr:spPr>
    </xdr:pic>
    <xdr:clientData/>
  </xdr:twoCellAnchor>
  <xdr:twoCellAnchor>
    <xdr:from>
      <xdr:col>10</xdr:col>
      <xdr:colOff>28575</xdr:colOff>
      <xdr:row>8</xdr:row>
      <xdr:rowOff>142875</xdr:rowOff>
    </xdr:from>
    <xdr:to>
      <xdr:col>10</xdr:col>
      <xdr:colOff>380999</xdr:colOff>
      <xdr:row>9</xdr:row>
      <xdr:rowOff>85725</xdr:rowOff>
    </xdr:to>
    <xdr:sp macro="" textlink="">
      <xdr:nvSpPr>
        <xdr:cNvPr id="4" name="3 Flecha curvada hacia la izquierda">
          <a:hlinkClick xmlns:r="http://schemas.openxmlformats.org/officeDocument/2006/relationships" r:id="rId2"/>
        </xdr:cNvPr>
        <xdr:cNvSpPr/>
      </xdr:nvSpPr>
      <xdr:spPr>
        <a:xfrm>
          <a:off x="9163050" y="16668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8</xdr:col>
      <xdr:colOff>676275</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0"/>
          <a:ext cx="8820150" cy="1266825"/>
        </a:xfrm>
        <a:prstGeom prst="rect">
          <a:avLst/>
        </a:prstGeom>
      </xdr:spPr>
    </xdr:pic>
    <xdr:clientData/>
  </xdr:twoCellAnchor>
  <xdr:twoCellAnchor>
    <xdr:from>
      <xdr:col>8</xdr:col>
      <xdr:colOff>0</xdr:colOff>
      <xdr:row>8</xdr:row>
      <xdr:rowOff>0</xdr:rowOff>
    </xdr:from>
    <xdr:to>
      <xdr:col>8</xdr:col>
      <xdr:colOff>352424</xdr:colOff>
      <xdr:row>8</xdr:row>
      <xdr:rowOff>323850</xdr:rowOff>
    </xdr:to>
    <xdr:sp macro="" textlink="">
      <xdr:nvSpPr>
        <xdr:cNvPr id="3" name="2 Flecha curvada hacia la izquierda">
          <a:hlinkClick xmlns:r="http://schemas.openxmlformats.org/officeDocument/2006/relationships" r:id="rId2"/>
        </xdr:cNvPr>
        <xdr:cNvSpPr/>
      </xdr:nvSpPr>
      <xdr:spPr>
        <a:xfrm>
          <a:off x="8153400" y="1524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11</xdr:row>
      <xdr:rowOff>38100</xdr:rowOff>
    </xdr:from>
    <xdr:to>
      <xdr:col>10</xdr:col>
      <xdr:colOff>1266825</xdr:colOff>
      <xdr:row>41</xdr:row>
      <xdr:rowOff>142875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10</xdr:col>
      <xdr:colOff>1200150</xdr:colOff>
      <xdr:row>6</xdr:row>
      <xdr:rowOff>123825</xdr:rowOff>
    </xdr:to>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8820150" cy="1266825"/>
        </a:xfrm>
        <a:prstGeom prst="rect">
          <a:avLst/>
        </a:prstGeom>
      </xdr:spPr>
    </xdr:pic>
    <xdr:clientData/>
  </xdr:twoCellAnchor>
  <xdr:twoCellAnchor>
    <xdr:from>
      <xdr:col>10</xdr:col>
      <xdr:colOff>723900</xdr:colOff>
      <xdr:row>10</xdr:row>
      <xdr:rowOff>38100</xdr:rowOff>
    </xdr:from>
    <xdr:to>
      <xdr:col>10</xdr:col>
      <xdr:colOff>1076324</xdr:colOff>
      <xdr:row>11</xdr:row>
      <xdr:rowOff>171450</xdr:rowOff>
    </xdr:to>
    <xdr:sp macro="" textlink="">
      <xdr:nvSpPr>
        <xdr:cNvPr id="5" name="4 Flecha curvada hacia la izquierda">
          <a:hlinkClick xmlns:r="http://schemas.openxmlformats.org/officeDocument/2006/relationships" r:id="rId3"/>
        </xdr:cNvPr>
        <xdr:cNvSpPr/>
      </xdr:nvSpPr>
      <xdr:spPr>
        <a:xfrm>
          <a:off x="8343900" y="218122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28575</xdr:colOff>
      <xdr:row>6</xdr:row>
      <xdr:rowOff>123825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877300" cy="1266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19050</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7534274" cy="1266825"/>
        </a:xfrm>
        <a:prstGeom prst="rect">
          <a:avLst/>
        </a:prstGeom>
      </xdr:spPr>
    </xdr:pic>
    <xdr:clientData/>
  </xdr:twoCellAnchor>
  <xdr:twoCellAnchor>
    <xdr:from>
      <xdr:col>8</xdr:col>
      <xdr:colOff>695326</xdr:colOff>
      <xdr:row>7</xdr:row>
      <xdr:rowOff>142876</xdr:rowOff>
    </xdr:from>
    <xdr:to>
      <xdr:col>8</xdr:col>
      <xdr:colOff>1047750</xdr:colOff>
      <xdr:row>9</xdr:row>
      <xdr:rowOff>76201</xdr:rowOff>
    </xdr:to>
    <xdr:sp macro="" textlink="">
      <xdr:nvSpPr>
        <xdr:cNvPr id="3" name="2 Flecha curvada hacia la izquierda">
          <a:hlinkClick xmlns:r="http://schemas.openxmlformats.org/officeDocument/2006/relationships" r:id="rId2"/>
        </xdr:cNvPr>
        <xdr:cNvSpPr/>
      </xdr:nvSpPr>
      <xdr:spPr>
        <a:xfrm>
          <a:off x="7077076" y="1476376"/>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152399</xdr:colOff>
      <xdr:row>9</xdr:row>
      <xdr:rowOff>180975</xdr:rowOff>
    </xdr:from>
    <xdr:to>
      <xdr:col>9</xdr:col>
      <xdr:colOff>523874</xdr:colOff>
      <xdr:row>28</xdr:row>
      <xdr:rowOff>171450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11</xdr:col>
      <xdr:colOff>409574</xdr:colOff>
      <xdr:row>6</xdr:row>
      <xdr:rowOff>123825</xdr:rowOff>
    </xdr:to>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1</xdr:col>
      <xdr:colOff>28575</xdr:colOff>
      <xdr:row>34</xdr:row>
      <xdr:rowOff>95250</xdr:rowOff>
    </xdr:from>
    <xdr:to>
      <xdr:col>6</xdr:col>
      <xdr:colOff>9525</xdr:colOff>
      <xdr:row>49</xdr:row>
      <xdr:rowOff>76200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504825</xdr:colOff>
      <xdr:row>35</xdr:row>
      <xdr:rowOff>28575</xdr:rowOff>
    </xdr:from>
    <xdr:to>
      <xdr:col>11</xdr:col>
      <xdr:colOff>504825</xdr:colOff>
      <xdr:row>49</xdr:row>
      <xdr:rowOff>104775</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590550</xdr:colOff>
      <xdr:row>8</xdr:row>
      <xdr:rowOff>180975</xdr:rowOff>
    </xdr:from>
    <xdr:to>
      <xdr:col>11</xdr:col>
      <xdr:colOff>180974</xdr:colOff>
      <xdr:row>10</xdr:row>
      <xdr:rowOff>114300</xdr:rowOff>
    </xdr:to>
    <xdr:sp macro="" textlink="">
      <xdr:nvSpPr>
        <xdr:cNvPr id="9" name="8 Flecha curvada hacia la izquierda">
          <a:hlinkClick xmlns:r="http://schemas.openxmlformats.org/officeDocument/2006/relationships" r:id="rId5"/>
        </xdr:cNvPr>
        <xdr:cNvSpPr/>
      </xdr:nvSpPr>
      <xdr:spPr>
        <a:xfrm>
          <a:off x="8210550" y="17049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10</xdr:col>
      <xdr:colOff>638174</xdr:colOff>
      <xdr:row>6</xdr:row>
      <xdr:rowOff>161925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
          <a:ext cx="8791574" cy="1266825"/>
        </a:xfrm>
        <a:prstGeom prst="rect">
          <a:avLst/>
        </a:prstGeom>
      </xdr:spPr>
    </xdr:pic>
    <xdr:clientData/>
  </xdr:twoCellAnchor>
  <xdr:twoCellAnchor>
    <xdr:from>
      <xdr:col>1</xdr:col>
      <xdr:colOff>104773</xdr:colOff>
      <xdr:row>30</xdr:row>
      <xdr:rowOff>28575</xdr:rowOff>
    </xdr:from>
    <xdr:to>
      <xdr:col>10</xdr:col>
      <xdr:colOff>733424</xdr:colOff>
      <xdr:row>51</xdr:row>
      <xdr:rowOff>66676</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8</xdr:row>
      <xdr:rowOff>0</xdr:rowOff>
    </xdr:from>
    <xdr:to>
      <xdr:col>10</xdr:col>
      <xdr:colOff>352424</xdr:colOff>
      <xdr:row>9</xdr:row>
      <xdr:rowOff>85725</xdr:rowOff>
    </xdr:to>
    <xdr:sp macro="" textlink="">
      <xdr:nvSpPr>
        <xdr:cNvPr id="4" name="3 Flecha curvada hacia la izquierda">
          <a:hlinkClick xmlns:r="http://schemas.openxmlformats.org/officeDocument/2006/relationships" r:id="rId3"/>
        </xdr:cNvPr>
        <xdr:cNvSpPr/>
      </xdr:nvSpPr>
      <xdr:spPr>
        <a:xfrm>
          <a:off x="8153400" y="1524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180974</xdr:colOff>
      <xdr:row>6</xdr:row>
      <xdr:rowOff>123825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742950</xdr:colOff>
      <xdr:row>7</xdr:row>
      <xdr:rowOff>66675</xdr:rowOff>
    </xdr:from>
    <xdr:to>
      <xdr:col>8</xdr:col>
      <xdr:colOff>1095374</xdr:colOff>
      <xdr:row>9</xdr:row>
      <xdr:rowOff>0</xdr:rowOff>
    </xdr:to>
    <xdr:sp macro="" textlink="">
      <xdr:nvSpPr>
        <xdr:cNvPr id="5" name="4 Flecha curvada hacia la izquierda">
          <a:hlinkClick xmlns:r="http://schemas.openxmlformats.org/officeDocument/2006/relationships" r:id="rId2"/>
        </xdr:cNvPr>
        <xdr:cNvSpPr/>
      </xdr:nvSpPr>
      <xdr:spPr>
        <a:xfrm>
          <a:off x="8220075" y="14001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438150</xdr:colOff>
      <xdr:row>6</xdr:row>
      <xdr:rowOff>123825</xdr:rowOff>
    </xdr:to>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058150" cy="1266825"/>
        </a:xfrm>
        <a:prstGeom prst="rect">
          <a:avLst/>
        </a:prstGeom>
      </xdr:spPr>
    </xdr:pic>
    <xdr:clientData/>
  </xdr:twoCellAnchor>
  <xdr:twoCellAnchor>
    <xdr:from>
      <xdr:col>0</xdr:col>
      <xdr:colOff>28575</xdr:colOff>
      <xdr:row>10</xdr:row>
      <xdr:rowOff>123825</xdr:rowOff>
    </xdr:from>
    <xdr:to>
      <xdr:col>11</xdr:col>
      <xdr:colOff>428625</xdr:colOff>
      <xdr:row>50</xdr:row>
      <xdr:rowOff>152400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9</xdr:row>
      <xdr:rowOff>0</xdr:rowOff>
    </xdr:from>
    <xdr:to>
      <xdr:col>10</xdr:col>
      <xdr:colOff>352424</xdr:colOff>
      <xdr:row>9</xdr:row>
      <xdr:rowOff>323850</xdr:rowOff>
    </xdr:to>
    <xdr:sp macro="" textlink="">
      <xdr:nvSpPr>
        <xdr:cNvPr id="5" name="4 Flecha curvada hacia la izquierda">
          <a:hlinkClick xmlns:r="http://schemas.openxmlformats.org/officeDocument/2006/relationships" r:id="rId3"/>
        </xdr:cNvPr>
        <xdr:cNvSpPr/>
      </xdr:nvSpPr>
      <xdr:spPr>
        <a:xfrm>
          <a:off x="7620000" y="17145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161925</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81925" cy="1266825"/>
        </a:xfrm>
        <a:prstGeom prst="rect">
          <a:avLst/>
        </a:prstGeom>
      </xdr:spPr>
    </xdr:pic>
    <xdr:clientData/>
  </xdr:twoCellAnchor>
  <xdr:twoCellAnchor>
    <xdr:from>
      <xdr:col>0</xdr:col>
      <xdr:colOff>9523</xdr:colOff>
      <xdr:row>11</xdr:row>
      <xdr:rowOff>95250</xdr:rowOff>
    </xdr:from>
    <xdr:to>
      <xdr:col>10</xdr:col>
      <xdr:colOff>742950</xdr:colOff>
      <xdr:row>44</xdr:row>
      <xdr:rowOff>9525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504825</xdr:colOff>
      <xdr:row>8</xdr:row>
      <xdr:rowOff>104775</xdr:rowOff>
    </xdr:from>
    <xdr:to>
      <xdr:col>10</xdr:col>
      <xdr:colOff>95249</xdr:colOff>
      <xdr:row>10</xdr:row>
      <xdr:rowOff>38100</xdr:rowOff>
    </xdr:to>
    <xdr:sp macro="" textlink="">
      <xdr:nvSpPr>
        <xdr:cNvPr id="4" name="3 Flecha curvada hacia la izquierda">
          <a:hlinkClick xmlns:r="http://schemas.openxmlformats.org/officeDocument/2006/relationships" r:id="rId3"/>
        </xdr:cNvPr>
        <xdr:cNvSpPr/>
      </xdr:nvSpPr>
      <xdr:spPr>
        <a:xfrm>
          <a:off x="7362825" y="16287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44"/>
  <sheetViews>
    <sheetView workbookViewId="0">
      <selection activeCell="N12" sqref="N12"/>
    </sheetView>
  </sheetViews>
  <sheetFormatPr baseColWidth="10" defaultRowHeight="15" x14ac:dyDescent="0.25"/>
  <cols>
    <col min="1" max="16384" width="11.42578125" style="1"/>
  </cols>
  <sheetData>
    <row r="1" spans="1:1" ht="12.75" customHeight="1" x14ac:dyDescent="0.25">
      <c r="A1"/>
    </row>
    <row r="2" spans="1:1" ht="12.75" customHeight="1" x14ac:dyDescent="0.25"/>
    <row r="3" spans="1:1" ht="12.75" customHeight="1" x14ac:dyDescent="0.25"/>
    <row r="4" spans="1:1" ht="12.75" customHeight="1" x14ac:dyDescent="0.25"/>
    <row r="5" spans="1:1" ht="12.75" customHeight="1" x14ac:dyDescent="0.25"/>
    <row r="6" spans="1:1" ht="12.75" customHeight="1" x14ac:dyDescent="0.25"/>
    <row r="7" spans="1:1" ht="12.75" customHeight="1" x14ac:dyDescent="0.25"/>
    <row r="8" spans="1:1" ht="12.75" customHeight="1" x14ac:dyDescent="0.25"/>
    <row r="9" spans="1:1" ht="12.75" customHeight="1" x14ac:dyDescent="0.25"/>
    <row r="10" spans="1:1" ht="12.75" customHeight="1" x14ac:dyDescent="0.25"/>
    <row r="11" spans="1:1" ht="12.75" customHeight="1" x14ac:dyDescent="0.25"/>
    <row r="12" spans="1:1" ht="12.75" customHeight="1" x14ac:dyDescent="0.25"/>
    <row r="13" spans="1:1" ht="12.75" customHeight="1" x14ac:dyDescent="0.25"/>
    <row r="14" spans="1:1" ht="12.75" customHeight="1" x14ac:dyDescent="0.25"/>
    <row r="15" spans="1:1" ht="12.75" customHeight="1" x14ac:dyDescent="0.25"/>
    <row r="16" spans="1:1"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sheetData>
  <pageMargins left="0.7" right="0.7" top="0.75" bottom="0.75" header="0.3" footer="0.3"/>
  <pageSetup paperSize="9" orientation="landscape" r:id="rId1"/>
  <drawing r:id="rId2"/>
  <legacyDrawing r:id="rId3"/>
  <oleObjects>
    <mc:AlternateContent xmlns:mc="http://schemas.openxmlformats.org/markup-compatibility/2006">
      <mc:Choice Requires="x14">
        <oleObject progId="Word.Picture.8" shapeId="1026" r:id="rId4">
          <objectPr defaultSize="0" autoPict="0" r:id="rId5">
            <anchor moveWithCells="1" sizeWithCells="1">
              <from>
                <xdr:col>0</xdr:col>
                <xdr:colOff>19050</xdr:colOff>
                <xdr:row>0</xdr:row>
                <xdr:rowOff>0</xdr:rowOff>
              </from>
              <to>
                <xdr:col>11</xdr:col>
                <xdr:colOff>57150</xdr:colOff>
                <xdr:row>55</xdr:row>
                <xdr:rowOff>152400</xdr:rowOff>
              </to>
            </anchor>
          </objectPr>
        </oleObject>
      </mc:Choice>
      <mc:Fallback>
        <oleObject progId="Word.Picture.8" shapeId="1026" r:id="rId4"/>
      </mc:Fallback>
    </mc:AlternateContent>
    <mc:AlternateContent xmlns:mc="http://schemas.openxmlformats.org/markup-compatibility/2006">
      <mc:Choice Requires="x14">
        <oleObject progId="Word.Document.8" shapeId="1027" r:id="rId6">
          <objectPr defaultSize="0" r:id="rId7">
            <anchor moveWithCells="1">
              <from>
                <xdr:col>2</xdr:col>
                <xdr:colOff>542925</xdr:colOff>
                <xdr:row>1</xdr:row>
                <xdr:rowOff>0</xdr:rowOff>
              </from>
              <to>
                <xdr:col>10</xdr:col>
                <xdr:colOff>533400</xdr:colOff>
                <xdr:row>6</xdr:row>
                <xdr:rowOff>104775</xdr:rowOff>
              </to>
            </anchor>
          </objectPr>
        </oleObject>
      </mc:Choice>
      <mc:Fallback>
        <oleObject progId="Word.Document.8" shapeId="1027"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54"/>
  <sheetViews>
    <sheetView workbookViewId="0">
      <selection activeCell="J10" sqref="J10"/>
    </sheetView>
  </sheetViews>
  <sheetFormatPr baseColWidth="10" defaultRowHeight="15" x14ac:dyDescent="0.25"/>
  <cols>
    <col min="1" max="1" width="8.28515625" style="2" customWidth="1"/>
    <col min="2" max="2" width="29.140625" style="2" customWidth="1"/>
    <col min="3" max="5" width="11.42578125" style="2"/>
    <col min="6" max="6" width="13.7109375" style="2" customWidth="1"/>
    <col min="7" max="7" width="11.42578125" style="2"/>
    <col min="8" max="8" width="15" style="2" customWidth="1"/>
    <col min="9" max="9" width="17" style="2" customWidth="1"/>
    <col min="10" max="10" width="6.28515625" style="2" customWidth="1"/>
    <col min="11" max="12" width="11.42578125" style="2"/>
    <col min="13" max="13" width="21.7109375" style="2" customWidth="1"/>
    <col min="14" max="16384" width="11.42578125" style="2"/>
  </cols>
  <sheetData>
    <row r="4" spans="1:13" x14ac:dyDescent="0.25">
      <c r="L4" s="15"/>
    </row>
    <row r="9" spans="1:13" ht="30" customHeight="1" x14ac:dyDescent="0.25">
      <c r="B9" s="275" t="s">
        <v>127</v>
      </c>
      <c r="C9" s="275"/>
      <c r="D9" s="275"/>
      <c r="E9" s="275"/>
      <c r="F9" s="275"/>
      <c r="G9" s="275"/>
      <c r="H9" s="275"/>
      <c r="I9" s="275"/>
      <c r="K9" s="28"/>
    </row>
    <row r="10" spans="1:13" ht="30" customHeight="1" x14ac:dyDescent="0.25">
      <c r="B10" s="179" t="s">
        <v>124</v>
      </c>
      <c r="C10" s="179"/>
      <c r="D10" s="179"/>
      <c r="E10" s="179"/>
      <c r="F10" s="179"/>
      <c r="G10" s="179"/>
      <c r="H10" s="179"/>
      <c r="I10" s="185"/>
      <c r="J10" s="184"/>
      <c r="K10" s="28"/>
    </row>
    <row r="11" spans="1:13" ht="15.75" thickBot="1" x14ac:dyDescent="0.3"/>
    <row r="12" spans="1:13" ht="23.25" customHeight="1" thickBot="1" x14ac:dyDescent="0.3">
      <c r="A12" s="25"/>
      <c r="B12" s="276" t="s">
        <v>80</v>
      </c>
      <c r="C12" s="271" t="s">
        <v>0</v>
      </c>
      <c r="D12" s="272"/>
      <c r="E12" s="272"/>
      <c r="F12" s="272"/>
      <c r="G12" s="272"/>
      <c r="H12" s="272"/>
      <c r="I12" s="273"/>
    </row>
    <row r="13" spans="1:13" ht="23.25" customHeight="1" thickBot="1" x14ac:dyDescent="0.3">
      <c r="A13" s="25"/>
      <c r="B13" s="277"/>
      <c r="C13" s="27" t="s">
        <v>6</v>
      </c>
      <c r="D13" s="59" t="s">
        <v>7</v>
      </c>
      <c r="E13" s="60" t="s">
        <v>1</v>
      </c>
      <c r="F13" s="62" t="s">
        <v>8</v>
      </c>
      <c r="G13" s="59" t="s">
        <v>9</v>
      </c>
      <c r="H13" s="60" t="s">
        <v>10</v>
      </c>
      <c r="I13" s="56" t="s">
        <v>11</v>
      </c>
    </row>
    <row r="14" spans="1:13" ht="15" customHeight="1" x14ac:dyDescent="0.25">
      <c r="A14" s="25"/>
      <c r="B14" s="23" t="s">
        <v>52</v>
      </c>
      <c r="C14" s="42"/>
      <c r="E14" s="17"/>
      <c r="F14" s="34"/>
      <c r="G14" s="36"/>
      <c r="H14" s="28"/>
      <c r="I14" s="26"/>
      <c r="M14" s="6"/>
    </row>
    <row r="15" spans="1:13" ht="15" customHeight="1" x14ac:dyDescent="0.25">
      <c r="A15" s="25"/>
      <c r="B15" s="22" t="s">
        <v>64</v>
      </c>
      <c r="C15" s="43">
        <v>1415</v>
      </c>
      <c r="D15" s="2">
        <v>111</v>
      </c>
      <c r="E15" s="45">
        <f>C15+D15</f>
        <v>1526</v>
      </c>
      <c r="F15" s="35">
        <v>244</v>
      </c>
      <c r="G15" s="37">
        <v>0</v>
      </c>
      <c r="H15" s="47">
        <f>F15+G15</f>
        <v>244</v>
      </c>
      <c r="I15" s="18">
        <f>H15/(E15+H15)</f>
        <v>0.13785310734463277</v>
      </c>
    </row>
    <row r="16" spans="1:13" ht="15" customHeight="1" x14ac:dyDescent="0.25">
      <c r="A16" s="25"/>
      <c r="B16" s="22" t="s">
        <v>65</v>
      </c>
      <c r="C16" s="43">
        <v>6495</v>
      </c>
      <c r="D16" s="2">
        <v>853</v>
      </c>
      <c r="E16" s="45">
        <f t="shared" ref="E16:E17" si="0">C16+D16</f>
        <v>7348</v>
      </c>
      <c r="F16" s="35">
        <v>1511</v>
      </c>
      <c r="G16" s="37">
        <v>1</v>
      </c>
      <c r="H16" s="47">
        <f t="shared" ref="H16:H17" si="1">F16+G16</f>
        <v>1512</v>
      </c>
      <c r="I16" s="18">
        <f t="shared" ref="I16:I17" si="2">H16/(E16+H16)</f>
        <v>0.17065462753950339</v>
      </c>
    </row>
    <row r="17" spans="1:13" ht="15" customHeight="1" x14ac:dyDescent="0.25">
      <c r="A17" s="25"/>
      <c r="B17" s="22" t="s">
        <v>66</v>
      </c>
      <c r="C17" s="43">
        <v>5753</v>
      </c>
      <c r="D17" s="2">
        <v>847</v>
      </c>
      <c r="E17" s="45">
        <f t="shared" si="0"/>
        <v>6600</v>
      </c>
      <c r="F17" s="35">
        <v>1466</v>
      </c>
      <c r="G17" s="37">
        <v>2</v>
      </c>
      <c r="H17" s="47">
        <f t="shared" si="1"/>
        <v>1468</v>
      </c>
      <c r="I17" s="18">
        <f t="shared" si="2"/>
        <v>0.18195339613287059</v>
      </c>
    </row>
    <row r="18" spans="1:13" ht="15" customHeight="1" x14ac:dyDescent="0.25">
      <c r="A18" s="25"/>
      <c r="B18" s="23" t="s">
        <v>53</v>
      </c>
      <c r="C18" s="43"/>
      <c r="E18" s="26"/>
      <c r="F18" s="35"/>
      <c r="G18" s="37"/>
      <c r="H18" s="28"/>
      <c r="I18" s="18"/>
      <c r="M18" s="4"/>
    </row>
    <row r="19" spans="1:13" ht="15" customHeight="1" x14ac:dyDescent="0.25">
      <c r="A19" s="25"/>
      <c r="B19" s="22" t="s">
        <v>64</v>
      </c>
      <c r="C19" s="43">
        <v>4659</v>
      </c>
      <c r="D19" s="2">
        <v>219</v>
      </c>
      <c r="E19" s="45">
        <f t="shared" ref="E19:E21" si="3">C19+D19</f>
        <v>4878</v>
      </c>
      <c r="F19" s="35">
        <v>716</v>
      </c>
      <c r="G19" s="37">
        <v>1</v>
      </c>
      <c r="H19" s="47">
        <f t="shared" ref="H19:H21" si="4">F19+G19</f>
        <v>717</v>
      </c>
      <c r="I19" s="18">
        <f t="shared" ref="I19:I21" si="5">H19/(E19+H19)</f>
        <v>0.12815013404825737</v>
      </c>
    </row>
    <row r="20" spans="1:13" ht="15" customHeight="1" x14ac:dyDescent="0.25">
      <c r="A20" s="25"/>
      <c r="B20" s="22" t="s">
        <v>65</v>
      </c>
      <c r="C20" s="43">
        <v>17061</v>
      </c>
      <c r="D20" s="2">
        <v>1240</v>
      </c>
      <c r="E20" s="45">
        <f t="shared" si="3"/>
        <v>18301</v>
      </c>
      <c r="F20" s="35">
        <v>3773</v>
      </c>
      <c r="G20" s="37">
        <v>12</v>
      </c>
      <c r="H20" s="47">
        <f t="shared" si="4"/>
        <v>3785</v>
      </c>
      <c r="I20" s="18">
        <f t="shared" si="5"/>
        <v>0.17137553201122882</v>
      </c>
    </row>
    <row r="21" spans="1:13" ht="15" customHeight="1" x14ac:dyDescent="0.25">
      <c r="A21" s="25"/>
      <c r="B21" s="22" t="s">
        <v>66</v>
      </c>
      <c r="C21" s="43">
        <v>10336</v>
      </c>
      <c r="D21" s="2">
        <v>986</v>
      </c>
      <c r="E21" s="45">
        <f t="shared" si="3"/>
        <v>11322</v>
      </c>
      <c r="F21" s="35">
        <v>2843</v>
      </c>
      <c r="G21" s="37">
        <v>3</v>
      </c>
      <c r="H21" s="47">
        <f t="shared" si="4"/>
        <v>2846</v>
      </c>
      <c r="I21" s="18">
        <f t="shared" si="5"/>
        <v>0.20087521174477696</v>
      </c>
    </row>
    <row r="22" spans="1:13" ht="15" customHeight="1" x14ac:dyDescent="0.25">
      <c r="A22" s="25"/>
      <c r="B22" s="23" t="s">
        <v>54</v>
      </c>
      <c r="C22" s="43"/>
      <c r="E22" s="26"/>
      <c r="F22" s="35"/>
      <c r="G22" s="37"/>
      <c r="H22" s="28"/>
      <c r="I22" s="19"/>
    </row>
    <row r="23" spans="1:13" ht="15" customHeight="1" x14ac:dyDescent="0.25">
      <c r="A23" s="25"/>
      <c r="B23" s="22" t="s">
        <v>64</v>
      </c>
      <c r="C23" s="43">
        <v>2049</v>
      </c>
      <c r="D23" s="2">
        <v>121</v>
      </c>
      <c r="E23" s="45">
        <f t="shared" ref="E23:E25" si="6">C23+D23</f>
        <v>2170</v>
      </c>
      <c r="F23" s="35">
        <v>368</v>
      </c>
      <c r="G23" s="37">
        <v>1</v>
      </c>
      <c r="H23" s="47">
        <f t="shared" ref="H23:H25" si="7">F23+G23</f>
        <v>369</v>
      </c>
      <c r="I23" s="18">
        <f t="shared" ref="I23:I25" si="8">H23/(E23+H23)</f>
        <v>0.14533280819220165</v>
      </c>
    </row>
    <row r="24" spans="1:13" ht="15" customHeight="1" x14ac:dyDescent="0.25">
      <c r="A24" s="25"/>
      <c r="B24" s="22" t="s">
        <v>65</v>
      </c>
      <c r="C24" s="43">
        <v>8422</v>
      </c>
      <c r="D24" s="2">
        <v>787</v>
      </c>
      <c r="E24" s="45">
        <f t="shared" si="6"/>
        <v>9209</v>
      </c>
      <c r="F24" s="35">
        <v>2070</v>
      </c>
      <c r="G24" s="37">
        <v>3</v>
      </c>
      <c r="H24" s="47">
        <f t="shared" si="7"/>
        <v>2073</v>
      </c>
      <c r="I24" s="18">
        <f t="shared" si="8"/>
        <v>0.18374401701825918</v>
      </c>
    </row>
    <row r="25" spans="1:13" ht="15" customHeight="1" x14ac:dyDescent="0.25">
      <c r="A25" s="25"/>
      <c r="B25" s="22" t="s">
        <v>66</v>
      </c>
      <c r="C25" s="43">
        <v>8284</v>
      </c>
      <c r="D25" s="2">
        <v>874</v>
      </c>
      <c r="E25" s="45">
        <f t="shared" si="6"/>
        <v>9158</v>
      </c>
      <c r="F25" s="35">
        <v>2851</v>
      </c>
      <c r="G25" s="37">
        <v>3</v>
      </c>
      <c r="H25" s="47">
        <f t="shared" si="7"/>
        <v>2854</v>
      </c>
      <c r="I25" s="18">
        <f t="shared" si="8"/>
        <v>0.2375957375957376</v>
      </c>
    </row>
    <row r="26" spans="1:13" ht="15" customHeight="1" x14ac:dyDescent="0.25">
      <c r="A26" s="25"/>
      <c r="B26" s="23" t="s">
        <v>55</v>
      </c>
      <c r="C26" s="43"/>
      <c r="E26" s="26"/>
      <c r="F26" s="35"/>
      <c r="G26" s="37"/>
      <c r="H26" s="28"/>
      <c r="I26" s="19"/>
    </row>
    <row r="27" spans="1:13" ht="15" customHeight="1" x14ac:dyDescent="0.25">
      <c r="A27" s="25"/>
      <c r="B27" s="22" t="s">
        <v>64</v>
      </c>
      <c r="C27" s="43">
        <v>3425</v>
      </c>
      <c r="D27" s="2">
        <v>309</v>
      </c>
      <c r="E27" s="45">
        <f t="shared" ref="E27:E30" si="9">C27+D27</f>
        <v>3734</v>
      </c>
      <c r="F27" s="35">
        <v>630</v>
      </c>
      <c r="G27" s="37">
        <v>0</v>
      </c>
      <c r="H27" s="47">
        <f t="shared" ref="H27:H30" si="10">F27+G27</f>
        <v>630</v>
      </c>
      <c r="I27" s="18">
        <f t="shared" ref="I27:I30" si="11">H27/(E27+H27)</f>
        <v>0.14436296975252064</v>
      </c>
    </row>
    <row r="28" spans="1:13" ht="15" customHeight="1" x14ac:dyDescent="0.25">
      <c r="A28" s="25"/>
      <c r="B28" s="22" t="s">
        <v>65</v>
      </c>
      <c r="C28" s="43">
        <v>13362</v>
      </c>
      <c r="D28" s="2">
        <v>1981</v>
      </c>
      <c r="E28" s="45">
        <f t="shared" si="9"/>
        <v>15343</v>
      </c>
      <c r="F28" s="35">
        <v>3317</v>
      </c>
      <c r="G28" s="37">
        <v>1</v>
      </c>
      <c r="H28" s="47">
        <f t="shared" si="10"/>
        <v>3318</v>
      </c>
      <c r="I28" s="18">
        <f t="shared" si="11"/>
        <v>0.17780397620706287</v>
      </c>
    </row>
    <row r="29" spans="1:13" ht="15" customHeight="1" x14ac:dyDescent="0.25">
      <c r="A29" s="25"/>
      <c r="B29" s="22" t="s">
        <v>66</v>
      </c>
      <c r="C29" s="43">
        <v>9742</v>
      </c>
      <c r="D29" s="2">
        <v>2534</v>
      </c>
      <c r="E29" s="45">
        <f t="shared" si="9"/>
        <v>12276</v>
      </c>
      <c r="F29" s="35">
        <v>3293</v>
      </c>
      <c r="G29" s="37">
        <v>4</v>
      </c>
      <c r="H29" s="47">
        <f t="shared" si="10"/>
        <v>3297</v>
      </c>
      <c r="I29" s="18">
        <f t="shared" si="11"/>
        <v>0.21171257946445771</v>
      </c>
    </row>
    <row r="30" spans="1:13" ht="15" customHeight="1" x14ac:dyDescent="0.25">
      <c r="A30" s="25"/>
      <c r="B30" s="22" t="s">
        <v>67</v>
      </c>
      <c r="C30" s="43">
        <v>1</v>
      </c>
      <c r="D30" s="2">
        <v>0</v>
      </c>
      <c r="E30" s="45">
        <f t="shared" si="9"/>
        <v>1</v>
      </c>
      <c r="F30" s="35">
        <v>1</v>
      </c>
      <c r="G30" s="37">
        <v>0</v>
      </c>
      <c r="H30" s="47">
        <f t="shared" si="10"/>
        <v>1</v>
      </c>
      <c r="I30" s="18">
        <f t="shared" si="11"/>
        <v>0.5</v>
      </c>
    </row>
    <row r="31" spans="1:13" ht="15" customHeight="1" x14ac:dyDescent="0.25">
      <c r="A31" s="25"/>
      <c r="B31" s="23" t="s">
        <v>56</v>
      </c>
      <c r="C31" s="43"/>
      <c r="E31" s="26"/>
      <c r="F31" s="35"/>
      <c r="G31" s="37"/>
      <c r="H31" s="28"/>
      <c r="I31" s="19"/>
    </row>
    <row r="32" spans="1:13" ht="15" customHeight="1" x14ac:dyDescent="0.25">
      <c r="A32" s="25"/>
      <c r="B32" s="22" t="s">
        <v>64</v>
      </c>
      <c r="C32" s="43">
        <v>1007</v>
      </c>
      <c r="D32" s="2">
        <v>32</v>
      </c>
      <c r="E32" s="45">
        <f t="shared" ref="E32:E34" si="12">C32+D32</f>
        <v>1039</v>
      </c>
      <c r="F32" s="35">
        <v>107</v>
      </c>
      <c r="G32" s="37">
        <v>0</v>
      </c>
      <c r="H32" s="47">
        <f t="shared" ref="H32:H34" si="13">F32+G32</f>
        <v>107</v>
      </c>
      <c r="I32" s="18">
        <f t="shared" ref="I32:I34" si="14">H32/(E32+H32)</f>
        <v>9.3368237347294936E-2</v>
      </c>
    </row>
    <row r="33" spans="1:9" ht="15" customHeight="1" x14ac:dyDescent="0.25">
      <c r="A33" s="25"/>
      <c r="B33" s="22" t="s">
        <v>65</v>
      </c>
      <c r="C33" s="43">
        <v>4634</v>
      </c>
      <c r="D33" s="2">
        <v>241</v>
      </c>
      <c r="E33" s="45">
        <f t="shared" si="12"/>
        <v>4875</v>
      </c>
      <c r="F33" s="35">
        <v>797</v>
      </c>
      <c r="G33" s="37">
        <v>0</v>
      </c>
      <c r="H33" s="47">
        <f t="shared" si="13"/>
        <v>797</v>
      </c>
      <c r="I33" s="18">
        <f t="shared" si="14"/>
        <v>0.14051480959097321</v>
      </c>
    </row>
    <row r="34" spans="1:9" ht="15" customHeight="1" x14ac:dyDescent="0.25">
      <c r="A34" s="25"/>
      <c r="B34" s="22" t="s">
        <v>66</v>
      </c>
      <c r="C34" s="43">
        <v>3110</v>
      </c>
      <c r="D34" s="2">
        <v>161</v>
      </c>
      <c r="E34" s="45">
        <f t="shared" si="12"/>
        <v>3271</v>
      </c>
      <c r="F34" s="35">
        <v>591</v>
      </c>
      <c r="G34" s="37">
        <v>0</v>
      </c>
      <c r="H34" s="47">
        <f t="shared" si="13"/>
        <v>591</v>
      </c>
      <c r="I34" s="18">
        <f t="shared" si="14"/>
        <v>0.15302951838425685</v>
      </c>
    </row>
    <row r="35" spans="1:9" ht="15" customHeight="1" x14ac:dyDescent="0.25">
      <c r="A35" s="25"/>
      <c r="B35" s="23" t="s">
        <v>57</v>
      </c>
      <c r="C35" s="43"/>
      <c r="E35" s="26"/>
      <c r="F35" s="35"/>
      <c r="G35" s="37"/>
      <c r="H35" s="28"/>
      <c r="I35" s="19"/>
    </row>
    <row r="36" spans="1:9" ht="15" customHeight="1" x14ac:dyDescent="0.25">
      <c r="A36" s="25"/>
      <c r="B36" s="22" t="s">
        <v>64</v>
      </c>
      <c r="C36" s="43">
        <v>1458</v>
      </c>
      <c r="D36" s="2">
        <v>125</v>
      </c>
      <c r="E36" s="45">
        <f t="shared" ref="E36:E38" si="15">C36+D36</f>
        <v>1583</v>
      </c>
      <c r="F36" s="35">
        <v>262</v>
      </c>
      <c r="G36" s="37">
        <v>1</v>
      </c>
      <c r="H36" s="47">
        <f t="shared" ref="H36:H38" si="16">F36+G36</f>
        <v>263</v>
      </c>
      <c r="I36" s="18">
        <f t="shared" ref="I36:I38" si="17">H36/(E36+H36)</f>
        <v>0.14247020585048753</v>
      </c>
    </row>
    <row r="37" spans="1:9" ht="15" customHeight="1" x14ac:dyDescent="0.25">
      <c r="A37" s="25"/>
      <c r="B37" s="22" t="s">
        <v>65</v>
      </c>
      <c r="C37" s="43">
        <v>6428</v>
      </c>
      <c r="D37" s="2">
        <v>843</v>
      </c>
      <c r="E37" s="45">
        <f t="shared" si="15"/>
        <v>7271</v>
      </c>
      <c r="F37" s="35">
        <v>1519</v>
      </c>
      <c r="G37" s="37">
        <v>3</v>
      </c>
      <c r="H37" s="47">
        <f t="shared" si="16"/>
        <v>1522</v>
      </c>
      <c r="I37" s="18">
        <f t="shared" si="17"/>
        <v>0.17309223245763675</v>
      </c>
    </row>
    <row r="38" spans="1:9" ht="15" customHeight="1" x14ac:dyDescent="0.25">
      <c r="A38" s="25"/>
      <c r="B38" s="22" t="s">
        <v>66</v>
      </c>
      <c r="C38" s="43">
        <v>6122</v>
      </c>
      <c r="D38" s="2">
        <v>942</v>
      </c>
      <c r="E38" s="45">
        <f t="shared" si="15"/>
        <v>7064</v>
      </c>
      <c r="F38" s="35">
        <v>1746</v>
      </c>
      <c r="G38" s="37">
        <v>1</v>
      </c>
      <c r="H38" s="47">
        <f t="shared" si="16"/>
        <v>1747</v>
      </c>
      <c r="I38" s="18">
        <f t="shared" si="17"/>
        <v>0.19827488366814208</v>
      </c>
    </row>
    <row r="39" spans="1:9" ht="15" customHeight="1" x14ac:dyDescent="0.25">
      <c r="A39" s="25"/>
      <c r="B39" s="22" t="s">
        <v>67</v>
      </c>
      <c r="C39" s="43"/>
      <c r="E39" s="26"/>
      <c r="F39" s="35"/>
      <c r="G39" s="37"/>
      <c r="H39" s="28"/>
      <c r="I39" s="19"/>
    </row>
    <row r="40" spans="1:9" ht="15" customHeight="1" x14ac:dyDescent="0.25">
      <c r="A40" s="25"/>
      <c r="B40" s="23" t="s">
        <v>58</v>
      </c>
      <c r="C40" s="43"/>
      <c r="E40" s="26"/>
      <c r="F40" s="35"/>
      <c r="G40" s="37"/>
      <c r="H40" s="28"/>
      <c r="I40" s="19"/>
    </row>
    <row r="41" spans="1:9" ht="15" customHeight="1" x14ac:dyDescent="0.25">
      <c r="A41" s="25"/>
      <c r="B41" s="22" t="s">
        <v>64</v>
      </c>
      <c r="C41" s="43">
        <v>6007</v>
      </c>
      <c r="D41" s="2">
        <v>234</v>
      </c>
      <c r="E41" s="45">
        <f t="shared" ref="E41:E44" si="18">C41+D41</f>
        <v>6241</v>
      </c>
      <c r="F41" s="35">
        <v>1190</v>
      </c>
      <c r="G41" s="37">
        <v>1</v>
      </c>
      <c r="H41" s="47">
        <f t="shared" ref="H41:H44" si="19">F41+G41</f>
        <v>1191</v>
      </c>
      <c r="I41" s="18">
        <f t="shared" ref="I41:I44" si="20">H41/(E41+H41)</f>
        <v>0.1602529601722282</v>
      </c>
    </row>
    <row r="42" spans="1:9" ht="15" customHeight="1" x14ac:dyDescent="0.25">
      <c r="A42" s="25"/>
      <c r="B42" s="22" t="s">
        <v>65</v>
      </c>
      <c r="C42" s="43">
        <v>22680</v>
      </c>
      <c r="D42" s="2">
        <v>1801</v>
      </c>
      <c r="E42" s="45">
        <f t="shared" si="18"/>
        <v>24481</v>
      </c>
      <c r="F42" s="35">
        <v>5879</v>
      </c>
      <c r="G42" s="37">
        <v>4</v>
      </c>
      <c r="H42" s="47">
        <f t="shared" si="19"/>
        <v>5883</v>
      </c>
      <c r="I42" s="18">
        <f t="shared" si="20"/>
        <v>0.19374917665656699</v>
      </c>
    </row>
    <row r="43" spans="1:9" ht="15" customHeight="1" x14ac:dyDescent="0.25">
      <c r="A43" s="25"/>
      <c r="B43" s="22" t="s">
        <v>66</v>
      </c>
      <c r="C43" s="43">
        <v>15146</v>
      </c>
      <c r="D43" s="2">
        <v>1434</v>
      </c>
      <c r="E43" s="45">
        <f t="shared" si="18"/>
        <v>16580</v>
      </c>
      <c r="F43" s="35">
        <v>4999</v>
      </c>
      <c r="G43" s="37">
        <v>8</v>
      </c>
      <c r="H43" s="47">
        <f t="shared" si="19"/>
        <v>5007</v>
      </c>
      <c r="I43" s="18">
        <f t="shared" si="20"/>
        <v>0.23194515217492009</v>
      </c>
    </row>
    <row r="44" spans="1:9" ht="15" customHeight="1" x14ac:dyDescent="0.25">
      <c r="A44" s="25"/>
      <c r="B44" s="22" t="s">
        <v>67</v>
      </c>
      <c r="C44" s="43">
        <v>54</v>
      </c>
      <c r="D44" s="2">
        <v>0</v>
      </c>
      <c r="E44" s="45">
        <f t="shared" si="18"/>
        <v>54</v>
      </c>
      <c r="F44" s="35">
        <v>7</v>
      </c>
      <c r="G44" s="37">
        <v>0</v>
      </c>
      <c r="H44" s="47">
        <f t="shared" si="19"/>
        <v>7</v>
      </c>
      <c r="I44" s="18">
        <f t="shared" si="20"/>
        <v>0.11475409836065574</v>
      </c>
    </row>
    <row r="45" spans="1:9" ht="15" customHeight="1" x14ac:dyDescent="0.25">
      <c r="A45" s="25"/>
      <c r="B45" s="23" t="s">
        <v>59</v>
      </c>
      <c r="C45" s="43"/>
      <c r="E45" s="26"/>
      <c r="F45" s="35"/>
      <c r="G45" s="37"/>
      <c r="H45" s="28"/>
      <c r="I45" s="19"/>
    </row>
    <row r="46" spans="1:9" ht="15" customHeight="1" x14ac:dyDescent="0.25">
      <c r="A46" s="25"/>
      <c r="B46" s="22" t="s">
        <v>64</v>
      </c>
      <c r="C46" s="43">
        <v>5420</v>
      </c>
      <c r="D46" s="2">
        <v>210</v>
      </c>
      <c r="E46" s="45">
        <f t="shared" ref="E46:E48" si="21">C46+D46</f>
        <v>5630</v>
      </c>
      <c r="F46" s="35">
        <v>817</v>
      </c>
      <c r="G46" s="37">
        <v>1</v>
      </c>
      <c r="H46" s="47">
        <f t="shared" ref="H46:H48" si="22">F46+G46</f>
        <v>818</v>
      </c>
      <c r="I46" s="18">
        <f t="shared" ref="I46:I48" si="23">H46/(E46+H46)</f>
        <v>0.12686104218362282</v>
      </c>
    </row>
    <row r="47" spans="1:9" ht="15" customHeight="1" x14ac:dyDescent="0.25">
      <c r="A47" s="25"/>
      <c r="B47" s="22" t="s">
        <v>65</v>
      </c>
      <c r="C47" s="43">
        <v>20702</v>
      </c>
      <c r="D47" s="2">
        <v>1372</v>
      </c>
      <c r="E47" s="45">
        <f t="shared" si="21"/>
        <v>22074</v>
      </c>
      <c r="F47" s="35">
        <v>4425</v>
      </c>
      <c r="G47" s="37">
        <v>2</v>
      </c>
      <c r="H47" s="47">
        <f t="shared" si="22"/>
        <v>4427</v>
      </c>
      <c r="I47" s="18">
        <f t="shared" si="23"/>
        <v>0.16705029998867968</v>
      </c>
    </row>
    <row r="48" spans="1:9" ht="15" customHeight="1" x14ac:dyDescent="0.25">
      <c r="A48" s="25"/>
      <c r="B48" s="22" t="s">
        <v>66</v>
      </c>
      <c r="C48" s="43">
        <v>16116</v>
      </c>
      <c r="D48" s="2">
        <v>1201</v>
      </c>
      <c r="E48" s="45">
        <f t="shared" si="21"/>
        <v>17317</v>
      </c>
      <c r="F48" s="35">
        <v>4081</v>
      </c>
      <c r="G48" s="37">
        <v>3</v>
      </c>
      <c r="H48" s="47">
        <f t="shared" si="22"/>
        <v>4084</v>
      </c>
      <c r="I48" s="18">
        <f t="shared" si="23"/>
        <v>0.19083220410261204</v>
      </c>
    </row>
    <row r="49" spans="1:9" ht="15" customHeight="1" x14ac:dyDescent="0.25">
      <c r="A49" s="25"/>
      <c r="B49" s="22" t="s">
        <v>67</v>
      </c>
      <c r="C49" s="43"/>
      <c r="E49" s="26"/>
      <c r="F49" s="35"/>
      <c r="G49" s="37"/>
      <c r="H49" s="28"/>
      <c r="I49" s="19"/>
    </row>
    <row r="50" spans="1:9" ht="15" customHeight="1" x14ac:dyDescent="0.25">
      <c r="A50" s="25"/>
      <c r="B50" s="23" t="s">
        <v>68</v>
      </c>
      <c r="C50" s="43"/>
      <c r="E50" s="26"/>
      <c r="F50" s="35"/>
      <c r="G50" s="37"/>
      <c r="H50" s="28"/>
      <c r="I50" s="19"/>
    </row>
    <row r="51" spans="1:9" ht="15.75" customHeight="1" x14ac:dyDescent="0.25">
      <c r="A51" s="25"/>
      <c r="B51" s="22" t="s">
        <v>64</v>
      </c>
      <c r="C51" s="43">
        <v>25440</v>
      </c>
      <c r="D51" s="2">
        <v>1361</v>
      </c>
      <c r="E51" s="45">
        <f t="shared" ref="E51:E54" si="24">C51+D51</f>
        <v>26801</v>
      </c>
      <c r="F51" s="35">
        <v>4334</v>
      </c>
      <c r="G51" s="37">
        <v>5</v>
      </c>
      <c r="H51" s="47">
        <f t="shared" ref="H51:H54" si="25">F51+G51</f>
        <v>4339</v>
      </c>
      <c r="I51" s="18">
        <f t="shared" ref="I51:I54" si="26">H51/(E51+H51)</f>
        <v>0.13933847141939629</v>
      </c>
    </row>
    <row r="52" spans="1:9" x14ac:dyDescent="0.25">
      <c r="A52" s="25"/>
      <c r="B52" s="22" t="s">
        <v>65</v>
      </c>
      <c r="C52" s="43">
        <v>99784</v>
      </c>
      <c r="D52" s="2">
        <v>9118</v>
      </c>
      <c r="E52" s="45">
        <f t="shared" si="24"/>
        <v>108902</v>
      </c>
      <c r="F52" s="35">
        <v>23291</v>
      </c>
      <c r="G52" s="37">
        <v>26</v>
      </c>
      <c r="H52" s="47">
        <f t="shared" si="25"/>
        <v>23317</v>
      </c>
      <c r="I52" s="18">
        <f t="shared" si="26"/>
        <v>0.17635135646162806</v>
      </c>
    </row>
    <row r="53" spans="1:9" x14ac:dyDescent="0.25">
      <c r="A53" s="25"/>
      <c r="B53" s="22" t="s">
        <v>66</v>
      </c>
      <c r="C53" s="43">
        <v>74609</v>
      </c>
      <c r="D53" s="2">
        <v>8979</v>
      </c>
      <c r="E53" s="45">
        <f t="shared" si="24"/>
        <v>83588</v>
      </c>
      <c r="F53" s="35">
        <v>21870</v>
      </c>
      <c r="G53" s="37">
        <v>24</v>
      </c>
      <c r="H53" s="47">
        <f t="shared" si="25"/>
        <v>21894</v>
      </c>
      <c r="I53" s="18">
        <f t="shared" si="26"/>
        <v>0.2075614796837375</v>
      </c>
    </row>
    <row r="54" spans="1:9" ht="15.75" thickBot="1" x14ac:dyDescent="0.3">
      <c r="A54" s="25"/>
      <c r="B54" s="24" t="s">
        <v>67</v>
      </c>
      <c r="C54" s="44">
        <v>55</v>
      </c>
      <c r="D54" s="21">
        <v>0</v>
      </c>
      <c r="E54" s="46">
        <f t="shared" si="24"/>
        <v>55</v>
      </c>
      <c r="F54" s="38">
        <v>8</v>
      </c>
      <c r="G54" s="49">
        <v>0</v>
      </c>
      <c r="H54" s="48">
        <f t="shared" si="25"/>
        <v>8</v>
      </c>
      <c r="I54" s="20">
        <f t="shared" si="26"/>
        <v>0.12698412698412698</v>
      </c>
    </row>
  </sheetData>
  <mergeCells count="3">
    <mergeCell ref="C12:I12"/>
    <mergeCell ref="B9:I9"/>
    <mergeCell ref="B12:B1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53"/>
  <sheetViews>
    <sheetView workbookViewId="0">
      <selection activeCell="K10" sqref="K10"/>
    </sheetView>
  </sheetViews>
  <sheetFormatPr baseColWidth="10" defaultRowHeight="15" x14ac:dyDescent="0.25"/>
  <cols>
    <col min="1" max="1" width="11.42578125" style="2"/>
    <col min="2" max="2" width="29.140625" style="2" customWidth="1"/>
    <col min="3" max="3" width="11.42578125" style="2" customWidth="1"/>
    <col min="4" max="5" width="11.42578125" style="2"/>
    <col min="6" max="6" width="13.7109375" style="2" customWidth="1"/>
    <col min="7" max="7" width="11.42578125" style="2"/>
    <col min="8" max="8" width="15" style="2" customWidth="1"/>
    <col min="9" max="9" width="17" style="2" customWidth="1"/>
    <col min="10" max="10" width="6.28515625" style="2" customWidth="1"/>
    <col min="11" max="12" width="11.42578125" style="2"/>
    <col min="13" max="13" width="29.85546875" style="2" customWidth="1"/>
    <col min="14" max="16384" width="11.42578125" style="2"/>
  </cols>
  <sheetData>
    <row r="4" spans="1:13" x14ac:dyDescent="0.25">
      <c r="M4" s="28"/>
    </row>
    <row r="9" spans="1:13" ht="30" customHeight="1" x14ac:dyDescent="0.25">
      <c r="B9" s="275" t="s">
        <v>127</v>
      </c>
      <c r="C9" s="275"/>
      <c r="D9" s="275"/>
      <c r="E9" s="275"/>
      <c r="F9" s="275"/>
      <c r="G9" s="275"/>
      <c r="H9" s="275"/>
      <c r="I9" s="275"/>
    </row>
    <row r="10" spans="1:13" ht="30" customHeight="1" x14ac:dyDescent="0.25">
      <c r="B10" s="179" t="s">
        <v>128</v>
      </c>
      <c r="C10" s="179"/>
      <c r="D10" s="179"/>
      <c r="E10" s="179"/>
      <c r="F10" s="179"/>
      <c r="G10" s="179"/>
      <c r="H10" s="179"/>
      <c r="I10" s="179"/>
    </row>
    <row r="11" spans="1:13" ht="15.75" thickBot="1" x14ac:dyDescent="0.3">
      <c r="B11" s="21"/>
      <c r="C11" s="21"/>
      <c r="D11" s="21"/>
      <c r="E11" s="21"/>
      <c r="F11" s="21"/>
      <c r="G11" s="21"/>
      <c r="H11" s="21"/>
      <c r="I11" s="21"/>
    </row>
    <row r="12" spans="1:13" ht="23.25" customHeight="1" thickBot="1" x14ac:dyDescent="0.3">
      <c r="A12" s="25"/>
      <c r="B12" s="276" t="s">
        <v>80</v>
      </c>
      <c r="C12" s="278" t="s">
        <v>0</v>
      </c>
      <c r="D12" s="278"/>
      <c r="E12" s="278"/>
      <c r="F12" s="278"/>
      <c r="G12" s="278"/>
      <c r="H12" s="278"/>
      <c r="I12" s="279"/>
    </row>
    <row r="13" spans="1:13" ht="23.25" customHeight="1" thickBot="1" x14ac:dyDescent="0.3">
      <c r="A13" s="25"/>
      <c r="B13" s="277"/>
      <c r="C13" s="40" t="s">
        <v>6</v>
      </c>
      <c r="D13" s="59" t="s">
        <v>7</v>
      </c>
      <c r="E13" s="60" t="s">
        <v>1</v>
      </c>
      <c r="F13" s="58" t="s">
        <v>8</v>
      </c>
      <c r="G13" s="59" t="s">
        <v>9</v>
      </c>
      <c r="H13" s="60" t="s">
        <v>10</v>
      </c>
      <c r="I13" s="41" t="s">
        <v>11</v>
      </c>
    </row>
    <row r="14" spans="1:13" ht="15" customHeight="1" x14ac:dyDescent="0.25">
      <c r="B14" s="30" t="s">
        <v>52</v>
      </c>
      <c r="C14" s="42"/>
      <c r="D14" s="28"/>
      <c r="E14" s="17"/>
      <c r="F14" s="34"/>
      <c r="G14" s="36"/>
      <c r="H14" s="25"/>
      <c r="I14" s="17"/>
    </row>
    <row r="15" spans="1:13" x14ac:dyDescent="0.25">
      <c r="B15" s="31" t="s">
        <v>64</v>
      </c>
      <c r="C15" s="43">
        <v>11090</v>
      </c>
      <c r="D15" s="28">
        <v>1376</v>
      </c>
      <c r="E15" s="50">
        <f>C15+D15</f>
        <v>12466</v>
      </c>
      <c r="F15" s="35">
        <v>898</v>
      </c>
      <c r="G15" s="37">
        <v>6</v>
      </c>
      <c r="H15" s="52">
        <f>F15+G15</f>
        <v>904</v>
      </c>
      <c r="I15" s="18">
        <f>H15/(E15+H15)</f>
        <v>6.7614061331338821E-2</v>
      </c>
    </row>
    <row r="16" spans="1:13" x14ac:dyDescent="0.25">
      <c r="B16" s="31" t="s">
        <v>65</v>
      </c>
      <c r="C16" s="43">
        <v>31506</v>
      </c>
      <c r="D16" s="28">
        <v>10537</v>
      </c>
      <c r="E16" s="50">
        <f t="shared" ref="E16:E17" si="0">C16+D16</f>
        <v>42043</v>
      </c>
      <c r="F16" s="35">
        <v>6366</v>
      </c>
      <c r="G16" s="37">
        <v>26</v>
      </c>
      <c r="H16" s="52">
        <f t="shared" ref="H16:H17" si="1">F16+G16</f>
        <v>6392</v>
      </c>
      <c r="I16" s="18">
        <f t="shared" ref="I16:I17" si="2">H16/(E16+H16)</f>
        <v>0.1319706823577991</v>
      </c>
    </row>
    <row r="17" spans="2:13" x14ac:dyDescent="0.25">
      <c r="B17" s="31" t="s">
        <v>66</v>
      </c>
      <c r="C17" s="43">
        <v>66793</v>
      </c>
      <c r="D17" s="28">
        <v>61540</v>
      </c>
      <c r="E17" s="50">
        <f t="shared" si="0"/>
        <v>128333</v>
      </c>
      <c r="F17" s="35">
        <v>36671</v>
      </c>
      <c r="G17" s="37">
        <v>172</v>
      </c>
      <c r="H17" s="52">
        <f t="shared" si="1"/>
        <v>36843</v>
      </c>
      <c r="I17" s="18">
        <f t="shared" si="2"/>
        <v>0.22305298590594275</v>
      </c>
      <c r="M17" s="5"/>
    </row>
    <row r="18" spans="2:13" x14ac:dyDescent="0.25">
      <c r="B18" s="32" t="s">
        <v>53</v>
      </c>
      <c r="C18" s="43"/>
      <c r="D18" s="28"/>
      <c r="E18" s="26"/>
      <c r="F18" s="35"/>
      <c r="G18" s="37"/>
      <c r="H18" s="25"/>
      <c r="I18" s="18"/>
      <c r="M18" s="5"/>
    </row>
    <row r="19" spans="2:13" x14ac:dyDescent="0.25">
      <c r="B19" s="31" t="s">
        <v>64</v>
      </c>
      <c r="C19" s="43">
        <v>22694</v>
      </c>
      <c r="D19" s="28">
        <v>2203</v>
      </c>
      <c r="E19" s="50">
        <f t="shared" ref="E19:E22" si="3">C19+D19</f>
        <v>24897</v>
      </c>
      <c r="F19" s="35">
        <v>1921</v>
      </c>
      <c r="G19" s="37">
        <v>18</v>
      </c>
      <c r="H19" s="52">
        <f t="shared" ref="H19:H22" si="4">F19+G19</f>
        <v>1939</v>
      </c>
      <c r="I19" s="18">
        <f t="shared" ref="I19:I22" si="5">H19/(E19+H19)</f>
        <v>7.2253689074377708E-2</v>
      </c>
      <c r="M19" s="5"/>
    </row>
    <row r="20" spans="2:13" x14ac:dyDescent="0.25">
      <c r="B20" s="31" t="s">
        <v>65</v>
      </c>
      <c r="C20" s="43">
        <v>66348</v>
      </c>
      <c r="D20" s="28">
        <v>16747</v>
      </c>
      <c r="E20" s="50">
        <f t="shared" si="3"/>
        <v>83095</v>
      </c>
      <c r="F20" s="35">
        <v>13083</v>
      </c>
      <c r="G20" s="37">
        <v>101</v>
      </c>
      <c r="H20" s="52">
        <f t="shared" si="4"/>
        <v>13184</v>
      </c>
      <c r="I20" s="18">
        <f t="shared" si="5"/>
        <v>0.1369353649290084</v>
      </c>
      <c r="M20" s="5"/>
    </row>
    <row r="21" spans="2:13" x14ac:dyDescent="0.25">
      <c r="B21" s="31" t="s">
        <v>66</v>
      </c>
      <c r="C21" s="43">
        <v>118274</v>
      </c>
      <c r="D21" s="28">
        <v>67965</v>
      </c>
      <c r="E21" s="50">
        <f t="shared" si="3"/>
        <v>186239</v>
      </c>
      <c r="F21" s="35">
        <v>49145</v>
      </c>
      <c r="G21" s="37">
        <v>389</v>
      </c>
      <c r="H21" s="52">
        <f t="shared" si="4"/>
        <v>49534</v>
      </c>
      <c r="I21" s="18">
        <f t="shared" si="5"/>
        <v>0.21009191043927847</v>
      </c>
      <c r="M21" s="5"/>
    </row>
    <row r="22" spans="2:13" x14ac:dyDescent="0.25">
      <c r="B22" s="31" t="s">
        <v>67</v>
      </c>
      <c r="C22" s="43">
        <v>1</v>
      </c>
      <c r="D22" s="28">
        <v>0</v>
      </c>
      <c r="E22" s="50">
        <f t="shared" si="3"/>
        <v>1</v>
      </c>
      <c r="F22" s="35">
        <v>0</v>
      </c>
      <c r="G22" s="37">
        <v>0</v>
      </c>
      <c r="H22" s="52">
        <f t="shared" si="4"/>
        <v>0</v>
      </c>
      <c r="I22" s="18">
        <f t="shared" si="5"/>
        <v>0</v>
      </c>
      <c r="M22" s="5"/>
    </row>
    <row r="23" spans="2:13" x14ac:dyDescent="0.25">
      <c r="B23" s="32" t="s">
        <v>54</v>
      </c>
      <c r="C23" s="43"/>
      <c r="D23" s="28"/>
      <c r="E23" s="26"/>
      <c r="F23" s="35"/>
      <c r="G23" s="37"/>
      <c r="H23" s="25"/>
      <c r="I23" s="19"/>
      <c r="M23" s="5"/>
    </row>
    <row r="24" spans="2:13" x14ac:dyDescent="0.25">
      <c r="B24" s="31" t="s">
        <v>64</v>
      </c>
      <c r="C24" s="43">
        <v>12845</v>
      </c>
      <c r="D24" s="28">
        <v>1552</v>
      </c>
      <c r="E24" s="50">
        <f t="shared" ref="E24:E26" si="6">C24+D24</f>
        <v>14397</v>
      </c>
      <c r="F24" s="35">
        <v>1072</v>
      </c>
      <c r="G24" s="37">
        <v>5</v>
      </c>
      <c r="H24" s="52">
        <f t="shared" ref="H24:H26" si="7">F24+G24</f>
        <v>1077</v>
      </c>
      <c r="I24" s="18">
        <f t="shared" ref="I24:I26" si="8">H24/(E24+H24)</f>
        <v>6.9600620395502133E-2</v>
      </c>
      <c r="M24" s="5"/>
    </row>
    <row r="25" spans="2:13" x14ac:dyDescent="0.25">
      <c r="B25" s="31" t="s">
        <v>65</v>
      </c>
      <c r="C25" s="43">
        <v>37137</v>
      </c>
      <c r="D25" s="28">
        <v>10856</v>
      </c>
      <c r="E25" s="50">
        <f t="shared" si="6"/>
        <v>47993</v>
      </c>
      <c r="F25" s="35">
        <v>7044</v>
      </c>
      <c r="G25" s="37">
        <v>45</v>
      </c>
      <c r="H25" s="52">
        <f t="shared" si="7"/>
        <v>7089</v>
      </c>
      <c r="I25" s="18">
        <f t="shared" si="8"/>
        <v>0.12869903053629134</v>
      </c>
      <c r="M25" s="5"/>
    </row>
    <row r="26" spans="2:13" x14ac:dyDescent="0.25">
      <c r="B26" s="31" t="s">
        <v>66</v>
      </c>
      <c r="C26" s="43">
        <v>88836</v>
      </c>
      <c r="D26" s="28">
        <v>65551</v>
      </c>
      <c r="E26" s="50">
        <f t="shared" si="6"/>
        <v>154387</v>
      </c>
      <c r="F26" s="35">
        <v>37483</v>
      </c>
      <c r="G26" s="37">
        <v>258</v>
      </c>
      <c r="H26" s="52">
        <f t="shared" si="7"/>
        <v>37741</v>
      </c>
      <c r="I26" s="18">
        <f t="shared" si="8"/>
        <v>0.19643675049966688</v>
      </c>
      <c r="M26" s="5"/>
    </row>
    <row r="27" spans="2:13" x14ac:dyDescent="0.25">
      <c r="B27" s="32" t="s">
        <v>55</v>
      </c>
      <c r="C27" s="43"/>
      <c r="D27" s="28"/>
      <c r="E27" s="26"/>
      <c r="F27" s="35"/>
      <c r="G27" s="37"/>
      <c r="H27" s="25"/>
      <c r="I27" s="19"/>
      <c r="M27" s="5"/>
    </row>
    <row r="28" spans="2:13" x14ac:dyDescent="0.25">
      <c r="B28" s="31" t="s">
        <v>64</v>
      </c>
      <c r="C28" s="43">
        <v>14820</v>
      </c>
      <c r="D28" s="28">
        <v>1901</v>
      </c>
      <c r="E28" s="50">
        <f t="shared" ref="E28:E30" si="9">C28+D28</f>
        <v>16721</v>
      </c>
      <c r="F28" s="35">
        <v>1148</v>
      </c>
      <c r="G28" s="37">
        <v>4</v>
      </c>
      <c r="H28" s="52">
        <f t="shared" ref="H28:H30" si="10">F28+G28</f>
        <v>1152</v>
      </c>
      <c r="I28" s="18">
        <f t="shared" ref="I28:I30" si="11">H28/(E28+H28)</f>
        <v>6.4454764169417561E-2</v>
      </c>
      <c r="M28" s="5"/>
    </row>
    <row r="29" spans="2:13" x14ac:dyDescent="0.25">
      <c r="B29" s="31" t="s">
        <v>65</v>
      </c>
      <c r="C29" s="43">
        <v>42468</v>
      </c>
      <c r="D29" s="28">
        <v>13699</v>
      </c>
      <c r="E29" s="50">
        <f t="shared" si="9"/>
        <v>56167</v>
      </c>
      <c r="F29" s="35">
        <v>7734</v>
      </c>
      <c r="G29" s="37">
        <v>30</v>
      </c>
      <c r="H29" s="52">
        <f t="shared" si="10"/>
        <v>7764</v>
      </c>
      <c r="I29" s="18">
        <f t="shared" si="11"/>
        <v>0.12144343119926171</v>
      </c>
      <c r="M29" s="5"/>
    </row>
    <row r="30" spans="2:13" x14ac:dyDescent="0.25">
      <c r="B30" s="31" t="s">
        <v>66</v>
      </c>
      <c r="C30" s="43">
        <v>102279</v>
      </c>
      <c r="D30" s="28">
        <v>78034</v>
      </c>
      <c r="E30" s="50">
        <f t="shared" si="9"/>
        <v>180313</v>
      </c>
      <c r="F30" s="35">
        <v>42299</v>
      </c>
      <c r="G30" s="37">
        <v>235</v>
      </c>
      <c r="H30" s="52">
        <f t="shared" si="10"/>
        <v>42534</v>
      </c>
      <c r="I30" s="18">
        <f t="shared" si="11"/>
        <v>0.19086637917494964</v>
      </c>
      <c r="M30" s="5"/>
    </row>
    <row r="31" spans="2:13" x14ac:dyDescent="0.25">
      <c r="B31" s="32" t="s">
        <v>56</v>
      </c>
      <c r="C31" s="43"/>
      <c r="D31" s="28"/>
      <c r="E31" s="26"/>
      <c r="F31" s="35"/>
      <c r="G31" s="37"/>
      <c r="H31" s="25"/>
      <c r="I31" s="19"/>
      <c r="M31" s="5"/>
    </row>
    <row r="32" spans="2:13" x14ac:dyDescent="0.25">
      <c r="B32" s="31" t="s">
        <v>64</v>
      </c>
      <c r="C32" s="43">
        <v>10183</v>
      </c>
      <c r="D32" s="28">
        <v>1214</v>
      </c>
      <c r="E32" s="50">
        <f t="shared" ref="E32:E34" si="12">C32+D32</f>
        <v>11397</v>
      </c>
      <c r="F32" s="35">
        <v>791</v>
      </c>
      <c r="G32" s="37">
        <v>10</v>
      </c>
      <c r="H32" s="52">
        <f t="shared" ref="H32:H34" si="13">F32+G32</f>
        <v>801</v>
      </c>
      <c r="I32" s="18">
        <f t="shared" ref="I32:I34" si="14">H32/(E32+H32)</f>
        <v>6.5666502705361535E-2</v>
      </c>
      <c r="M32" s="5"/>
    </row>
    <row r="33" spans="2:13" x14ac:dyDescent="0.25">
      <c r="B33" s="31" t="s">
        <v>65</v>
      </c>
      <c r="C33" s="43">
        <v>32580</v>
      </c>
      <c r="D33" s="28">
        <v>8876</v>
      </c>
      <c r="E33" s="50">
        <f t="shared" si="12"/>
        <v>41456</v>
      </c>
      <c r="F33" s="35">
        <v>5691</v>
      </c>
      <c r="G33" s="37">
        <v>58</v>
      </c>
      <c r="H33" s="52">
        <f t="shared" si="13"/>
        <v>5749</v>
      </c>
      <c r="I33" s="18">
        <f t="shared" si="14"/>
        <v>0.12178794619214066</v>
      </c>
      <c r="M33" s="5"/>
    </row>
    <row r="34" spans="2:13" x14ac:dyDescent="0.25">
      <c r="B34" s="31" t="s">
        <v>66</v>
      </c>
      <c r="C34" s="43">
        <v>65686</v>
      </c>
      <c r="D34" s="28">
        <v>39076</v>
      </c>
      <c r="E34" s="50">
        <f t="shared" si="12"/>
        <v>104762</v>
      </c>
      <c r="F34" s="35">
        <v>26271</v>
      </c>
      <c r="G34" s="37">
        <v>239</v>
      </c>
      <c r="H34" s="52">
        <f t="shared" si="13"/>
        <v>26510</v>
      </c>
      <c r="I34" s="18">
        <f t="shared" si="14"/>
        <v>0.20194710220001219</v>
      </c>
      <c r="M34" s="5"/>
    </row>
    <row r="35" spans="2:13" x14ac:dyDescent="0.25">
      <c r="B35" s="32" t="s">
        <v>57</v>
      </c>
      <c r="C35" s="43"/>
      <c r="D35" s="28"/>
      <c r="E35" s="26"/>
      <c r="F35" s="35"/>
      <c r="G35" s="37"/>
      <c r="H35" s="25"/>
      <c r="I35" s="19"/>
      <c r="M35" s="5"/>
    </row>
    <row r="36" spans="2:13" x14ac:dyDescent="0.25">
      <c r="B36" s="31" t="s">
        <v>64</v>
      </c>
      <c r="C36" s="43">
        <v>9295</v>
      </c>
      <c r="D36" s="28">
        <v>934</v>
      </c>
      <c r="E36" s="50">
        <f t="shared" ref="E36:E38" si="15">C36+D36</f>
        <v>10229</v>
      </c>
      <c r="F36" s="35">
        <v>530</v>
      </c>
      <c r="G36" s="37">
        <v>5</v>
      </c>
      <c r="H36" s="52">
        <f t="shared" ref="H36:H38" si="16">F36+G36</f>
        <v>535</v>
      </c>
      <c r="I36" s="18">
        <f t="shared" ref="I36:I38" si="17">H36/(E36+H36)</f>
        <v>4.9702712746191008E-2</v>
      </c>
      <c r="M36" s="5"/>
    </row>
    <row r="37" spans="2:13" x14ac:dyDescent="0.25">
      <c r="B37" s="31" t="s">
        <v>65</v>
      </c>
      <c r="C37" s="43">
        <v>28804</v>
      </c>
      <c r="D37" s="28">
        <v>8599</v>
      </c>
      <c r="E37" s="50">
        <f t="shared" si="15"/>
        <v>37403</v>
      </c>
      <c r="F37" s="35">
        <v>4141</v>
      </c>
      <c r="G37" s="37">
        <v>34</v>
      </c>
      <c r="H37" s="52">
        <f t="shared" si="16"/>
        <v>4175</v>
      </c>
      <c r="I37" s="18">
        <f t="shared" si="17"/>
        <v>0.10041368031170331</v>
      </c>
    </row>
    <row r="38" spans="2:13" x14ac:dyDescent="0.25">
      <c r="B38" s="31" t="s">
        <v>66</v>
      </c>
      <c r="C38" s="43">
        <v>76542</v>
      </c>
      <c r="D38" s="28">
        <v>53836</v>
      </c>
      <c r="E38" s="50">
        <f t="shared" si="15"/>
        <v>130378</v>
      </c>
      <c r="F38" s="35">
        <v>28810</v>
      </c>
      <c r="G38" s="37">
        <v>253</v>
      </c>
      <c r="H38" s="52">
        <f t="shared" si="16"/>
        <v>29063</v>
      </c>
      <c r="I38" s="18">
        <f t="shared" si="17"/>
        <v>0.18228059282116896</v>
      </c>
    </row>
    <row r="39" spans="2:13" x14ac:dyDescent="0.25">
      <c r="B39" s="32" t="s">
        <v>58</v>
      </c>
      <c r="C39" s="43"/>
      <c r="D39" s="28"/>
      <c r="E39" s="26"/>
      <c r="F39" s="35"/>
      <c r="G39" s="37"/>
      <c r="H39" s="25"/>
      <c r="I39" s="19"/>
    </row>
    <row r="40" spans="2:13" x14ac:dyDescent="0.25">
      <c r="B40" s="31" t="s">
        <v>64</v>
      </c>
      <c r="C40" s="43">
        <v>36693</v>
      </c>
      <c r="D40" s="28">
        <v>3765</v>
      </c>
      <c r="E40" s="50">
        <f t="shared" ref="E40:E43" si="18">C40+D40</f>
        <v>40458</v>
      </c>
      <c r="F40" s="35">
        <v>2900</v>
      </c>
      <c r="G40" s="37">
        <v>25</v>
      </c>
      <c r="H40" s="52">
        <f t="shared" ref="H40:H43" si="19">F40+G40</f>
        <v>2925</v>
      </c>
      <c r="I40" s="18">
        <f t="shared" ref="I40:I43" si="20">H40/(E40+H40)</f>
        <v>6.7422723186501624E-2</v>
      </c>
    </row>
    <row r="41" spans="2:13" x14ac:dyDescent="0.25">
      <c r="B41" s="31" t="s">
        <v>65</v>
      </c>
      <c r="C41" s="43">
        <v>89799</v>
      </c>
      <c r="D41" s="28">
        <v>21506</v>
      </c>
      <c r="E41" s="50">
        <f t="shared" si="18"/>
        <v>111305</v>
      </c>
      <c r="F41" s="35">
        <v>17144</v>
      </c>
      <c r="G41" s="37">
        <v>109</v>
      </c>
      <c r="H41" s="52">
        <f t="shared" si="19"/>
        <v>17253</v>
      </c>
      <c r="I41" s="18">
        <f t="shared" si="20"/>
        <v>0.13420401686398356</v>
      </c>
    </row>
    <row r="42" spans="2:13" x14ac:dyDescent="0.25">
      <c r="B42" s="31" t="s">
        <v>66</v>
      </c>
      <c r="C42" s="43">
        <v>183892</v>
      </c>
      <c r="D42" s="28">
        <v>102786</v>
      </c>
      <c r="E42" s="50">
        <f t="shared" si="18"/>
        <v>286678</v>
      </c>
      <c r="F42" s="35">
        <v>79083</v>
      </c>
      <c r="G42" s="37">
        <v>405</v>
      </c>
      <c r="H42" s="52">
        <f t="shared" si="19"/>
        <v>79488</v>
      </c>
      <c r="I42" s="18">
        <f t="shared" si="20"/>
        <v>0.21708186997154297</v>
      </c>
    </row>
    <row r="43" spans="2:13" x14ac:dyDescent="0.25">
      <c r="B43" s="31" t="s">
        <v>67</v>
      </c>
      <c r="C43" s="43">
        <v>5</v>
      </c>
      <c r="D43" s="28">
        <v>0</v>
      </c>
      <c r="E43" s="50">
        <f t="shared" si="18"/>
        <v>5</v>
      </c>
      <c r="F43" s="35">
        <v>0</v>
      </c>
      <c r="G43" s="37">
        <v>0</v>
      </c>
      <c r="H43" s="52">
        <f t="shared" si="19"/>
        <v>0</v>
      </c>
      <c r="I43" s="18">
        <f t="shared" si="20"/>
        <v>0</v>
      </c>
    </row>
    <row r="44" spans="2:13" x14ac:dyDescent="0.25">
      <c r="B44" s="32" t="s">
        <v>59</v>
      </c>
      <c r="C44" s="43"/>
      <c r="D44" s="28"/>
      <c r="E44" s="26"/>
      <c r="F44" s="35"/>
      <c r="G44" s="37"/>
      <c r="H44" s="25"/>
      <c r="I44" s="19"/>
    </row>
    <row r="45" spans="2:13" x14ac:dyDescent="0.25">
      <c r="B45" s="31" t="s">
        <v>64</v>
      </c>
      <c r="C45" s="43">
        <v>38986</v>
      </c>
      <c r="D45" s="28">
        <v>4217</v>
      </c>
      <c r="E45" s="50">
        <f t="shared" ref="E45:E48" si="21">C45+D45</f>
        <v>43203</v>
      </c>
      <c r="F45" s="35">
        <v>3364</v>
      </c>
      <c r="G45" s="37">
        <v>34</v>
      </c>
      <c r="H45" s="52">
        <f t="shared" ref="H45:H48" si="22">F45+G45</f>
        <v>3398</v>
      </c>
      <c r="I45" s="18">
        <f t="shared" ref="I45:I48" si="23">H45/(E45+H45)</f>
        <v>7.2916890195489373E-2</v>
      </c>
    </row>
    <row r="46" spans="2:13" x14ac:dyDescent="0.25">
      <c r="B46" s="31" t="s">
        <v>65</v>
      </c>
      <c r="C46" s="43">
        <v>104146</v>
      </c>
      <c r="D46" s="28">
        <v>29147</v>
      </c>
      <c r="E46" s="50">
        <f t="shared" si="21"/>
        <v>133293</v>
      </c>
      <c r="F46" s="35">
        <v>22089</v>
      </c>
      <c r="G46" s="37">
        <v>252</v>
      </c>
      <c r="H46" s="52">
        <f t="shared" si="22"/>
        <v>22341</v>
      </c>
      <c r="I46" s="18">
        <f t="shared" si="23"/>
        <v>0.14354832491614944</v>
      </c>
    </row>
    <row r="47" spans="2:13" x14ac:dyDescent="0.25">
      <c r="B47" s="31" t="s">
        <v>66</v>
      </c>
      <c r="C47" s="43">
        <v>190997</v>
      </c>
      <c r="D47" s="28">
        <v>116144</v>
      </c>
      <c r="E47" s="50">
        <f t="shared" si="21"/>
        <v>307141</v>
      </c>
      <c r="F47" s="35">
        <v>80087</v>
      </c>
      <c r="G47" s="37">
        <v>723</v>
      </c>
      <c r="H47" s="52">
        <f t="shared" si="22"/>
        <v>80810</v>
      </c>
      <c r="I47" s="18">
        <f t="shared" si="23"/>
        <v>0.20829950174119927</v>
      </c>
    </row>
    <row r="48" spans="2:13" x14ac:dyDescent="0.25">
      <c r="B48" s="31" t="s">
        <v>67</v>
      </c>
      <c r="C48" s="43">
        <v>2</v>
      </c>
      <c r="D48" s="28">
        <v>0</v>
      </c>
      <c r="E48" s="50">
        <f t="shared" si="21"/>
        <v>2</v>
      </c>
      <c r="F48" s="35">
        <v>0</v>
      </c>
      <c r="G48" s="37">
        <v>0</v>
      </c>
      <c r="H48" s="52">
        <f t="shared" si="22"/>
        <v>0</v>
      </c>
      <c r="I48" s="18">
        <f t="shared" si="23"/>
        <v>0</v>
      </c>
    </row>
    <row r="49" spans="2:9" x14ac:dyDescent="0.25">
      <c r="B49" s="32" t="s">
        <v>68</v>
      </c>
      <c r="C49" s="43"/>
      <c r="D49" s="28"/>
      <c r="E49" s="26"/>
      <c r="F49" s="35"/>
      <c r="G49" s="37"/>
      <c r="H49" s="25"/>
      <c r="I49" s="19"/>
    </row>
    <row r="50" spans="2:9" x14ac:dyDescent="0.25">
      <c r="B50" s="31" t="s">
        <v>64</v>
      </c>
      <c r="C50" s="43">
        <v>156606</v>
      </c>
      <c r="D50" s="28">
        <v>17162</v>
      </c>
      <c r="E50" s="50">
        <f t="shared" ref="E50:E53" si="24">C50+D50</f>
        <v>173768</v>
      </c>
      <c r="F50" s="35">
        <v>12624</v>
      </c>
      <c r="G50" s="37">
        <v>107</v>
      </c>
      <c r="H50" s="52">
        <f t="shared" ref="H50:H53" si="25">F50+G50</f>
        <v>12731</v>
      </c>
      <c r="I50" s="18">
        <f t="shared" ref="I50:I53" si="26">H50/(E50+H50)</f>
        <v>6.8263100606437574E-2</v>
      </c>
    </row>
    <row r="51" spans="2:9" x14ac:dyDescent="0.25">
      <c r="B51" s="31" t="s">
        <v>65</v>
      </c>
      <c r="C51" s="43">
        <v>432788</v>
      </c>
      <c r="D51" s="28">
        <v>119967</v>
      </c>
      <c r="E51" s="50">
        <f t="shared" si="24"/>
        <v>552755</v>
      </c>
      <c r="F51" s="35">
        <v>83292</v>
      </c>
      <c r="G51" s="37">
        <v>655</v>
      </c>
      <c r="H51" s="52">
        <f t="shared" si="25"/>
        <v>83947</v>
      </c>
      <c r="I51" s="18">
        <f t="shared" si="26"/>
        <v>0.13184660955988831</v>
      </c>
    </row>
    <row r="52" spans="2:9" x14ac:dyDescent="0.25">
      <c r="B52" s="31" t="s">
        <v>66</v>
      </c>
      <c r="C52" s="43">
        <v>893299</v>
      </c>
      <c r="D52" s="28">
        <v>584932</v>
      </c>
      <c r="E52" s="50">
        <f t="shared" si="24"/>
        <v>1478231</v>
      </c>
      <c r="F52" s="35">
        <v>379849</v>
      </c>
      <c r="G52" s="37">
        <v>2674</v>
      </c>
      <c r="H52" s="52">
        <f t="shared" si="25"/>
        <v>382523</v>
      </c>
      <c r="I52" s="18">
        <f t="shared" si="26"/>
        <v>0.20557419196734228</v>
      </c>
    </row>
    <row r="53" spans="2:9" ht="15.75" thickBot="1" x14ac:dyDescent="0.3">
      <c r="B53" s="33" t="s">
        <v>67</v>
      </c>
      <c r="C53" s="44">
        <v>8</v>
      </c>
      <c r="D53" s="21">
        <v>0</v>
      </c>
      <c r="E53" s="51">
        <f t="shared" si="24"/>
        <v>8</v>
      </c>
      <c r="F53" s="38">
        <v>0</v>
      </c>
      <c r="G53" s="49">
        <v>0</v>
      </c>
      <c r="H53" s="53">
        <f t="shared" si="25"/>
        <v>0</v>
      </c>
      <c r="I53" s="39">
        <f t="shared" si="26"/>
        <v>0</v>
      </c>
    </row>
  </sheetData>
  <mergeCells count="3">
    <mergeCell ref="C12:I12"/>
    <mergeCell ref="B9:I9"/>
    <mergeCell ref="B12:B1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M58"/>
  <sheetViews>
    <sheetView topLeftCell="A4" workbookViewId="0">
      <selection activeCell="K10" sqref="K10"/>
    </sheetView>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7" style="2" customWidth="1"/>
    <col min="10" max="10" width="6.28515625" style="2" customWidth="1"/>
    <col min="11" max="16384" width="11.42578125" style="2"/>
  </cols>
  <sheetData>
    <row r="9" spans="1:9" ht="30" customHeight="1" x14ac:dyDescent="0.25">
      <c r="B9" s="275" t="s">
        <v>127</v>
      </c>
      <c r="C9" s="275"/>
      <c r="D9" s="275"/>
      <c r="E9" s="275"/>
      <c r="F9" s="275"/>
      <c r="G9" s="275"/>
      <c r="H9" s="275"/>
      <c r="I9" s="275"/>
    </row>
    <row r="10" spans="1:9" ht="30" customHeight="1" x14ac:dyDescent="0.25">
      <c r="B10" s="179" t="s">
        <v>129</v>
      </c>
      <c r="C10" s="179"/>
      <c r="D10" s="179"/>
      <c r="E10" s="179"/>
      <c r="F10" s="179"/>
      <c r="G10" s="179"/>
      <c r="H10" s="179"/>
      <c r="I10" s="179"/>
    </row>
    <row r="11" spans="1:9" ht="15.75" thickBot="1" x14ac:dyDescent="0.3"/>
    <row r="12" spans="1:9" ht="23.25" customHeight="1" thickBot="1" x14ac:dyDescent="0.3">
      <c r="A12" s="25"/>
      <c r="B12" s="276" t="s">
        <v>80</v>
      </c>
      <c r="C12" s="280" t="s">
        <v>0</v>
      </c>
      <c r="D12" s="272"/>
      <c r="E12" s="272"/>
      <c r="F12" s="272"/>
      <c r="G12" s="272"/>
      <c r="H12" s="272"/>
      <c r="I12" s="273"/>
    </row>
    <row r="13" spans="1:9" ht="23.25" customHeight="1" thickBot="1" x14ac:dyDescent="0.3">
      <c r="B13" s="277"/>
      <c r="C13" s="40" t="s">
        <v>6</v>
      </c>
      <c r="D13" s="59" t="s">
        <v>7</v>
      </c>
      <c r="E13" s="60" t="s">
        <v>1</v>
      </c>
      <c r="F13" s="58" t="s">
        <v>8</v>
      </c>
      <c r="G13" s="59" t="s">
        <v>9</v>
      </c>
      <c r="H13" s="60" t="s">
        <v>10</v>
      </c>
      <c r="I13" s="56" t="s">
        <v>11</v>
      </c>
    </row>
    <row r="14" spans="1:9" ht="15" customHeight="1" x14ac:dyDescent="0.25">
      <c r="B14" s="30" t="s">
        <v>52</v>
      </c>
      <c r="C14" s="28"/>
      <c r="D14" s="16"/>
      <c r="E14" s="17"/>
      <c r="F14" s="35"/>
      <c r="G14" s="28"/>
      <c r="H14" s="17"/>
      <c r="I14" s="25"/>
    </row>
    <row r="15" spans="1:9" x14ac:dyDescent="0.25">
      <c r="B15" s="31" t="s">
        <v>64</v>
      </c>
      <c r="C15" s="28">
        <v>22</v>
      </c>
      <c r="D15" s="16">
        <v>6</v>
      </c>
      <c r="E15" s="50">
        <f>C15+D15</f>
        <v>28</v>
      </c>
      <c r="F15" s="35">
        <v>5</v>
      </c>
      <c r="G15" s="28">
        <v>0</v>
      </c>
      <c r="H15" s="50">
        <f>F15+G15</f>
        <v>5</v>
      </c>
      <c r="I15" s="54">
        <f>H15/(E15+H15)</f>
        <v>0.15151515151515152</v>
      </c>
    </row>
    <row r="16" spans="1:9" x14ac:dyDescent="0.25">
      <c r="B16" s="31" t="s">
        <v>65</v>
      </c>
      <c r="C16" s="28">
        <v>99</v>
      </c>
      <c r="D16" s="16">
        <v>56</v>
      </c>
      <c r="E16" s="50">
        <f t="shared" ref="E16:E17" si="0">C16+D16</f>
        <v>155</v>
      </c>
      <c r="F16" s="35">
        <v>38</v>
      </c>
      <c r="G16" s="28">
        <v>0</v>
      </c>
      <c r="H16" s="50">
        <f>F16+G16</f>
        <v>38</v>
      </c>
      <c r="I16" s="54">
        <f t="shared" ref="I16:I17" si="1">H16/(E16+H16)</f>
        <v>0.19689119170984457</v>
      </c>
    </row>
    <row r="17" spans="2:13" x14ac:dyDescent="0.25">
      <c r="B17" s="31" t="s">
        <v>66</v>
      </c>
      <c r="C17" s="28">
        <v>127</v>
      </c>
      <c r="D17" s="16">
        <v>199</v>
      </c>
      <c r="E17" s="50">
        <f t="shared" si="0"/>
        <v>326</v>
      </c>
      <c r="F17" s="35">
        <v>110</v>
      </c>
      <c r="G17" s="28">
        <v>1</v>
      </c>
      <c r="H17" s="50">
        <f>F17+G17</f>
        <v>111</v>
      </c>
      <c r="I17" s="54">
        <f t="shared" si="1"/>
        <v>0.25400457665903892</v>
      </c>
    </row>
    <row r="18" spans="2:13" x14ac:dyDescent="0.25">
      <c r="B18" s="31" t="s">
        <v>67</v>
      </c>
      <c r="C18" s="28"/>
      <c r="D18" s="16"/>
      <c r="E18" s="50"/>
      <c r="F18" s="35"/>
      <c r="G18" s="28"/>
      <c r="H18" s="26"/>
      <c r="I18" s="55"/>
    </row>
    <row r="19" spans="2:13" ht="15.75" thickBot="1" x14ac:dyDescent="0.3">
      <c r="B19" s="32" t="s">
        <v>53</v>
      </c>
      <c r="C19" s="28"/>
      <c r="D19" s="16"/>
      <c r="E19" s="50"/>
      <c r="F19" s="35"/>
      <c r="G19" s="28"/>
      <c r="H19" s="26"/>
      <c r="I19" s="54"/>
    </row>
    <row r="20" spans="2:13" x14ac:dyDescent="0.25">
      <c r="B20" s="31" t="s">
        <v>64</v>
      </c>
      <c r="C20" s="28">
        <v>24</v>
      </c>
      <c r="D20" s="16">
        <v>7</v>
      </c>
      <c r="E20" s="50">
        <f t="shared" ref="E20:E22" si="2">C20+D20</f>
        <v>31</v>
      </c>
      <c r="F20" s="35">
        <v>5</v>
      </c>
      <c r="G20" s="28">
        <v>0</v>
      </c>
      <c r="H20" s="50">
        <f t="shared" ref="H20:H22" si="3">F20+G20</f>
        <v>5</v>
      </c>
      <c r="I20" s="54">
        <f t="shared" ref="I20:I22" si="4">H20/(E20+H20)</f>
        <v>0.1388888888888889</v>
      </c>
      <c r="M20" s="61"/>
    </row>
    <row r="21" spans="2:13" x14ac:dyDescent="0.25">
      <c r="B21" s="31" t="s">
        <v>65</v>
      </c>
      <c r="C21" s="28">
        <v>157</v>
      </c>
      <c r="D21" s="16">
        <v>61</v>
      </c>
      <c r="E21" s="50">
        <f t="shared" si="2"/>
        <v>218</v>
      </c>
      <c r="F21" s="35">
        <v>49</v>
      </c>
      <c r="G21" s="28">
        <v>1</v>
      </c>
      <c r="H21" s="50">
        <f t="shared" si="3"/>
        <v>50</v>
      </c>
      <c r="I21" s="54">
        <f t="shared" si="4"/>
        <v>0.18656716417910449</v>
      </c>
    </row>
    <row r="22" spans="2:13" x14ac:dyDescent="0.25">
      <c r="B22" s="31" t="s">
        <v>66</v>
      </c>
      <c r="C22" s="28">
        <v>133</v>
      </c>
      <c r="D22" s="16">
        <v>108</v>
      </c>
      <c r="E22" s="50">
        <f t="shared" si="2"/>
        <v>241</v>
      </c>
      <c r="F22" s="35">
        <v>98</v>
      </c>
      <c r="G22" s="28">
        <v>2</v>
      </c>
      <c r="H22" s="50">
        <f t="shared" si="3"/>
        <v>100</v>
      </c>
      <c r="I22" s="54">
        <f t="shared" si="4"/>
        <v>0.2932551319648094</v>
      </c>
    </row>
    <row r="23" spans="2:13" x14ac:dyDescent="0.25">
      <c r="B23" s="31" t="s">
        <v>67</v>
      </c>
      <c r="C23" s="28"/>
      <c r="D23" s="16"/>
      <c r="E23" s="50"/>
      <c r="F23" s="35"/>
      <c r="G23" s="28"/>
      <c r="H23" s="50"/>
      <c r="I23" s="54"/>
    </row>
    <row r="24" spans="2:13" x14ac:dyDescent="0.25">
      <c r="B24" s="32" t="s">
        <v>54</v>
      </c>
      <c r="C24" s="28"/>
      <c r="D24" s="16"/>
      <c r="E24" s="50"/>
      <c r="F24" s="35"/>
      <c r="G24" s="28"/>
      <c r="H24" s="26"/>
      <c r="I24" s="55"/>
    </row>
    <row r="25" spans="2:13" x14ac:dyDescent="0.25">
      <c r="B25" s="31" t="s">
        <v>64</v>
      </c>
      <c r="C25" s="28">
        <v>23</v>
      </c>
      <c r="D25" s="16">
        <v>4</v>
      </c>
      <c r="E25" s="50">
        <f t="shared" ref="E25:E27" si="5">C25+D25</f>
        <v>27</v>
      </c>
      <c r="F25" s="35">
        <v>6</v>
      </c>
      <c r="G25" s="28">
        <v>1</v>
      </c>
      <c r="H25" s="50">
        <f>F25+G25</f>
        <v>7</v>
      </c>
      <c r="I25" s="54">
        <f t="shared" ref="I25:I27" si="6">H25/(E25+H25)</f>
        <v>0.20588235294117646</v>
      </c>
    </row>
    <row r="26" spans="2:13" x14ac:dyDescent="0.25">
      <c r="B26" s="31" t="s">
        <v>65</v>
      </c>
      <c r="C26" s="28">
        <v>104</v>
      </c>
      <c r="D26" s="16">
        <v>91</v>
      </c>
      <c r="E26" s="50">
        <f t="shared" si="5"/>
        <v>195</v>
      </c>
      <c r="F26" s="35">
        <v>44</v>
      </c>
      <c r="G26" s="28">
        <v>0</v>
      </c>
      <c r="H26" s="50">
        <f t="shared" ref="H26:H27" si="7">F26+G26</f>
        <v>44</v>
      </c>
      <c r="I26" s="54">
        <f t="shared" si="6"/>
        <v>0.18410041841004185</v>
      </c>
    </row>
    <row r="27" spans="2:13" x14ac:dyDescent="0.25">
      <c r="B27" s="31" t="s">
        <v>66</v>
      </c>
      <c r="C27" s="28">
        <v>190</v>
      </c>
      <c r="D27" s="16">
        <v>223</v>
      </c>
      <c r="E27" s="50">
        <f t="shared" si="5"/>
        <v>413</v>
      </c>
      <c r="F27" s="35">
        <v>130</v>
      </c>
      <c r="G27" s="28">
        <v>0</v>
      </c>
      <c r="H27" s="50">
        <f t="shared" si="7"/>
        <v>130</v>
      </c>
      <c r="I27" s="54">
        <f t="shared" si="6"/>
        <v>0.23941068139963168</v>
      </c>
    </row>
    <row r="28" spans="2:13" x14ac:dyDescent="0.25">
      <c r="B28" s="31" t="s">
        <v>67</v>
      </c>
      <c r="C28" s="28"/>
      <c r="D28" s="16"/>
      <c r="E28" s="50"/>
      <c r="F28" s="35"/>
      <c r="G28" s="28"/>
      <c r="H28" s="26"/>
      <c r="I28" s="55"/>
    </row>
    <row r="29" spans="2:13" x14ac:dyDescent="0.25">
      <c r="B29" s="32" t="s">
        <v>55</v>
      </c>
      <c r="C29" s="28"/>
      <c r="D29" s="16"/>
      <c r="E29" s="50"/>
      <c r="F29" s="35"/>
      <c r="G29" s="28"/>
      <c r="H29" s="26"/>
      <c r="I29" s="55"/>
    </row>
    <row r="30" spans="2:13" x14ac:dyDescent="0.25">
      <c r="B30" s="31" t="s">
        <v>64</v>
      </c>
      <c r="C30" s="28">
        <v>41</v>
      </c>
      <c r="D30" s="16">
        <v>14</v>
      </c>
      <c r="E30" s="50">
        <f t="shared" ref="E30:E32" si="8">C30+D30</f>
        <v>55</v>
      </c>
      <c r="F30" s="35">
        <v>10</v>
      </c>
      <c r="G30" s="28">
        <v>0</v>
      </c>
      <c r="H30" s="50">
        <f t="shared" ref="H30:H32" si="9">F30+G30</f>
        <v>10</v>
      </c>
      <c r="I30" s="54">
        <f t="shared" ref="I30:I32" si="10">H30/(E30+H30)</f>
        <v>0.15384615384615385</v>
      </c>
    </row>
    <row r="31" spans="2:13" x14ac:dyDescent="0.25">
      <c r="B31" s="31" t="s">
        <v>65</v>
      </c>
      <c r="C31" s="28">
        <v>104</v>
      </c>
      <c r="D31" s="16">
        <v>83</v>
      </c>
      <c r="E31" s="50">
        <f t="shared" si="8"/>
        <v>187</v>
      </c>
      <c r="F31" s="35">
        <v>41</v>
      </c>
      <c r="G31" s="28">
        <v>0</v>
      </c>
      <c r="H31" s="50">
        <f t="shared" si="9"/>
        <v>41</v>
      </c>
      <c r="I31" s="54">
        <f t="shared" si="10"/>
        <v>0.17982456140350878</v>
      </c>
    </row>
    <row r="32" spans="2:13" x14ac:dyDescent="0.25">
      <c r="B32" s="31" t="s">
        <v>66</v>
      </c>
      <c r="C32" s="28">
        <v>164</v>
      </c>
      <c r="D32" s="16">
        <v>200</v>
      </c>
      <c r="E32" s="50">
        <f t="shared" si="8"/>
        <v>364</v>
      </c>
      <c r="F32" s="35">
        <v>130</v>
      </c>
      <c r="G32" s="28">
        <v>2</v>
      </c>
      <c r="H32" s="50">
        <f t="shared" si="9"/>
        <v>132</v>
      </c>
      <c r="I32" s="54">
        <f t="shared" si="10"/>
        <v>0.2661290322580645</v>
      </c>
    </row>
    <row r="33" spans="2:12" x14ac:dyDescent="0.25">
      <c r="B33" s="31" t="s">
        <v>67</v>
      </c>
      <c r="C33" s="28"/>
      <c r="D33" s="16"/>
      <c r="E33" s="50"/>
      <c r="F33" s="35"/>
      <c r="G33" s="28"/>
      <c r="H33" s="50"/>
      <c r="I33" s="54"/>
    </row>
    <row r="34" spans="2:12" x14ac:dyDescent="0.25">
      <c r="B34" s="32" t="s">
        <v>56</v>
      </c>
      <c r="C34" s="28"/>
      <c r="D34" s="16"/>
      <c r="E34" s="50"/>
      <c r="F34" s="35"/>
      <c r="G34" s="28"/>
      <c r="H34" s="26"/>
      <c r="I34" s="55"/>
    </row>
    <row r="35" spans="2:12" x14ac:dyDescent="0.25">
      <c r="B35" s="31" t="s">
        <v>64</v>
      </c>
      <c r="C35" s="28">
        <v>13</v>
      </c>
      <c r="D35" s="16">
        <v>2</v>
      </c>
      <c r="E35" s="50">
        <f t="shared" ref="E35:E37" si="11">C35+D35</f>
        <v>15</v>
      </c>
      <c r="F35" s="35">
        <v>0</v>
      </c>
      <c r="G35" s="28">
        <v>0</v>
      </c>
      <c r="H35" s="50">
        <f t="shared" ref="H35:H37" si="12">F35+G35</f>
        <v>0</v>
      </c>
      <c r="I35" s="54">
        <f t="shared" ref="I35:I37" si="13">H35/(E35+H35)</f>
        <v>0</v>
      </c>
    </row>
    <row r="36" spans="2:12" x14ac:dyDescent="0.25">
      <c r="B36" s="31" t="s">
        <v>65</v>
      </c>
      <c r="C36" s="28">
        <v>100</v>
      </c>
      <c r="D36" s="16">
        <v>53</v>
      </c>
      <c r="E36" s="50">
        <f t="shared" si="11"/>
        <v>153</v>
      </c>
      <c r="F36" s="35">
        <v>30</v>
      </c>
      <c r="G36" s="28">
        <v>1</v>
      </c>
      <c r="H36" s="50">
        <f t="shared" si="12"/>
        <v>31</v>
      </c>
      <c r="I36" s="54">
        <f t="shared" si="13"/>
        <v>0.16847826086956522</v>
      </c>
    </row>
    <row r="37" spans="2:12" x14ac:dyDescent="0.25">
      <c r="B37" s="31" t="s">
        <v>66</v>
      </c>
      <c r="C37" s="28">
        <v>135</v>
      </c>
      <c r="D37" s="16">
        <v>102</v>
      </c>
      <c r="E37" s="50">
        <f t="shared" si="11"/>
        <v>237</v>
      </c>
      <c r="F37" s="35">
        <v>58</v>
      </c>
      <c r="G37" s="28">
        <v>1</v>
      </c>
      <c r="H37" s="50">
        <f t="shared" si="12"/>
        <v>59</v>
      </c>
      <c r="I37" s="54">
        <f t="shared" si="13"/>
        <v>0.19932432432432431</v>
      </c>
    </row>
    <row r="38" spans="2:12" x14ac:dyDescent="0.25">
      <c r="B38" s="31" t="s">
        <v>67</v>
      </c>
      <c r="C38" s="28"/>
      <c r="D38" s="16"/>
      <c r="E38" s="50"/>
      <c r="F38" s="35"/>
      <c r="G38" s="28"/>
      <c r="H38" s="26"/>
      <c r="I38" s="55"/>
    </row>
    <row r="39" spans="2:12" ht="15.75" thickBot="1" x14ac:dyDescent="0.3">
      <c r="B39" s="32" t="s">
        <v>57</v>
      </c>
      <c r="C39" s="28"/>
      <c r="D39" s="16"/>
      <c r="E39" s="50"/>
      <c r="F39" s="35"/>
      <c r="G39" s="28"/>
      <c r="H39" s="26"/>
      <c r="I39" s="55"/>
      <c r="L39" s="63"/>
    </row>
    <row r="40" spans="2:12" x14ac:dyDescent="0.25">
      <c r="B40" s="31" t="s">
        <v>64</v>
      </c>
      <c r="C40" s="28">
        <v>16</v>
      </c>
      <c r="D40" s="16">
        <v>6</v>
      </c>
      <c r="E40" s="50">
        <f t="shared" ref="E40:E42" si="14">C40+D40</f>
        <v>22</v>
      </c>
      <c r="F40" s="35">
        <v>3</v>
      </c>
      <c r="G40" s="28">
        <v>0</v>
      </c>
      <c r="H40" s="50">
        <f t="shared" ref="H40:H42" si="15">F40+G40</f>
        <v>3</v>
      </c>
      <c r="I40" s="54">
        <f t="shared" ref="I40:I42" si="16">H40/(E40+H40)</f>
        <v>0.12</v>
      </c>
    </row>
    <row r="41" spans="2:12" x14ac:dyDescent="0.25">
      <c r="B41" s="31" t="s">
        <v>65</v>
      </c>
      <c r="C41" s="28">
        <v>93</v>
      </c>
      <c r="D41" s="16">
        <v>58</v>
      </c>
      <c r="E41" s="50">
        <f t="shared" si="14"/>
        <v>151</v>
      </c>
      <c r="F41" s="35">
        <v>41</v>
      </c>
      <c r="G41" s="28">
        <v>0</v>
      </c>
      <c r="H41" s="50">
        <f t="shared" si="15"/>
        <v>41</v>
      </c>
      <c r="I41" s="54">
        <f t="shared" si="16"/>
        <v>0.21354166666666666</v>
      </c>
    </row>
    <row r="42" spans="2:12" x14ac:dyDescent="0.25">
      <c r="B42" s="31" t="s">
        <v>66</v>
      </c>
      <c r="C42" s="28">
        <v>379</v>
      </c>
      <c r="D42" s="16">
        <v>350</v>
      </c>
      <c r="E42" s="50">
        <f t="shared" si="14"/>
        <v>729</v>
      </c>
      <c r="F42" s="35">
        <v>195</v>
      </c>
      <c r="G42" s="28">
        <v>2</v>
      </c>
      <c r="H42" s="50">
        <f t="shared" si="15"/>
        <v>197</v>
      </c>
      <c r="I42" s="54">
        <f t="shared" si="16"/>
        <v>0.21274298056155508</v>
      </c>
    </row>
    <row r="43" spans="2:12" x14ac:dyDescent="0.25">
      <c r="B43" s="31" t="s">
        <v>67</v>
      </c>
      <c r="C43" s="28"/>
      <c r="D43" s="16"/>
      <c r="E43" s="50"/>
      <c r="F43" s="35"/>
      <c r="G43" s="28"/>
      <c r="H43" s="26"/>
      <c r="I43" s="55"/>
    </row>
    <row r="44" spans="2:12" x14ac:dyDescent="0.25">
      <c r="B44" s="32" t="s">
        <v>58</v>
      </c>
      <c r="C44" s="28"/>
      <c r="D44" s="16"/>
      <c r="E44" s="50"/>
      <c r="F44" s="35"/>
      <c r="G44" s="28"/>
      <c r="H44" s="26"/>
      <c r="I44" s="55"/>
    </row>
    <row r="45" spans="2:12" x14ac:dyDescent="0.25">
      <c r="B45" s="31" t="s">
        <v>64</v>
      </c>
      <c r="C45" s="28">
        <v>86</v>
      </c>
      <c r="D45" s="16">
        <v>25</v>
      </c>
      <c r="E45" s="50">
        <f t="shared" ref="E45:E47" si="17">C45+D45</f>
        <v>111</v>
      </c>
      <c r="F45" s="35">
        <v>15</v>
      </c>
      <c r="G45" s="28">
        <v>0</v>
      </c>
      <c r="H45" s="50">
        <f t="shared" ref="H45:H47" si="18">F45+G45</f>
        <v>15</v>
      </c>
      <c r="I45" s="54">
        <f t="shared" ref="I45:I47" si="19">H45/(E45+H45)</f>
        <v>0.11904761904761904</v>
      </c>
    </row>
    <row r="46" spans="2:12" x14ac:dyDescent="0.25">
      <c r="B46" s="31" t="s">
        <v>65</v>
      </c>
      <c r="C46" s="28">
        <v>273</v>
      </c>
      <c r="D46" s="16">
        <v>134</v>
      </c>
      <c r="E46" s="50">
        <f t="shared" si="17"/>
        <v>407</v>
      </c>
      <c r="F46" s="35">
        <v>111</v>
      </c>
      <c r="G46" s="28">
        <v>3</v>
      </c>
      <c r="H46" s="50">
        <f t="shared" si="18"/>
        <v>114</v>
      </c>
      <c r="I46" s="54">
        <f t="shared" si="19"/>
        <v>0.21880998080614203</v>
      </c>
    </row>
    <row r="47" spans="2:12" x14ac:dyDescent="0.25">
      <c r="B47" s="31" t="s">
        <v>66</v>
      </c>
      <c r="C47" s="28">
        <v>248</v>
      </c>
      <c r="D47" s="16">
        <v>218</v>
      </c>
      <c r="E47" s="50">
        <f t="shared" si="17"/>
        <v>466</v>
      </c>
      <c r="F47" s="35">
        <v>201</v>
      </c>
      <c r="G47" s="28">
        <v>0</v>
      </c>
      <c r="H47" s="50">
        <f t="shared" si="18"/>
        <v>201</v>
      </c>
      <c r="I47" s="54">
        <f t="shared" si="19"/>
        <v>0.30134932533733133</v>
      </c>
    </row>
    <row r="48" spans="2:12" x14ac:dyDescent="0.25">
      <c r="B48" s="31" t="s">
        <v>67</v>
      </c>
      <c r="C48" s="28"/>
      <c r="D48" s="16"/>
      <c r="E48" s="50"/>
      <c r="F48" s="35"/>
      <c r="G48" s="28"/>
      <c r="H48" s="50"/>
      <c r="I48" s="54"/>
    </row>
    <row r="49" spans="2:9" x14ac:dyDescent="0.25">
      <c r="B49" s="32" t="s">
        <v>59</v>
      </c>
      <c r="C49" s="28"/>
      <c r="D49" s="16"/>
      <c r="E49" s="50"/>
      <c r="F49" s="35"/>
      <c r="G49" s="28"/>
      <c r="H49" s="26"/>
      <c r="I49" s="55"/>
    </row>
    <row r="50" spans="2:9" x14ac:dyDescent="0.25">
      <c r="B50" s="31" t="s">
        <v>64</v>
      </c>
      <c r="C50" s="28">
        <v>56</v>
      </c>
      <c r="D50" s="16">
        <v>18</v>
      </c>
      <c r="E50" s="50">
        <f t="shared" ref="E50:E52" si="20">C50+D50</f>
        <v>74</v>
      </c>
      <c r="F50" s="35">
        <v>15</v>
      </c>
      <c r="G50" s="28">
        <v>0</v>
      </c>
      <c r="H50" s="50">
        <f t="shared" ref="H50:H52" si="21">F50+G50</f>
        <v>15</v>
      </c>
      <c r="I50" s="54">
        <f t="shared" ref="I50:I52" si="22">H50/(E50+H50)</f>
        <v>0.16853932584269662</v>
      </c>
    </row>
    <row r="51" spans="2:9" x14ac:dyDescent="0.25">
      <c r="B51" s="31" t="s">
        <v>65</v>
      </c>
      <c r="C51" s="28">
        <v>325</v>
      </c>
      <c r="D51" s="16">
        <v>140</v>
      </c>
      <c r="E51" s="50">
        <f t="shared" si="20"/>
        <v>465</v>
      </c>
      <c r="F51" s="35">
        <v>139</v>
      </c>
      <c r="G51" s="28">
        <v>1</v>
      </c>
      <c r="H51" s="50">
        <f t="shared" si="21"/>
        <v>140</v>
      </c>
      <c r="I51" s="54">
        <f t="shared" si="22"/>
        <v>0.23140495867768596</v>
      </c>
    </row>
    <row r="52" spans="2:9" x14ac:dyDescent="0.25">
      <c r="B52" s="31" t="s">
        <v>66</v>
      </c>
      <c r="C52" s="28">
        <v>225</v>
      </c>
      <c r="D52" s="16">
        <v>182</v>
      </c>
      <c r="E52" s="50">
        <f t="shared" si="20"/>
        <v>407</v>
      </c>
      <c r="F52" s="35">
        <v>156</v>
      </c>
      <c r="G52" s="28">
        <v>0</v>
      </c>
      <c r="H52" s="50">
        <f t="shared" si="21"/>
        <v>156</v>
      </c>
      <c r="I52" s="54">
        <f t="shared" si="22"/>
        <v>0.27708703374777977</v>
      </c>
    </row>
    <row r="53" spans="2:9" x14ac:dyDescent="0.25">
      <c r="B53" s="31" t="s">
        <v>67</v>
      </c>
      <c r="C53" s="28"/>
      <c r="D53" s="16"/>
      <c r="E53" s="50"/>
      <c r="F53" s="35"/>
      <c r="G53" s="28"/>
      <c r="H53" s="50"/>
      <c r="I53" s="54"/>
    </row>
    <row r="54" spans="2:9" x14ac:dyDescent="0.25">
      <c r="B54" s="32" t="s">
        <v>68</v>
      </c>
      <c r="C54" s="28"/>
      <c r="D54" s="16"/>
      <c r="E54" s="50"/>
      <c r="F54" s="35"/>
      <c r="G54" s="28"/>
      <c r="H54" s="26"/>
      <c r="I54" s="55"/>
    </row>
    <row r="55" spans="2:9" x14ac:dyDescent="0.25">
      <c r="B55" s="31" t="s">
        <v>64</v>
      </c>
      <c r="C55" s="28">
        <v>281</v>
      </c>
      <c r="D55" s="16">
        <v>82</v>
      </c>
      <c r="E55" s="50">
        <f t="shared" ref="E55:E57" si="23">C55+D55</f>
        <v>363</v>
      </c>
      <c r="F55" s="35">
        <v>59</v>
      </c>
      <c r="G55" s="28">
        <v>1</v>
      </c>
      <c r="H55" s="50">
        <f t="shared" ref="H55:H57" si="24">F55+G55</f>
        <v>60</v>
      </c>
      <c r="I55" s="54">
        <f t="shared" ref="I55:I57" si="25">H55/(E55+H55)</f>
        <v>0.14184397163120568</v>
      </c>
    </row>
    <row r="56" spans="2:9" x14ac:dyDescent="0.25">
      <c r="B56" s="31" t="s">
        <v>65</v>
      </c>
      <c r="C56" s="28">
        <v>1255</v>
      </c>
      <c r="D56" s="16">
        <v>676</v>
      </c>
      <c r="E56" s="50">
        <f t="shared" si="23"/>
        <v>1931</v>
      </c>
      <c r="F56" s="35">
        <v>493</v>
      </c>
      <c r="G56" s="28">
        <v>6</v>
      </c>
      <c r="H56" s="50">
        <f t="shared" si="24"/>
        <v>499</v>
      </c>
      <c r="I56" s="54">
        <f t="shared" si="25"/>
        <v>0.20534979423868313</v>
      </c>
    </row>
    <row r="57" spans="2:9" x14ac:dyDescent="0.25">
      <c r="B57" s="31" t="s">
        <v>66</v>
      </c>
      <c r="C57" s="28">
        <v>1601</v>
      </c>
      <c r="D57" s="16">
        <v>1582</v>
      </c>
      <c r="E57" s="50">
        <f t="shared" si="23"/>
        <v>3183</v>
      </c>
      <c r="F57" s="35">
        <v>1078</v>
      </c>
      <c r="G57" s="28">
        <v>8</v>
      </c>
      <c r="H57" s="50">
        <f t="shared" si="24"/>
        <v>1086</v>
      </c>
      <c r="I57" s="54">
        <f t="shared" si="25"/>
        <v>0.25439212930428673</v>
      </c>
    </row>
    <row r="58" spans="2:9" ht="15.75" thickBot="1" x14ac:dyDescent="0.3">
      <c r="B58" s="33" t="s">
        <v>67</v>
      </c>
      <c r="C58" s="21"/>
      <c r="D58" s="57"/>
      <c r="E58" s="51"/>
      <c r="F58" s="38"/>
      <c r="G58" s="21"/>
      <c r="H58" s="51"/>
      <c r="I58" s="39"/>
    </row>
  </sheetData>
  <mergeCells count="3">
    <mergeCell ref="C12:I12"/>
    <mergeCell ref="B9:I9"/>
    <mergeCell ref="B12:B1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N50"/>
  <sheetViews>
    <sheetView workbookViewId="0">
      <selection activeCell="K12" sqref="K12"/>
    </sheetView>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7" style="2" customWidth="1"/>
    <col min="10" max="10" width="6.28515625" style="2" customWidth="1"/>
    <col min="11" max="16384" width="11.42578125" style="2"/>
  </cols>
  <sheetData>
    <row r="9" spans="2:14" ht="30" customHeight="1" x14ac:dyDescent="0.25">
      <c r="B9" s="275" t="s">
        <v>127</v>
      </c>
      <c r="C9" s="275"/>
      <c r="D9" s="275"/>
      <c r="E9" s="275"/>
      <c r="F9" s="275"/>
      <c r="G9" s="275"/>
      <c r="H9" s="275"/>
      <c r="I9" s="275"/>
    </row>
    <row r="10" spans="2:14" ht="30" customHeight="1" x14ac:dyDescent="0.25">
      <c r="B10" s="179" t="s">
        <v>130</v>
      </c>
      <c r="C10" s="179"/>
      <c r="D10" s="179"/>
      <c r="E10" s="179"/>
      <c r="F10" s="179"/>
      <c r="G10" s="179"/>
      <c r="H10" s="179"/>
      <c r="I10" s="179"/>
    </row>
    <row r="11" spans="2:14" ht="15.75" thickBot="1" x14ac:dyDescent="0.3">
      <c r="J11" s="28"/>
      <c r="K11" s="28"/>
    </row>
    <row r="12" spans="2:14" ht="23.25" customHeight="1" thickTop="1" thickBot="1" x14ac:dyDescent="0.3">
      <c r="B12" s="276" t="s">
        <v>80</v>
      </c>
      <c r="C12" s="281" t="s">
        <v>0</v>
      </c>
      <c r="D12" s="282"/>
      <c r="E12" s="282"/>
      <c r="F12" s="282"/>
      <c r="G12" s="282"/>
      <c r="H12" s="282"/>
      <c r="I12" s="283"/>
      <c r="J12" s="86"/>
    </row>
    <row r="13" spans="2:14" ht="23.25" customHeight="1" thickTop="1" thickBot="1" x14ac:dyDescent="0.3">
      <c r="B13" s="277"/>
      <c r="C13" s="84" t="s">
        <v>6</v>
      </c>
      <c r="D13" s="82" t="s">
        <v>7</v>
      </c>
      <c r="E13" s="83" t="s">
        <v>1</v>
      </c>
      <c r="F13" s="85" t="s">
        <v>8</v>
      </c>
      <c r="G13" s="82" t="s">
        <v>9</v>
      </c>
      <c r="H13" s="83" t="s">
        <v>10</v>
      </c>
      <c r="I13" s="69" t="s">
        <v>11</v>
      </c>
      <c r="J13" s="86"/>
      <c r="K13" s="28"/>
    </row>
    <row r="14" spans="2:14" ht="15.75" customHeight="1" thickTop="1" thickBot="1" x14ac:dyDescent="0.3">
      <c r="B14" s="70" t="s">
        <v>52</v>
      </c>
      <c r="C14" s="79"/>
      <c r="D14" s="64"/>
      <c r="E14" s="75"/>
      <c r="F14" s="79"/>
      <c r="G14" s="64"/>
      <c r="H14" s="75"/>
      <c r="I14" s="65"/>
      <c r="J14" s="86"/>
      <c r="N14" s="63"/>
    </row>
    <row r="15" spans="2:14" x14ac:dyDescent="0.25">
      <c r="B15" s="71" t="s">
        <v>64</v>
      </c>
      <c r="C15" s="80">
        <v>2385</v>
      </c>
      <c r="D15" s="65">
        <v>563</v>
      </c>
      <c r="E15" s="76">
        <f>C15+D15</f>
        <v>2948</v>
      </c>
      <c r="F15" s="80">
        <v>326</v>
      </c>
      <c r="G15" s="65">
        <v>2</v>
      </c>
      <c r="H15" s="76">
        <f>F15+G15</f>
        <v>328</v>
      </c>
      <c r="I15" s="66">
        <f>H15/(E15+H15)</f>
        <v>0.10012210012210013</v>
      </c>
    </row>
    <row r="16" spans="2:14" x14ac:dyDescent="0.25">
      <c r="B16" s="71" t="s">
        <v>65</v>
      </c>
      <c r="C16" s="80">
        <v>9095</v>
      </c>
      <c r="D16" s="65">
        <v>6502</v>
      </c>
      <c r="E16" s="76">
        <f t="shared" ref="E16:E17" si="0">C16+D16</f>
        <v>15597</v>
      </c>
      <c r="F16" s="80">
        <v>3799</v>
      </c>
      <c r="G16" s="65">
        <v>9</v>
      </c>
      <c r="H16" s="76">
        <f t="shared" ref="H16:H17" si="1">F16+G16</f>
        <v>3808</v>
      </c>
      <c r="I16" s="66">
        <f t="shared" ref="I16:I17" si="2">H16/(E16+H16)</f>
        <v>0.19623808296830714</v>
      </c>
    </row>
    <row r="17" spans="2:9" x14ac:dyDescent="0.25">
      <c r="B17" s="71" t="s">
        <v>66</v>
      </c>
      <c r="C17" s="80">
        <v>19363</v>
      </c>
      <c r="D17" s="65">
        <v>32080</v>
      </c>
      <c r="E17" s="76">
        <f t="shared" si="0"/>
        <v>51443</v>
      </c>
      <c r="F17" s="80">
        <v>17290</v>
      </c>
      <c r="G17" s="65">
        <v>105</v>
      </c>
      <c r="H17" s="76">
        <f t="shared" si="1"/>
        <v>17395</v>
      </c>
      <c r="I17" s="66">
        <f t="shared" si="2"/>
        <v>0.2526947325605044</v>
      </c>
    </row>
    <row r="18" spans="2:9" x14ac:dyDescent="0.25">
      <c r="B18" s="72" t="s">
        <v>53</v>
      </c>
      <c r="C18" s="80"/>
      <c r="D18" s="65"/>
      <c r="E18" s="77"/>
      <c r="F18" s="80"/>
      <c r="G18" s="65"/>
      <c r="H18" s="77"/>
      <c r="I18" s="66"/>
    </row>
    <row r="19" spans="2:9" x14ac:dyDescent="0.25">
      <c r="B19" s="71" t="s">
        <v>64</v>
      </c>
      <c r="C19" s="80">
        <v>2874</v>
      </c>
      <c r="D19" s="65">
        <v>584</v>
      </c>
      <c r="E19" s="76">
        <f t="shared" ref="E19:E21" si="3">C19+D19</f>
        <v>3458</v>
      </c>
      <c r="F19" s="80">
        <v>487</v>
      </c>
      <c r="G19" s="65">
        <v>0</v>
      </c>
      <c r="H19" s="76">
        <f t="shared" ref="H19:H21" si="4">F19+G19</f>
        <v>487</v>
      </c>
      <c r="I19" s="66">
        <f t="shared" ref="I19:I21" si="5">H19/(E19+H19)</f>
        <v>0.12344740177439797</v>
      </c>
    </row>
    <row r="20" spans="2:9" x14ac:dyDescent="0.25">
      <c r="B20" s="71" t="s">
        <v>65</v>
      </c>
      <c r="C20" s="80">
        <v>12561</v>
      </c>
      <c r="D20" s="65">
        <v>5674</v>
      </c>
      <c r="E20" s="76">
        <f t="shared" si="3"/>
        <v>18235</v>
      </c>
      <c r="F20" s="80">
        <v>5255</v>
      </c>
      <c r="G20" s="65">
        <v>23</v>
      </c>
      <c r="H20" s="76">
        <f t="shared" si="4"/>
        <v>5278</v>
      </c>
      <c r="I20" s="66">
        <f t="shared" si="5"/>
        <v>0.22447156891932121</v>
      </c>
    </row>
    <row r="21" spans="2:9" x14ac:dyDescent="0.25">
      <c r="B21" s="71" t="s">
        <v>66</v>
      </c>
      <c r="C21" s="80">
        <v>21129</v>
      </c>
      <c r="D21" s="65">
        <v>17592</v>
      </c>
      <c r="E21" s="76">
        <f t="shared" si="3"/>
        <v>38721</v>
      </c>
      <c r="F21" s="80">
        <v>13744</v>
      </c>
      <c r="G21" s="65">
        <v>153</v>
      </c>
      <c r="H21" s="76">
        <f t="shared" si="4"/>
        <v>13897</v>
      </c>
      <c r="I21" s="66">
        <f t="shared" si="5"/>
        <v>0.26411114067429398</v>
      </c>
    </row>
    <row r="22" spans="2:9" x14ac:dyDescent="0.25">
      <c r="B22" s="72" t="s">
        <v>54</v>
      </c>
      <c r="C22" s="80"/>
      <c r="D22" s="65"/>
      <c r="E22" s="77"/>
      <c r="F22" s="80"/>
      <c r="G22" s="65"/>
      <c r="H22" s="77"/>
      <c r="I22" s="67"/>
    </row>
    <row r="23" spans="2:9" x14ac:dyDescent="0.25">
      <c r="B23" s="71" t="s">
        <v>64</v>
      </c>
      <c r="C23" s="80">
        <v>2874</v>
      </c>
      <c r="D23" s="65">
        <v>584</v>
      </c>
      <c r="E23" s="76">
        <f t="shared" ref="E23:E25" si="6">C23+D23</f>
        <v>3458</v>
      </c>
      <c r="F23" s="80">
        <v>487</v>
      </c>
      <c r="G23" s="65">
        <v>0</v>
      </c>
      <c r="H23" s="76">
        <f t="shared" ref="H23:H25" si="7">F23+G23</f>
        <v>487</v>
      </c>
      <c r="I23" s="66">
        <f t="shared" ref="I23:I25" si="8">H23/(E23+H23)</f>
        <v>0.12344740177439797</v>
      </c>
    </row>
    <row r="24" spans="2:9" x14ac:dyDescent="0.25">
      <c r="B24" s="71" t="s">
        <v>65</v>
      </c>
      <c r="C24" s="80">
        <v>12561</v>
      </c>
      <c r="D24" s="65">
        <v>5674</v>
      </c>
      <c r="E24" s="76">
        <f t="shared" si="6"/>
        <v>18235</v>
      </c>
      <c r="F24" s="80">
        <v>5255</v>
      </c>
      <c r="G24" s="65">
        <v>23</v>
      </c>
      <c r="H24" s="76">
        <f t="shared" si="7"/>
        <v>5278</v>
      </c>
      <c r="I24" s="66">
        <f t="shared" si="8"/>
        <v>0.22447156891932121</v>
      </c>
    </row>
    <row r="25" spans="2:9" x14ac:dyDescent="0.25">
      <c r="B25" s="71" t="s">
        <v>66</v>
      </c>
      <c r="C25" s="80">
        <v>21129</v>
      </c>
      <c r="D25" s="65">
        <v>17592</v>
      </c>
      <c r="E25" s="76">
        <f t="shared" si="6"/>
        <v>38721</v>
      </c>
      <c r="F25" s="80">
        <v>13744</v>
      </c>
      <c r="G25" s="65">
        <v>153</v>
      </c>
      <c r="H25" s="76">
        <f t="shared" si="7"/>
        <v>13897</v>
      </c>
      <c r="I25" s="66">
        <f t="shared" si="8"/>
        <v>0.26411114067429398</v>
      </c>
    </row>
    <row r="26" spans="2:9" x14ac:dyDescent="0.25">
      <c r="B26" s="72" t="s">
        <v>55</v>
      </c>
      <c r="C26" s="80"/>
      <c r="D26" s="65"/>
      <c r="E26" s="77"/>
      <c r="F26" s="80"/>
      <c r="G26" s="65"/>
      <c r="H26" s="77"/>
      <c r="I26" s="67"/>
    </row>
    <row r="27" spans="2:9" x14ac:dyDescent="0.25">
      <c r="B27" s="71" t="s">
        <v>64</v>
      </c>
      <c r="C27" s="80">
        <v>2342</v>
      </c>
      <c r="D27" s="65">
        <v>681</v>
      </c>
      <c r="E27" s="76">
        <f t="shared" ref="E27:E29" si="9">C27+D27</f>
        <v>3023</v>
      </c>
      <c r="F27" s="80">
        <v>428</v>
      </c>
      <c r="G27" s="65">
        <v>1</v>
      </c>
      <c r="H27" s="76">
        <f t="shared" ref="H27:H29" si="10">F27+G27</f>
        <v>429</v>
      </c>
      <c r="I27" s="66">
        <f t="shared" ref="I27:I29" si="11">H27/(E27+H27)</f>
        <v>0.12427578215527231</v>
      </c>
    </row>
    <row r="28" spans="2:9" x14ac:dyDescent="0.25">
      <c r="B28" s="71" t="s">
        <v>65</v>
      </c>
      <c r="C28" s="80">
        <v>9947</v>
      </c>
      <c r="D28" s="65">
        <v>7112</v>
      </c>
      <c r="E28" s="76">
        <f t="shared" si="9"/>
        <v>17059</v>
      </c>
      <c r="F28" s="80">
        <v>4276</v>
      </c>
      <c r="G28" s="65">
        <v>13</v>
      </c>
      <c r="H28" s="76">
        <f t="shared" si="10"/>
        <v>4289</v>
      </c>
      <c r="I28" s="66">
        <f t="shared" si="11"/>
        <v>0.20090875023421398</v>
      </c>
    </row>
    <row r="29" spans="2:9" x14ac:dyDescent="0.25">
      <c r="B29" s="71" t="s">
        <v>66</v>
      </c>
      <c r="C29" s="80">
        <v>23187</v>
      </c>
      <c r="D29" s="65">
        <v>31357</v>
      </c>
      <c r="E29" s="76">
        <f t="shared" si="9"/>
        <v>54544</v>
      </c>
      <c r="F29" s="80">
        <v>16999</v>
      </c>
      <c r="G29" s="65">
        <v>118</v>
      </c>
      <c r="H29" s="76">
        <f t="shared" si="10"/>
        <v>17117</v>
      </c>
      <c r="I29" s="66">
        <f t="shared" si="11"/>
        <v>0.23886074712884275</v>
      </c>
    </row>
    <row r="30" spans="2:9" x14ac:dyDescent="0.25">
      <c r="B30" s="72" t="s">
        <v>56</v>
      </c>
      <c r="C30" s="80"/>
      <c r="D30" s="65"/>
      <c r="E30" s="77"/>
      <c r="F30" s="80"/>
      <c r="G30" s="65"/>
      <c r="H30" s="77"/>
      <c r="I30" s="67"/>
    </row>
    <row r="31" spans="2:9" x14ac:dyDescent="0.25">
      <c r="B31" s="71" t="s">
        <v>64</v>
      </c>
      <c r="C31" s="80">
        <v>1735</v>
      </c>
      <c r="D31" s="65">
        <v>390</v>
      </c>
      <c r="E31" s="76">
        <f t="shared" ref="E31:E33" si="12">C31+D31</f>
        <v>2125</v>
      </c>
      <c r="F31" s="80">
        <v>304</v>
      </c>
      <c r="G31" s="65">
        <v>3</v>
      </c>
      <c r="H31" s="76">
        <f t="shared" ref="H31:H33" si="13">F31+G31</f>
        <v>307</v>
      </c>
      <c r="I31" s="66">
        <f t="shared" ref="I31:I33" si="14">H31/(E31+H31)</f>
        <v>0.12623355263157895</v>
      </c>
    </row>
    <row r="32" spans="2:9" x14ac:dyDescent="0.25">
      <c r="B32" s="71" t="s">
        <v>65</v>
      </c>
      <c r="C32" s="80">
        <v>8015</v>
      </c>
      <c r="D32" s="65">
        <v>4017</v>
      </c>
      <c r="E32" s="76">
        <f t="shared" si="12"/>
        <v>12032</v>
      </c>
      <c r="F32" s="80">
        <v>3022</v>
      </c>
      <c r="G32" s="65">
        <v>13</v>
      </c>
      <c r="H32" s="76">
        <f t="shared" si="13"/>
        <v>3035</v>
      </c>
      <c r="I32" s="66">
        <f t="shared" si="14"/>
        <v>0.20143359660184509</v>
      </c>
    </row>
    <row r="33" spans="2:9" x14ac:dyDescent="0.25">
      <c r="B33" s="71" t="s">
        <v>66</v>
      </c>
      <c r="C33" s="80">
        <v>17299</v>
      </c>
      <c r="D33" s="65">
        <v>14988</v>
      </c>
      <c r="E33" s="76">
        <f t="shared" si="12"/>
        <v>32287</v>
      </c>
      <c r="F33" s="80">
        <v>10693</v>
      </c>
      <c r="G33" s="65">
        <v>125</v>
      </c>
      <c r="H33" s="76">
        <f t="shared" si="13"/>
        <v>10818</v>
      </c>
      <c r="I33" s="66">
        <f t="shared" si="14"/>
        <v>0.25096856513165527</v>
      </c>
    </row>
    <row r="34" spans="2:9" x14ac:dyDescent="0.25">
      <c r="B34" s="72" t="s">
        <v>57</v>
      </c>
      <c r="C34" s="80"/>
      <c r="D34" s="65"/>
      <c r="E34" s="77"/>
      <c r="F34" s="80"/>
      <c r="G34" s="65"/>
      <c r="H34" s="77"/>
      <c r="I34" s="67"/>
    </row>
    <row r="35" spans="2:9" x14ac:dyDescent="0.25">
      <c r="B35" s="71" t="s">
        <v>64</v>
      </c>
      <c r="C35" s="80">
        <v>1550</v>
      </c>
      <c r="D35" s="65">
        <v>447</v>
      </c>
      <c r="E35" s="76">
        <f t="shared" ref="E35:E37" si="15">C35+D35</f>
        <v>1997</v>
      </c>
      <c r="F35" s="80">
        <v>231</v>
      </c>
      <c r="G35" s="65">
        <v>0</v>
      </c>
      <c r="H35" s="76">
        <f t="shared" ref="H35:H37" si="16">F35+G35</f>
        <v>231</v>
      </c>
      <c r="I35" s="66">
        <f t="shared" ref="I35:I37" si="17">H35/(E35+H35)</f>
        <v>0.10368043087971275</v>
      </c>
    </row>
    <row r="36" spans="2:9" x14ac:dyDescent="0.25">
      <c r="B36" s="71" t="s">
        <v>65</v>
      </c>
      <c r="C36" s="80">
        <v>7531</v>
      </c>
      <c r="D36" s="65">
        <v>4610</v>
      </c>
      <c r="E36" s="76">
        <f t="shared" si="15"/>
        <v>12141</v>
      </c>
      <c r="F36" s="80">
        <v>2795</v>
      </c>
      <c r="G36" s="65">
        <v>7</v>
      </c>
      <c r="H36" s="76">
        <f t="shared" si="16"/>
        <v>2802</v>
      </c>
      <c r="I36" s="66">
        <f t="shared" si="17"/>
        <v>0.18751254768118852</v>
      </c>
    </row>
    <row r="37" spans="2:9" x14ac:dyDescent="0.25">
      <c r="B37" s="71" t="s">
        <v>66</v>
      </c>
      <c r="C37" s="80">
        <v>28132</v>
      </c>
      <c r="D37" s="65">
        <v>31762</v>
      </c>
      <c r="E37" s="76">
        <f t="shared" si="15"/>
        <v>59894</v>
      </c>
      <c r="F37" s="80">
        <v>18308</v>
      </c>
      <c r="G37" s="65">
        <v>143</v>
      </c>
      <c r="H37" s="76">
        <f t="shared" si="16"/>
        <v>18451</v>
      </c>
      <c r="I37" s="66">
        <f t="shared" si="17"/>
        <v>0.23550960495245388</v>
      </c>
    </row>
    <row r="38" spans="2:9" x14ac:dyDescent="0.25">
      <c r="B38" s="72" t="s">
        <v>58</v>
      </c>
      <c r="C38" s="80"/>
      <c r="D38" s="65"/>
      <c r="E38" s="77"/>
      <c r="F38" s="80"/>
      <c r="G38" s="65"/>
      <c r="H38" s="77"/>
      <c r="I38" s="67"/>
    </row>
    <row r="39" spans="2:9" x14ac:dyDescent="0.25">
      <c r="B39" s="71" t="s">
        <v>64</v>
      </c>
      <c r="C39" s="80">
        <v>4840</v>
      </c>
      <c r="D39" s="65">
        <v>995</v>
      </c>
      <c r="E39" s="76">
        <f t="shared" ref="E39:E41" si="18">C39+D39</f>
        <v>5835</v>
      </c>
      <c r="F39" s="80">
        <v>809</v>
      </c>
      <c r="G39" s="65">
        <v>5</v>
      </c>
      <c r="H39" s="76">
        <f t="shared" ref="H39:H41" si="19">F39+G39</f>
        <v>814</v>
      </c>
      <c r="I39" s="66">
        <f t="shared" ref="I39:I41" si="20">H39/(E39+H39)</f>
        <v>0.12242442472552263</v>
      </c>
    </row>
    <row r="40" spans="2:9" x14ac:dyDescent="0.25">
      <c r="B40" s="71" t="s">
        <v>65</v>
      </c>
      <c r="C40" s="80">
        <v>20187</v>
      </c>
      <c r="D40" s="65">
        <v>9214</v>
      </c>
      <c r="E40" s="76">
        <f t="shared" si="18"/>
        <v>29401</v>
      </c>
      <c r="F40" s="80">
        <v>8226</v>
      </c>
      <c r="G40" s="65">
        <v>25</v>
      </c>
      <c r="H40" s="76">
        <f t="shared" si="19"/>
        <v>8251</v>
      </c>
      <c r="I40" s="66">
        <f t="shared" si="20"/>
        <v>0.2191384255816424</v>
      </c>
    </row>
    <row r="41" spans="2:9" x14ac:dyDescent="0.25">
      <c r="B41" s="71" t="s">
        <v>66</v>
      </c>
      <c r="C41" s="80">
        <v>37605</v>
      </c>
      <c r="D41" s="65">
        <v>34697</v>
      </c>
      <c r="E41" s="76">
        <f t="shared" si="18"/>
        <v>72302</v>
      </c>
      <c r="F41" s="80">
        <v>27211</v>
      </c>
      <c r="G41" s="65">
        <v>198</v>
      </c>
      <c r="H41" s="76">
        <f t="shared" si="19"/>
        <v>27409</v>
      </c>
      <c r="I41" s="66">
        <f t="shared" si="20"/>
        <v>0.27488441596213053</v>
      </c>
    </row>
    <row r="42" spans="2:9" x14ac:dyDescent="0.25">
      <c r="B42" s="72" t="s">
        <v>59</v>
      </c>
      <c r="C42" s="80"/>
      <c r="D42" s="65"/>
      <c r="E42" s="77"/>
      <c r="F42" s="80"/>
      <c r="G42" s="65"/>
      <c r="H42" s="77"/>
      <c r="I42" s="67"/>
    </row>
    <row r="43" spans="2:9" x14ac:dyDescent="0.25">
      <c r="B43" s="71" t="s">
        <v>64</v>
      </c>
      <c r="C43" s="80">
        <v>5574</v>
      </c>
      <c r="D43" s="65">
        <v>1185</v>
      </c>
      <c r="E43" s="76">
        <f t="shared" ref="E43:E45" si="21">C43+D43</f>
        <v>6759</v>
      </c>
      <c r="F43" s="80">
        <v>950</v>
      </c>
      <c r="G43" s="65">
        <v>9</v>
      </c>
      <c r="H43" s="76">
        <f t="shared" ref="H43:H45" si="22">F43+G43</f>
        <v>959</v>
      </c>
      <c r="I43" s="66">
        <f t="shared" ref="I43:I45" si="23">H43/(E43+H43)</f>
        <v>0.12425498833894791</v>
      </c>
    </row>
    <row r="44" spans="2:9" x14ac:dyDescent="0.25">
      <c r="B44" s="71" t="s">
        <v>65</v>
      </c>
      <c r="C44" s="80">
        <v>20086</v>
      </c>
      <c r="D44" s="65">
        <v>10281</v>
      </c>
      <c r="E44" s="76">
        <f t="shared" si="21"/>
        <v>30367</v>
      </c>
      <c r="F44" s="80">
        <v>8836</v>
      </c>
      <c r="G44" s="65">
        <v>66</v>
      </c>
      <c r="H44" s="76">
        <f t="shared" si="22"/>
        <v>8902</v>
      </c>
      <c r="I44" s="66">
        <f t="shared" si="23"/>
        <v>0.22669281112327791</v>
      </c>
    </row>
    <row r="45" spans="2:9" x14ac:dyDescent="0.25">
      <c r="B45" s="71" t="s">
        <v>66</v>
      </c>
      <c r="C45" s="80">
        <v>33675</v>
      </c>
      <c r="D45" s="65">
        <v>29723</v>
      </c>
      <c r="E45" s="76">
        <f t="shared" si="21"/>
        <v>63398</v>
      </c>
      <c r="F45" s="80">
        <v>22117</v>
      </c>
      <c r="G45" s="65">
        <v>229</v>
      </c>
      <c r="H45" s="76">
        <f t="shared" si="22"/>
        <v>22346</v>
      </c>
      <c r="I45" s="66">
        <f t="shared" si="23"/>
        <v>0.26061298749766748</v>
      </c>
    </row>
    <row r="46" spans="2:9" x14ac:dyDescent="0.25">
      <c r="B46" s="72" t="s">
        <v>68</v>
      </c>
      <c r="C46" s="80"/>
      <c r="D46" s="65"/>
      <c r="E46" s="77"/>
      <c r="F46" s="80"/>
      <c r="G46" s="65"/>
      <c r="H46" s="77"/>
      <c r="I46" s="67"/>
    </row>
    <row r="47" spans="2:9" x14ac:dyDescent="0.25">
      <c r="B47" s="71" t="s">
        <v>64</v>
      </c>
      <c r="C47" s="80">
        <v>23471</v>
      </c>
      <c r="D47" s="65">
        <v>5360</v>
      </c>
      <c r="E47" s="76">
        <f t="shared" ref="E47:E49" si="24">C47+D47</f>
        <v>28831</v>
      </c>
      <c r="F47" s="80">
        <v>3889</v>
      </c>
      <c r="G47" s="65">
        <v>23</v>
      </c>
      <c r="H47" s="76">
        <f t="shared" ref="H47:H49" si="25">F47+G47</f>
        <v>3912</v>
      </c>
      <c r="I47" s="66">
        <f t="shared" ref="I47:I49" si="26">H47/(E47+H47)</f>
        <v>0.11947591851693491</v>
      </c>
    </row>
    <row r="48" spans="2:9" x14ac:dyDescent="0.25">
      <c r="B48" s="71" t="s">
        <v>65</v>
      </c>
      <c r="C48" s="80">
        <v>96141</v>
      </c>
      <c r="D48" s="65">
        <v>52680</v>
      </c>
      <c r="E48" s="76">
        <f t="shared" si="24"/>
        <v>148821</v>
      </c>
      <c r="F48" s="80">
        <v>39780</v>
      </c>
      <c r="G48" s="65">
        <v>172</v>
      </c>
      <c r="H48" s="76">
        <f t="shared" si="25"/>
        <v>39952</v>
      </c>
      <c r="I48" s="66">
        <f t="shared" si="26"/>
        <v>0.21164043586741749</v>
      </c>
    </row>
    <row r="49" spans="2:9" ht="15.75" thickBot="1" x14ac:dyDescent="0.3">
      <c r="B49" s="73" t="s">
        <v>66</v>
      </c>
      <c r="C49" s="81">
        <v>201882</v>
      </c>
      <c r="D49" s="74">
        <v>218382</v>
      </c>
      <c r="E49" s="78">
        <f t="shared" si="24"/>
        <v>420264</v>
      </c>
      <c r="F49" s="81">
        <v>141014</v>
      </c>
      <c r="G49" s="74">
        <v>1204</v>
      </c>
      <c r="H49" s="78">
        <f t="shared" si="25"/>
        <v>142218</v>
      </c>
      <c r="I49" s="68">
        <f t="shared" si="26"/>
        <v>0.25284009088290826</v>
      </c>
    </row>
    <row r="50" spans="2:9" ht="15.75" thickTop="1" x14ac:dyDescent="0.25"/>
  </sheetData>
  <mergeCells count="3">
    <mergeCell ref="C12:I12"/>
    <mergeCell ref="B9:I9"/>
    <mergeCell ref="B12:B1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M55"/>
  <sheetViews>
    <sheetView workbookViewId="0">
      <selection activeCell="K13" sqref="K13"/>
    </sheetView>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7" style="2" customWidth="1"/>
    <col min="10" max="16384" width="11.42578125" style="2"/>
  </cols>
  <sheetData>
    <row r="9" spans="2:9" ht="30" customHeight="1" x14ac:dyDescent="0.25">
      <c r="B9" s="275" t="s">
        <v>127</v>
      </c>
      <c r="C9" s="275"/>
      <c r="D9" s="275"/>
      <c r="E9" s="275"/>
      <c r="F9" s="275"/>
      <c r="G9" s="275"/>
      <c r="H9" s="275"/>
      <c r="I9" s="275"/>
    </row>
    <row r="10" spans="2:9" ht="30" customHeight="1" x14ac:dyDescent="0.25">
      <c r="B10" s="179" t="s">
        <v>131</v>
      </c>
      <c r="C10" s="179"/>
      <c r="D10" s="179"/>
      <c r="E10" s="179"/>
      <c r="F10" s="179"/>
      <c r="G10" s="179"/>
      <c r="H10" s="179"/>
      <c r="I10" s="179"/>
    </row>
    <row r="11" spans="2:9" ht="15.75" thickBot="1" x14ac:dyDescent="0.3"/>
    <row r="12" spans="2:9" ht="23.25" customHeight="1" thickBot="1" x14ac:dyDescent="0.3">
      <c r="B12" s="276" t="s">
        <v>80</v>
      </c>
      <c r="C12" s="271" t="s">
        <v>0</v>
      </c>
      <c r="D12" s="272"/>
      <c r="E12" s="272"/>
      <c r="F12" s="272"/>
      <c r="G12" s="272"/>
      <c r="H12" s="272"/>
      <c r="I12" s="273"/>
    </row>
    <row r="13" spans="2:9" ht="23.25" customHeight="1" thickBot="1" x14ac:dyDescent="0.3">
      <c r="B13" s="277"/>
      <c r="C13" s="98" t="s">
        <v>6</v>
      </c>
      <c r="D13" s="96" t="s">
        <v>7</v>
      </c>
      <c r="E13" s="97" t="s">
        <v>1</v>
      </c>
      <c r="F13" s="40" t="s">
        <v>8</v>
      </c>
      <c r="G13" s="96" t="s">
        <v>9</v>
      </c>
      <c r="H13" s="60" t="s">
        <v>10</v>
      </c>
      <c r="I13" s="56" t="s">
        <v>11</v>
      </c>
    </row>
    <row r="14" spans="2:9" ht="15" customHeight="1" x14ac:dyDescent="0.25">
      <c r="B14" s="32" t="s">
        <v>52</v>
      </c>
      <c r="C14" s="43"/>
      <c r="D14" s="87"/>
      <c r="E14" s="87"/>
      <c r="F14" s="42"/>
      <c r="G14" s="87"/>
      <c r="H14" s="87"/>
      <c r="I14" s="87"/>
    </row>
    <row r="15" spans="2:9" x14ac:dyDescent="0.25">
      <c r="B15" s="31" t="s">
        <v>64</v>
      </c>
      <c r="C15" s="91">
        <v>936</v>
      </c>
      <c r="D15" s="88">
        <v>242</v>
      </c>
      <c r="E15" s="52">
        <f>C15+D15</f>
        <v>1178</v>
      </c>
      <c r="F15" s="91">
        <v>141</v>
      </c>
      <c r="G15" s="88">
        <v>1</v>
      </c>
      <c r="H15" s="52">
        <f>F15+G15</f>
        <v>142</v>
      </c>
      <c r="I15" s="54">
        <f>H15/(E15+H15)</f>
        <v>0.10757575757575757</v>
      </c>
    </row>
    <row r="16" spans="2:9" x14ac:dyDescent="0.25">
      <c r="B16" s="31" t="s">
        <v>65</v>
      </c>
      <c r="C16" s="91">
        <v>1578</v>
      </c>
      <c r="D16" s="88">
        <v>1138</v>
      </c>
      <c r="E16" s="52">
        <f t="shared" ref="E16:E22" si="0">C16+D16</f>
        <v>2716</v>
      </c>
      <c r="F16" s="91">
        <v>876</v>
      </c>
      <c r="G16" s="88">
        <v>3</v>
      </c>
      <c r="H16" s="52">
        <f t="shared" ref="H16:H22" si="1">F16+G16</f>
        <v>879</v>
      </c>
      <c r="I16" s="54">
        <f t="shared" ref="I16:I22" si="2">H16/(E16+H16)</f>
        <v>0.24450625869262865</v>
      </c>
    </row>
    <row r="17" spans="2:13" x14ac:dyDescent="0.25">
      <c r="B17" s="31" t="s">
        <v>66</v>
      </c>
      <c r="C17" s="91">
        <v>2888</v>
      </c>
      <c r="D17" s="88">
        <v>4425</v>
      </c>
      <c r="E17" s="52">
        <f t="shared" si="0"/>
        <v>7313</v>
      </c>
      <c r="F17" s="91">
        <v>2873</v>
      </c>
      <c r="G17" s="88">
        <v>6</v>
      </c>
      <c r="H17" s="52">
        <f t="shared" si="1"/>
        <v>2879</v>
      </c>
      <c r="I17" s="54">
        <f t="shared" si="2"/>
        <v>0.28247645211930927</v>
      </c>
      <c r="M17" s="5"/>
    </row>
    <row r="18" spans="2:13" x14ac:dyDescent="0.25">
      <c r="B18" s="31" t="s">
        <v>67</v>
      </c>
      <c r="C18" s="92">
        <v>3</v>
      </c>
      <c r="D18" s="89">
        <v>0</v>
      </c>
      <c r="E18" s="52">
        <f t="shared" si="0"/>
        <v>3</v>
      </c>
      <c r="F18" s="92">
        <v>1</v>
      </c>
      <c r="G18" s="89">
        <v>0</v>
      </c>
      <c r="H18" s="52">
        <f t="shared" si="1"/>
        <v>1</v>
      </c>
      <c r="I18" s="54">
        <f t="shared" si="2"/>
        <v>0.25</v>
      </c>
      <c r="M18" s="5"/>
    </row>
    <row r="19" spans="2:13" x14ac:dyDescent="0.25">
      <c r="B19" s="32" t="s">
        <v>53</v>
      </c>
      <c r="C19" s="43"/>
      <c r="D19" s="25"/>
      <c r="E19" s="52"/>
      <c r="F19" s="43"/>
      <c r="G19" s="25"/>
      <c r="H19" s="25"/>
      <c r="I19" s="54"/>
      <c r="M19" s="5"/>
    </row>
    <row r="20" spans="2:13" x14ac:dyDescent="0.25">
      <c r="B20" s="31" t="s">
        <v>64</v>
      </c>
      <c r="C20" s="91">
        <v>569</v>
      </c>
      <c r="D20" s="88">
        <v>87</v>
      </c>
      <c r="E20" s="52">
        <f t="shared" si="0"/>
        <v>656</v>
      </c>
      <c r="F20" s="91">
        <v>185</v>
      </c>
      <c r="G20" s="88">
        <v>0</v>
      </c>
      <c r="H20" s="52">
        <f t="shared" si="1"/>
        <v>185</v>
      </c>
      <c r="I20" s="54">
        <f t="shared" si="2"/>
        <v>0.21997621878715815</v>
      </c>
      <c r="M20" s="5"/>
    </row>
    <row r="21" spans="2:13" x14ac:dyDescent="0.25">
      <c r="B21" s="31" t="s">
        <v>65</v>
      </c>
      <c r="C21" s="91">
        <v>1451</v>
      </c>
      <c r="D21" s="88">
        <v>577</v>
      </c>
      <c r="E21" s="52">
        <f t="shared" si="0"/>
        <v>2028</v>
      </c>
      <c r="F21" s="91">
        <v>839</v>
      </c>
      <c r="G21" s="88">
        <v>7</v>
      </c>
      <c r="H21" s="52">
        <f t="shared" si="1"/>
        <v>846</v>
      </c>
      <c r="I21" s="54">
        <f t="shared" si="2"/>
        <v>0.29436325678496866</v>
      </c>
      <c r="M21" s="5"/>
    </row>
    <row r="22" spans="2:13" x14ac:dyDescent="0.25">
      <c r="B22" s="31" t="s">
        <v>66</v>
      </c>
      <c r="C22" s="91">
        <v>2863</v>
      </c>
      <c r="D22" s="88">
        <v>2099</v>
      </c>
      <c r="E22" s="52">
        <f t="shared" si="0"/>
        <v>4962</v>
      </c>
      <c r="F22" s="91">
        <v>2529</v>
      </c>
      <c r="G22" s="88">
        <v>29</v>
      </c>
      <c r="H22" s="52">
        <f t="shared" si="1"/>
        <v>2558</v>
      </c>
      <c r="I22" s="54">
        <f t="shared" si="2"/>
        <v>0.34015957446808509</v>
      </c>
      <c r="M22" s="5"/>
    </row>
    <row r="23" spans="2:13" x14ac:dyDescent="0.25">
      <c r="B23" s="32" t="s">
        <v>54</v>
      </c>
      <c r="C23" s="43"/>
      <c r="D23" s="25"/>
      <c r="E23" s="52"/>
      <c r="F23" s="43"/>
      <c r="G23" s="25"/>
      <c r="H23" s="25"/>
      <c r="I23" s="55"/>
      <c r="M23" s="5"/>
    </row>
    <row r="24" spans="2:13" x14ac:dyDescent="0.25">
      <c r="B24" s="31" t="s">
        <v>64</v>
      </c>
      <c r="C24" s="91">
        <v>384</v>
      </c>
      <c r="D24" s="88">
        <v>130</v>
      </c>
      <c r="E24" s="52">
        <f t="shared" ref="E24:E26" si="3">C24+D24</f>
        <v>514</v>
      </c>
      <c r="F24" s="91">
        <v>130</v>
      </c>
      <c r="G24" s="88">
        <v>0</v>
      </c>
      <c r="H24" s="52">
        <f t="shared" ref="H24:H26" si="4">F24+G24</f>
        <v>130</v>
      </c>
      <c r="I24" s="54">
        <f t="shared" ref="I24:I26" si="5">H24/(E24+H24)</f>
        <v>0.20186335403726707</v>
      </c>
      <c r="M24" s="5"/>
    </row>
    <row r="25" spans="2:13" x14ac:dyDescent="0.25">
      <c r="B25" s="31" t="s">
        <v>65</v>
      </c>
      <c r="C25" s="91">
        <v>1031</v>
      </c>
      <c r="D25" s="88">
        <v>767</v>
      </c>
      <c r="E25" s="52">
        <f t="shared" si="3"/>
        <v>1798</v>
      </c>
      <c r="F25" s="91">
        <v>748</v>
      </c>
      <c r="G25" s="88">
        <v>3</v>
      </c>
      <c r="H25" s="52">
        <f t="shared" si="4"/>
        <v>751</v>
      </c>
      <c r="I25" s="54">
        <f t="shared" si="5"/>
        <v>0.29462534327187134</v>
      </c>
      <c r="M25" s="5"/>
    </row>
    <row r="26" spans="2:13" x14ac:dyDescent="0.25">
      <c r="B26" s="31" t="s">
        <v>66</v>
      </c>
      <c r="C26" s="91">
        <v>2262</v>
      </c>
      <c r="D26" s="88">
        <v>3072</v>
      </c>
      <c r="E26" s="52">
        <f t="shared" si="3"/>
        <v>5334</v>
      </c>
      <c r="F26" s="91">
        <v>2394</v>
      </c>
      <c r="G26" s="88">
        <v>15</v>
      </c>
      <c r="H26" s="52">
        <f t="shared" si="4"/>
        <v>2409</v>
      </c>
      <c r="I26" s="54">
        <f t="shared" si="5"/>
        <v>0.31111972103835722</v>
      </c>
      <c r="M26" s="5"/>
    </row>
    <row r="27" spans="2:13" x14ac:dyDescent="0.25">
      <c r="B27" s="32" t="s">
        <v>55</v>
      </c>
      <c r="C27" s="43"/>
      <c r="D27" s="25"/>
      <c r="E27" s="52"/>
      <c r="F27" s="43"/>
      <c r="G27" s="25"/>
      <c r="H27" s="25"/>
      <c r="I27" s="55"/>
      <c r="M27" s="5"/>
    </row>
    <row r="28" spans="2:13" x14ac:dyDescent="0.25">
      <c r="B28" s="31" t="s">
        <v>64</v>
      </c>
      <c r="C28" s="91">
        <v>496</v>
      </c>
      <c r="D28" s="88">
        <v>225</v>
      </c>
      <c r="E28" s="52">
        <f t="shared" ref="E28:E35" si="6">C28+D28</f>
        <v>721</v>
      </c>
      <c r="F28" s="91">
        <v>173</v>
      </c>
      <c r="G28" s="88">
        <v>0</v>
      </c>
      <c r="H28" s="52">
        <f t="shared" ref="H28:H35" si="7">F28+G28</f>
        <v>173</v>
      </c>
      <c r="I28" s="54">
        <f t="shared" ref="I28:I35" si="8">H28/(E28+H28)</f>
        <v>0.19351230425055929</v>
      </c>
      <c r="M28" s="5"/>
    </row>
    <row r="29" spans="2:13" x14ac:dyDescent="0.25">
      <c r="B29" s="31" t="s">
        <v>65</v>
      </c>
      <c r="C29" s="91">
        <v>1020</v>
      </c>
      <c r="D29" s="88">
        <v>984</v>
      </c>
      <c r="E29" s="52">
        <f t="shared" si="6"/>
        <v>2004</v>
      </c>
      <c r="F29" s="91">
        <v>783</v>
      </c>
      <c r="G29" s="88">
        <v>6</v>
      </c>
      <c r="H29" s="52">
        <f t="shared" si="7"/>
        <v>789</v>
      </c>
      <c r="I29" s="54">
        <f t="shared" si="8"/>
        <v>0.28249194414607948</v>
      </c>
      <c r="M29" s="5"/>
    </row>
    <row r="30" spans="2:13" x14ac:dyDescent="0.25">
      <c r="B30" s="31" t="s">
        <v>66</v>
      </c>
      <c r="C30" s="91">
        <v>1914</v>
      </c>
      <c r="D30" s="88">
        <v>3227</v>
      </c>
      <c r="E30" s="52">
        <f t="shared" si="6"/>
        <v>5141</v>
      </c>
      <c r="F30" s="91">
        <v>2354</v>
      </c>
      <c r="G30" s="88">
        <v>21</v>
      </c>
      <c r="H30" s="52">
        <f t="shared" si="7"/>
        <v>2375</v>
      </c>
      <c r="I30" s="54">
        <f t="shared" si="8"/>
        <v>0.31599254922831294</v>
      </c>
      <c r="M30" s="5"/>
    </row>
    <row r="31" spans="2:13" x14ac:dyDescent="0.25">
      <c r="B31" s="31" t="s">
        <v>67</v>
      </c>
      <c r="C31" s="91">
        <v>1</v>
      </c>
      <c r="D31" s="88">
        <v>1</v>
      </c>
      <c r="E31" s="52">
        <f t="shared" si="6"/>
        <v>2</v>
      </c>
      <c r="F31" s="91">
        <v>0</v>
      </c>
      <c r="G31" s="88">
        <v>0</v>
      </c>
      <c r="H31" s="52">
        <f t="shared" si="7"/>
        <v>0</v>
      </c>
      <c r="I31" s="54">
        <f t="shared" si="8"/>
        <v>0</v>
      </c>
      <c r="M31" s="5"/>
    </row>
    <row r="32" spans="2:13" x14ac:dyDescent="0.25">
      <c r="B32" s="32" t="s">
        <v>56</v>
      </c>
      <c r="C32" s="43"/>
      <c r="D32" s="25"/>
      <c r="E32" s="52"/>
      <c r="F32" s="43"/>
      <c r="G32" s="25"/>
      <c r="H32" s="25"/>
      <c r="I32" s="55"/>
      <c r="M32" s="5"/>
    </row>
    <row r="33" spans="2:13" x14ac:dyDescent="0.25">
      <c r="B33" s="31" t="s">
        <v>64</v>
      </c>
      <c r="C33" s="91">
        <v>632</v>
      </c>
      <c r="D33" s="88">
        <v>123</v>
      </c>
      <c r="E33" s="52">
        <f t="shared" si="6"/>
        <v>755</v>
      </c>
      <c r="F33" s="91">
        <v>200</v>
      </c>
      <c r="G33" s="88">
        <v>0</v>
      </c>
      <c r="H33" s="52">
        <f t="shared" si="7"/>
        <v>200</v>
      </c>
      <c r="I33" s="54">
        <f t="shared" si="8"/>
        <v>0.20942408376963351</v>
      </c>
      <c r="M33" s="5"/>
    </row>
    <row r="34" spans="2:13" x14ac:dyDescent="0.25">
      <c r="B34" s="31" t="s">
        <v>65</v>
      </c>
      <c r="C34" s="91">
        <v>994</v>
      </c>
      <c r="D34" s="88">
        <v>505</v>
      </c>
      <c r="E34" s="52">
        <f t="shared" si="6"/>
        <v>1499</v>
      </c>
      <c r="F34" s="91">
        <v>542</v>
      </c>
      <c r="G34" s="88">
        <v>3</v>
      </c>
      <c r="H34" s="52">
        <f t="shared" si="7"/>
        <v>545</v>
      </c>
      <c r="I34" s="54">
        <f t="shared" si="8"/>
        <v>0.26663405088062625</v>
      </c>
      <c r="M34" s="5"/>
    </row>
    <row r="35" spans="2:13" x14ac:dyDescent="0.25">
      <c r="B35" s="31" t="s">
        <v>66</v>
      </c>
      <c r="C35" s="91">
        <v>1850</v>
      </c>
      <c r="D35" s="88">
        <v>1610</v>
      </c>
      <c r="E35" s="52">
        <f t="shared" si="6"/>
        <v>3460</v>
      </c>
      <c r="F35" s="91">
        <v>1455</v>
      </c>
      <c r="G35" s="88">
        <v>11</v>
      </c>
      <c r="H35" s="52">
        <f t="shared" si="7"/>
        <v>1466</v>
      </c>
      <c r="I35" s="54">
        <f t="shared" si="8"/>
        <v>0.2976045473000406</v>
      </c>
      <c r="M35" s="5"/>
    </row>
    <row r="36" spans="2:13" x14ac:dyDescent="0.25">
      <c r="B36" s="32" t="s">
        <v>57</v>
      </c>
      <c r="C36" s="43"/>
      <c r="D36" s="25"/>
      <c r="E36" s="52"/>
      <c r="F36" s="43"/>
      <c r="G36" s="25"/>
      <c r="H36" s="25"/>
      <c r="I36" s="55"/>
      <c r="M36" s="5"/>
    </row>
    <row r="37" spans="2:13" x14ac:dyDescent="0.25">
      <c r="B37" s="31" t="s">
        <v>64</v>
      </c>
      <c r="C37" s="91">
        <v>338</v>
      </c>
      <c r="D37" s="88">
        <v>106</v>
      </c>
      <c r="E37" s="52">
        <f t="shared" ref="E37:E55" si="9">C37+D37</f>
        <v>444</v>
      </c>
      <c r="F37" s="91">
        <v>112</v>
      </c>
      <c r="G37" s="88">
        <v>0</v>
      </c>
      <c r="H37" s="52">
        <f t="shared" ref="H37:H55" si="10">F37+G37</f>
        <v>112</v>
      </c>
      <c r="I37" s="54">
        <f t="shared" ref="I37:I55" si="11">H37/(E37+H37)</f>
        <v>0.20143884892086331</v>
      </c>
      <c r="M37" s="5"/>
    </row>
    <row r="38" spans="2:13" x14ac:dyDescent="0.25">
      <c r="B38" s="31" t="s">
        <v>65</v>
      </c>
      <c r="C38" s="91">
        <v>777</v>
      </c>
      <c r="D38" s="88">
        <v>605</v>
      </c>
      <c r="E38" s="52">
        <f t="shared" si="9"/>
        <v>1382</v>
      </c>
      <c r="F38" s="91">
        <v>490</v>
      </c>
      <c r="G38" s="88">
        <v>3</v>
      </c>
      <c r="H38" s="52">
        <f t="shared" si="10"/>
        <v>493</v>
      </c>
      <c r="I38" s="54">
        <f t="shared" si="11"/>
        <v>0.26293333333333335</v>
      </c>
    </row>
    <row r="39" spans="2:13" x14ac:dyDescent="0.25">
      <c r="B39" s="31" t="s">
        <v>66</v>
      </c>
      <c r="C39" s="91">
        <v>1716</v>
      </c>
      <c r="D39" s="88">
        <v>2313</v>
      </c>
      <c r="E39" s="52">
        <f t="shared" si="9"/>
        <v>4029</v>
      </c>
      <c r="F39" s="91">
        <v>1814</v>
      </c>
      <c r="G39" s="88">
        <v>9</v>
      </c>
      <c r="H39" s="52">
        <f t="shared" si="10"/>
        <v>1823</v>
      </c>
      <c r="I39" s="54">
        <f t="shared" si="11"/>
        <v>0.31151742993848258</v>
      </c>
    </row>
    <row r="40" spans="2:13" x14ac:dyDescent="0.25">
      <c r="B40" s="31" t="s">
        <v>67</v>
      </c>
      <c r="C40" s="91">
        <v>12</v>
      </c>
      <c r="D40" s="88">
        <v>0</v>
      </c>
      <c r="E40" s="52">
        <f t="shared" si="9"/>
        <v>12</v>
      </c>
      <c r="F40" s="91">
        <v>2</v>
      </c>
      <c r="G40" s="88">
        <v>0</v>
      </c>
      <c r="H40" s="52">
        <f t="shared" si="10"/>
        <v>2</v>
      </c>
      <c r="I40" s="54">
        <f t="shared" si="11"/>
        <v>0.14285714285714285</v>
      </c>
    </row>
    <row r="41" spans="2:13" x14ac:dyDescent="0.25">
      <c r="B41" s="32" t="s">
        <v>58</v>
      </c>
      <c r="C41" s="43"/>
      <c r="D41" s="25"/>
      <c r="E41" s="52"/>
      <c r="F41" s="43"/>
      <c r="G41" s="25"/>
      <c r="H41" s="25"/>
      <c r="I41" s="55"/>
    </row>
    <row r="42" spans="2:13" x14ac:dyDescent="0.25">
      <c r="B42" s="31" t="s">
        <v>64</v>
      </c>
      <c r="C42" s="91">
        <v>749</v>
      </c>
      <c r="D42" s="88">
        <v>188</v>
      </c>
      <c r="E42" s="52">
        <f t="shared" si="9"/>
        <v>937</v>
      </c>
      <c r="F42" s="91">
        <v>230</v>
      </c>
      <c r="G42" s="88">
        <v>1</v>
      </c>
      <c r="H42" s="52">
        <f t="shared" si="10"/>
        <v>231</v>
      </c>
      <c r="I42" s="54">
        <f t="shared" si="11"/>
        <v>0.19777397260273974</v>
      </c>
    </row>
    <row r="43" spans="2:13" x14ac:dyDescent="0.25">
      <c r="B43" s="31" t="s">
        <v>65</v>
      </c>
      <c r="C43" s="91">
        <v>1800</v>
      </c>
      <c r="D43" s="88">
        <v>1008</v>
      </c>
      <c r="E43" s="52">
        <f t="shared" si="9"/>
        <v>2808</v>
      </c>
      <c r="F43" s="91">
        <v>1170</v>
      </c>
      <c r="G43" s="88">
        <v>9</v>
      </c>
      <c r="H43" s="52">
        <f t="shared" si="10"/>
        <v>1179</v>
      </c>
      <c r="I43" s="54">
        <f t="shared" si="11"/>
        <v>0.29571106094808125</v>
      </c>
    </row>
    <row r="44" spans="2:13" x14ac:dyDescent="0.25">
      <c r="B44" s="31" t="s">
        <v>66</v>
      </c>
      <c r="C44" s="91">
        <v>3355</v>
      </c>
      <c r="D44" s="88">
        <v>3515</v>
      </c>
      <c r="E44" s="52">
        <f t="shared" si="9"/>
        <v>6870</v>
      </c>
      <c r="F44" s="91">
        <v>3541</v>
      </c>
      <c r="G44" s="88">
        <v>29</v>
      </c>
      <c r="H44" s="52">
        <f t="shared" si="10"/>
        <v>3570</v>
      </c>
      <c r="I44" s="54">
        <f t="shared" si="11"/>
        <v>0.34195402298850575</v>
      </c>
    </row>
    <row r="45" spans="2:13" x14ac:dyDescent="0.25">
      <c r="B45" s="31" t="s">
        <v>67</v>
      </c>
      <c r="C45" s="91">
        <v>7</v>
      </c>
      <c r="D45" s="88">
        <v>0</v>
      </c>
      <c r="E45" s="52">
        <f t="shared" si="9"/>
        <v>7</v>
      </c>
      <c r="F45" s="91">
        <v>1</v>
      </c>
      <c r="G45" s="88">
        <v>0</v>
      </c>
      <c r="H45" s="52">
        <f t="shared" si="10"/>
        <v>1</v>
      </c>
      <c r="I45" s="54">
        <f t="shared" si="11"/>
        <v>0.125</v>
      </c>
    </row>
    <row r="46" spans="2:13" x14ac:dyDescent="0.25">
      <c r="B46" s="32" t="s">
        <v>59</v>
      </c>
      <c r="C46" s="43"/>
      <c r="D46" s="25"/>
      <c r="E46" s="52"/>
      <c r="F46" s="43"/>
      <c r="G46" s="25"/>
      <c r="H46" s="25"/>
      <c r="I46" s="55"/>
    </row>
    <row r="47" spans="2:13" x14ac:dyDescent="0.25">
      <c r="B47" s="31" t="s">
        <v>64</v>
      </c>
      <c r="C47" s="91">
        <v>1205</v>
      </c>
      <c r="D47" s="88">
        <v>282</v>
      </c>
      <c r="E47" s="52">
        <f t="shared" si="9"/>
        <v>1487</v>
      </c>
      <c r="F47" s="91">
        <v>418</v>
      </c>
      <c r="G47" s="94">
        <v>0</v>
      </c>
      <c r="H47" s="52">
        <f t="shared" si="10"/>
        <v>418</v>
      </c>
      <c r="I47" s="54">
        <f t="shared" si="11"/>
        <v>0.21942257217847769</v>
      </c>
    </row>
    <row r="48" spans="2:13" x14ac:dyDescent="0.25">
      <c r="B48" s="31" t="s">
        <v>65</v>
      </c>
      <c r="C48" s="91">
        <v>2712</v>
      </c>
      <c r="D48" s="88">
        <v>1453</v>
      </c>
      <c r="E48" s="52">
        <f t="shared" si="9"/>
        <v>4165</v>
      </c>
      <c r="F48" s="91">
        <v>1695</v>
      </c>
      <c r="G48" s="94">
        <v>9</v>
      </c>
      <c r="H48" s="52">
        <f t="shared" si="10"/>
        <v>1704</v>
      </c>
      <c r="I48" s="54">
        <f t="shared" si="11"/>
        <v>0.29033906968819218</v>
      </c>
    </row>
    <row r="49" spans="2:9" x14ac:dyDescent="0.25">
      <c r="B49" s="31" t="s">
        <v>66</v>
      </c>
      <c r="C49" s="91">
        <v>5022</v>
      </c>
      <c r="D49" s="88">
        <v>4618</v>
      </c>
      <c r="E49" s="52">
        <f t="shared" si="9"/>
        <v>9640</v>
      </c>
      <c r="F49" s="91">
        <v>4545</v>
      </c>
      <c r="G49" s="94">
        <v>33</v>
      </c>
      <c r="H49" s="52">
        <f t="shared" si="10"/>
        <v>4578</v>
      </c>
      <c r="I49" s="54">
        <f t="shared" si="11"/>
        <v>0.32198621465747645</v>
      </c>
    </row>
    <row r="50" spans="2:9" x14ac:dyDescent="0.25">
      <c r="B50" s="31" t="s">
        <v>67</v>
      </c>
      <c r="C50" s="91">
        <v>2</v>
      </c>
      <c r="D50" s="88">
        <v>0</v>
      </c>
      <c r="E50" s="52">
        <f t="shared" si="9"/>
        <v>2</v>
      </c>
      <c r="F50" s="91">
        <v>0</v>
      </c>
      <c r="G50" s="94">
        <v>0</v>
      </c>
      <c r="H50" s="52">
        <f t="shared" si="10"/>
        <v>0</v>
      </c>
      <c r="I50" s="54">
        <f t="shared" si="11"/>
        <v>0</v>
      </c>
    </row>
    <row r="51" spans="2:9" x14ac:dyDescent="0.25">
      <c r="B51" s="32" t="s">
        <v>68</v>
      </c>
      <c r="C51" s="43"/>
      <c r="D51" s="25"/>
      <c r="E51" s="52"/>
      <c r="F51" s="43"/>
      <c r="G51" s="37"/>
      <c r="H51" s="25"/>
      <c r="I51" s="55"/>
    </row>
    <row r="52" spans="2:9" x14ac:dyDescent="0.25">
      <c r="B52" s="31" t="s">
        <v>64</v>
      </c>
      <c r="C52" s="91">
        <v>5309</v>
      </c>
      <c r="D52" s="88">
        <v>1383</v>
      </c>
      <c r="E52" s="52">
        <f t="shared" si="9"/>
        <v>6692</v>
      </c>
      <c r="F52" s="91">
        <v>1589</v>
      </c>
      <c r="G52" s="94">
        <v>2</v>
      </c>
      <c r="H52" s="52">
        <f t="shared" si="10"/>
        <v>1591</v>
      </c>
      <c r="I52" s="54">
        <f t="shared" si="11"/>
        <v>0.19208016419171797</v>
      </c>
    </row>
    <row r="53" spans="2:9" x14ac:dyDescent="0.25">
      <c r="B53" s="31" t="s">
        <v>65</v>
      </c>
      <c r="C53" s="91">
        <v>11363</v>
      </c>
      <c r="D53" s="88">
        <v>7037</v>
      </c>
      <c r="E53" s="52">
        <f t="shared" si="9"/>
        <v>18400</v>
      </c>
      <c r="F53" s="91">
        <v>7143</v>
      </c>
      <c r="G53" s="94">
        <v>43</v>
      </c>
      <c r="H53" s="52">
        <f t="shared" si="10"/>
        <v>7186</v>
      </c>
      <c r="I53" s="54">
        <f t="shared" si="11"/>
        <v>0.28085671851793947</v>
      </c>
    </row>
    <row r="54" spans="2:9" x14ac:dyDescent="0.25">
      <c r="B54" s="31" t="s">
        <v>66</v>
      </c>
      <c r="C54" s="91">
        <v>21870</v>
      </c>
      <c r="D54" s="88">
        <v>24879</v>
      </c>
      <c r="E54" s="52">
        <f t="shared" si="9"/>
        <v>46749</v>
      </c>
      <c r="F54" s="91">
        <v>21505</v>
      </c>
      <c r="G54" s="94">
        <v>153</v>
      </c>
      <c r="H54" s="52">
        <f t="shared" si="10"/>
        <v>21658</v>
      </c>
      <c r="I54" s="54">
        <f t="shared" si="11"/>
        <v>0.31660502580145305</v>
      </c>
    </row>
    <row r="55" spans="2:9" ht="15.75" thickBot="1" x14ac:dyDescent="0.3">
      <c r="B55" s="33" t="s">
        <v>67</v>
      </c>
      <c r="C55" s="93">
        <v>25</v>
      </c>
      <c r="D55" s="90">
        <v>1</v>
      </c>
      <c r="E55" s="53">
        <f t="shared" si="9"/>
        <v>26</v>
      </c>
      <c r="F55" s="93">
        <v>4</v>
      </c>
      <c r="G55" s="95">
        <v>0</v>
      </c>
      <c r="H55" s="53">
        <f t="shared" si="10"/>
        <v>4</v>
      </c>
      <c r="I55" s="39">
        <f t="shared" si="11"/>
        <v>0.13333333333333333</v>
      </c>
    </row>
  </sheetData>
  <mergeCells count="3">
    <mergeCell ref="C12:I12"/>
    <mergeCell ref="B9:I9"/>
    <mergeCell ref="B12:B1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N49"/>
  <sheetViews>
    <sheetView workbookViewId="0">
      <selection activeCell="K14" sqref="K14"/>
    </sheetView>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7" style="2" customWidth="1"/>
    <col min="10" max="16384" width="11.42578125" style="2"/>
  </cols>
  <sheetData>
    <row r="8" spans="1:10" x14ac:dyDescent="0.25">
      <c r="J8" s="28"/>
    </row>
    <row r="9" spans="1:10" ht="30" customHeight="1" x14ac:dyDescent="0.25">
      <c r="B9" s="275" t="s">
        <v>127</v>
      </c>
      <c r="C9" s="275"/>
      <c r="D9" s="275"/>
      <c r="E9" s="275"/>
      <c r="F9" s="275"/>
      <c r="G9" s="275"/>
      <c r="H9" s="275"/>
      <c r="I9" s="275"/>
    </row>
    <row r="10" spans="1:10" ht="30" customHeight="1" x14ac:dyDescent="0.25">
      <c r="B10" s="179" t="s">
        <v>132</v>
      </c>
      <c r="C10" s="179"/>
      <c r="D10" s="179"/>
      <c r="E10" s="179"/>
      <c r="F10" s="179"/>
      <c r="G10" s="179"/>
      <c r="H10" s="179"/>
      <c r="I10" s="179"/>
    </row>
    <row r="11" spans="1:10" ht="15.75" thickBot="1" x14ac:dyDescent="0.3"/>
    <row r="12" spans="1:10" ht="23.25" customHeight="1" thickBot="1" x14ac:dyDescent="0.3">
      <c r="B12" s="276" t="s">
        <v>80</v>
      </c>
      <c r="C12" s="271" t="s">
        <v>0</v>
      </c>
      <c r="D12" s="272"/>
      <c r="E12" s="272"/>
      <c r="F12" s="272"/>
      <c r="G12" s="272"/>
      <c r="H12" s="272"/>
      <c r="I12" s="273"/>
    </row>
    <row r="13" spans="1:10" ht="23.25" customHeight="1" thickBot="1" x14ac:dyDescent="0.3">
      <c r="B13" s="277"/>
      <c r="C13" s="62" t="s">
        <v>6</v>
      </c>
      <c r="D13" s="59" t="s">
        <v>7</v>
      </c>
      <c r="E13" s="60" t="s">
        <v>1</v>
      </c>
      <c r="F13" s="62" t="s">
        <v>8</v>
      </c>
      <c r="G13" s="59" t="s">
        <v>9</v>
      </c>
      <c r="H13" s="60" t="s">
        <v>10</v>
      </c>
      <c r="I13" s="56" t="s">
        <v>11</v>
      </c>
    </row>
    <row r="14" spans="1:10" ht="15" customHeight="1" x14ac:dyDescent="0.25">
      <c r="A14" s="28"/>
      <c r="B14" s="30" t="s">
        <v>52</v>
      </c>
      <c r="C14" s="42"/>
      <c r="D14" s="87"/>
      <c r="E14" s="17"/>
      <c r="F14" s="42"/>
      <c r="G14" s="87"/>
      <c r="H14" s="17"/>
      <c r="I14" s="87"/>
    </row>
    <row r="15" spans="1:10" x14ac:dyDescent="0.25">
      <c r="A15" s="28"/>
      <c r="B15" s="31" t="s">
        <v>64</v>
      </c>
      <c r="C15" s="91">
        <v>102</v>
      </c>
      <c r="D15" s="88">
        <v>29</v>
      </c>
      <c r="E15" s="50">
        <f>C15+D15</f>
        <v>131</v>
      </c>
      <c r="F15" s="91">
        <v>25</v>
      </c>
      <c r="G15" s="88">
        <v>0</v>
      </c>
      <c r="H15" s="50">
        <f>F15+G15</f>
        <v>25</v>
      </c>
      <c r="I15" s="54">
        <f>H15/(E15+H15)</f>
        <v>0.16025641025641027</v>
      </c>
    </row>
    <row r="16" spans="1:10" x14ac:dyDescent="0.25">
      <c r="B16" s="31" t="s">
        <v>65</v>
      </c>
      <c r="C16" s="91">
        <v>230</v>
      </c>
      <c r="D16" s="88">
        <v>171</v>
      </c>
      <c r="E16" s="50">
        <f t="shared" ref="E16:E21" si="0">C16+D16</f>
        <v>401</v>
      </c>
      <c r="F16" s="91">
        <v>100</v>
      </c>
      <c r="G16" s="88">
        <v>0</v>
      </c>
      <c r="H16" s="50">
        <f t="shared" ref="H16:H21" si="1">F16+G16</f>
        <v>100</v>
      </c>
      <c r="I16" s="54">
        <f t="shared" ref="I16:I21" si="2">H16/(E16+H16)</f>
        <v>0.19960079840319361</v>
      </c>
    </row>
    <row r="17" spans="2:9" x14ac:dyDescent="0.25">
      <c r="B17" s="31" t="s">
        <v>66</v>
      </c>
      <c r="C17" s="91">
        <v>148</v>
      </c>
      <c r="D17" s="88">
        <v>293</v>
      </c>
      <c r="E17" s="50">
        <f t="shared" si="0"/>
        <v>441</v>
      </c>
      <c r="F17" s="91">
        <v>160</v>
      </c>
      <c r="G17" s="88">
        <v>2</v>
      </c>
      <c r="H17" s="50">
        <f t="shared" si="1"/>
        <v>162</v>
      </c>
      <c r="I17" s="54">
        <f t="shared" si="2"/>
        <v>0.26865671641791045</v>
      </c>
    </row>
    <row r="18" spans="2:9" x14ac:dyDescent="0.25">
      <c r="B18" s="32" t="s">
        <v>53</v>
      </c>
      <c r="C18" s="43"/>
      <c r="D18" s="25"/>
      <c r="E18" s="50"/>
      <c r="F18" s="43"/>
      <c r="G18" s="25"/>
      <c r="H18" s="26"/>
      <c r="I18" s="54"/>
    </row>
    <row r="19" spans="2:9" x14ac:dyDescent="0.25">
      <c r="B19" s="31" t="s">
        <v>64</v>
      </c>
      <c r="C19" s="91">
        <v>108</v>
      </c>
      <c r="D19" s="88">
        <v>20</v>
      </c>
      <c r="E19" s="50">
        <f t="shared" si="0"/>
        <v>128</v>
      </c>
      <c r="F19" s="91">
        <v>60</v>
      </c>
      <c r="G19" s="88">
        <v>0</v>
      </c>
      <c r="H19" s="50">
        <f t="shared" si="1"/>
        <v>60</v>
      </c>
      <c r="I19" s="54">
        <f t="shared" si="2"/>
        <v>0.31914893617021278</v>
      </c>
    </row>
    <row r="20" spans="2:9" x14ac:dyDescent="0.25">
      <c r="B20" s="31" t="s">
        <v>65</v>
      </c>
      <c r="C20" s="91">
        <v>367</v>
      </c>
      <c r="D20" s="88">
        <v>211</v>
      </c>
      <c r="E20" s="50">
        <f t="shared" si="0"/>
        <v>578</v>
      </c>
      <c r="F20" s="91">
        <v>315</v>
      </c>
      <c r="G20" s="88">
        <v>1</v>
      </c>
      <c r="H20" s="50">
        <f t="shared" si="1"/>
        <v>316</v>
      </c>
      <c r="I20" s="54">
        <f t="shared" si="2"/>
        <v>0.3534675615212528</v>
      </c>
    </row>
    <row r="21" spans="2:9" x14ac:dyDescent="0.25">
      <c r="B21" s="31" t="s">
        <v>66</v>
      </c>
      <c r="C21" s="91">
        <v>441</v>
      </c>
      <c r="D21" s="88">
        <v>460</v>
      </c>
      <c r="E21" s="50">
        <f t="shared" si="0"/>
        <v>901</v>
      </c>
      <c r="F21" s="91">
        <v>605</v>
      </c>
      <c r="G21" s="88">
        <v>9</v>
      </c>
      <c r="H21" s="50">
        <f t="shared" si="1"/>
        <v>614</v>
      </c>
      <c r="I21" s="54">
        <f t="shared" si="2"/>
        <v>0.40528052805280529</v>
      </c>
    </row>
    <row r="22" spans="2:9" x14ac:dyDescent="0.25">
      <c r="B22" s="32" t="s">
        <v>54</v>
      </c>
      <c r="C22" s="43"/>
      <c r="D22" s="25"/>
      <c r="E22" s="50"/>
      <c r="F22" s="43"/>
      <c r="G22" s="25"/>
      <c r="H22" s="26"/>
      <c r="I22" s="55"/>
    </row>
    <row r="23" spans="2:9" x14ac:dyDescent="0.25">
      <c r="B23" s="31" t="s">
        <v>64</v>
      </c>
      <c r="C23" s="91">
        <v>74</v>
      </c>
      <c r="D23" s="88">
        <v>25</v>
      </c>
      <c r="E23" s="50">
        <f t="shared" ref="E23:E25" si="3">C23+D23</f>
        <v>99</v>
      </c>
      <c r="F23" s="91">
        <v>43</v>
      </c>
      <c r="G23" s="88">
        <v>0</v>
      </c>
      <c r="H23" s="50">
        <f t="shared" ref="H23:H25" si="4">F23+G23</f>
        <v>43</v>
      </c>
      <c r="I23" s="54">
        <f t="shared" ref="I23:I25" si="5">H23/(E23+H23)</f>
        <v>0.30281690140845069</v>
      </c>
    </row>
    <row r="24" spans="2:9" x14ac:dyDescent="0.25">
      <c r="B24" s="31" t="s">
        <v>65</v>
      </c>
      <c r="C24" s="91">
        <v>168</v>
      </c>
      <c r="D24" s="88">
        <v>125</v>
      </c>
      <c r="E24" s="50">
        <f t="shared" si="3"/>
        <v>293</v>
      </c>
      <c r="F24" s="91">
        <v>125</v>
      </c>
      <c r="G24" s="88">
        <v>1</v>
      </c>
      <c r="H24" s="50">
        <f t="shared" si="4"/>
        <v>126</v>
      </c>
      <c r="I24" s="54">
        <f t="shared" si="5"/>
        <v>0.30071599045346065</v>
      </c>
    </row>
    <row r="25" spans="2:9" x14ac:dyDescent="0.25">
      <c r="B25" s="31" t="s">
        <v>66</v>
      </c>
      <c r="C25" s="91">
        <v>221</v>
      </c>
      <c r="D25" s="88">
        <v>302</v>
      </c>
      <c r="E25" s="50">
        <f t="shared" si="3"/>
        <v>523</v>
      </c>
      <c r="F25" s="91">
        <v>326</v>
      </c>
      <c r="G25" s="88">
        <v>6</v>
      </c>
      <c r="H25" s="50">
        <f t="shared" si="4"/>
        <v>332</v>
      </c>
      <c r="I25" s="54">
        <f t="shared" si="5"/>
        <v>0.38830409356725148</v>
      </c>
    </row>
    <row r="26" spans="2:9" x14ac:dyDescent="0.25">
      <c r="B26" s="32" t="s">
        <v>55</v>
      </c>
      <c r="C26" s="43"/>
      <c r="D26" s="25"/>
      <c r="E26" s="50"/>
      <c r="F26" s="43"/>
      <c r="G26" s="25"/>
      <c r="H26" s="26"/>
      <c r="I26" s="55"/>
    </row>
    <row r="27" spans="2:9" x14ac:dyDescent="0.25">
      <c r="B27" s="31" t="s">
        <v>64</v>
      </c>
      <c r="C27" s="91">
        <v>106</v>
      </c>
      <c r="D27" s="88">
        <v>47</v>
      </c>
      <c r="E27" s="50">
        <f t="shared" ref="E27:E33" si="6">C27+D27</f>
        <v>153</v>
      </c>
      <c r="F27" s="91">
        <v>56</v>
      </c>
      <c r="G27" s="88">
        <v>0</v>
      </c>
      <c r="H27" s="50">
        <f t="shared" ref="H27:H33" si="7">F27+G27</f>
        <v>56</v>
      </c>
      <c r="I27" s="54">
        <f t="shared" ref="I27:I33" si="8">H27/(E27+H27)</f>
        <v>0.26794258373205743</v>
      </c>
    </row>
    <row r="28" spans="2:9" x14ac:dyDescent="0.25">
      <c r="B28" s="31" t="s">
        <v>65</v>
      </c>
      <c r="C28" s="91">
        <v>338</v>
      </c>
      <c r="D28" s="88">
        <v>358</v>
      </c>
      <c r="E28" s="50">
        <f t="shared" si="6"/>
        <v>696</v>
      </c>
      <c r="F28" s="91">
        <v>303</v>
      </c>
      <c r="G28" s="88">
        <v>1</v>
      </c>
      <c r="H28" s="50">
        <f t="shared" si="7"/>
        <v>304</v>
      </c>
      <c r="I28" s="54">
        <f t="shared" si="8"/>
        <v>0.30399999999999999</v>
      </c>
    </row>
    <row r="29" spans="2:9" x14ac:dyDescent="0.25">
      <c r="B29" s="31" t="s">
        <v>66</v>
      </c>
      <c r="C29" s="91">
        <v>263</v>
      </c>
      <c r="D29" s="88">
        <v>554</v>
      </c>
      <c r="E29" s="50">
        <f t="shared" si="6"/>
        <v>817</v>
      </c>
      <c r="F29" s="91">
        <v>527</v>
      </c>
      <c r="G29" s="88">
        <v>3</v>
      </c>
      <c r="H29" s="50">
        <f t="shared" si="7"/>
        <v>530</v>
      </c>
      <c r="I29" s="54">
        <f t="shared" si="8"/>
        <v>0.39346696362286565</v>
      </c>
    </row>
    <row r="30" spans="2:9" x14ac:dyDescent="0.25">
      <c r="B30" s="32" t="s">
        <v>56</v>
      </c>
      <c r="C30" s="43"/>
      <c r="D30" s="25"/>
      <c r="E30" s="50"/>
      <c r="F30" s="43"/>
      <c r="G30" s="25"/>
      <c r="H30" s="26"/>
      <c r="I30" s="55"/>
    </row>
    <row r="31" spans="2:9" x14ac:dyDescent="0.25">
      <c r="B31" s="31" t="s">
        <v>64</v>
      </c>
      <c r="C31" s="91">
        <v>34</v>
      </c>
      <c r="D31" s="88">
        <v>19</v>
      </c>
      <c r="E31" s="50">
        <f t="shared" si="6"/>
        <v>53</v>
      </c>
      <c r="F31" s="91">
        <v>15</v>
      </c>
      <c r="G31" s="88">
        <v>0</v>
      </c>
      <c r="H31" s="50">
        <f t="shared" si="7"/>
        <v>15</v>
      </c>
      <c r="I31" s="54">
        <f t="shared" si="8"/>
        <v>0.22058823529411764</v>
      </c>
    </row>
    <row r="32" spans="2:9" x14ac:dyDescent="0.25">
      <c r="B32" s="31" t="s">
        <v>65</v>
      </c>
      <c r="C32" s="91">
        <v>153</v>
      </c>
      <c r="D32" s="88">
        <v>110</v>
      </c>
      <c r="E32" s="50">
        <f t="shared" si="6"/>
        <v>263</v>
      </c>
      <c r="F32" s="91">
        <v>86</v>
      </c>
      <c r="G32" s="88">
        <v>0</v>
      </c>
      <c r="H32" s="50">
        <f t="shared" si="7"/>
        <v>86</v>
      </c>
      <c r="I32" s="54">
        <f t="shared" si="8"/>
        <v>0.24641833810888253</v>
      </c>
    </row>
    <row r="33" spans="2:14" x14ac:dyDescent="0.25">
      <c r="B33" s="31" t="s">
        <v>66</v>
      </c>
      <c r="C33" s="91">
        <v>257</v>
      </c>
      <c r="D33" s="88">
        <v>254</v>
      </c>
      <c r="E33" s="50">
        <f t="shared" si="6"/>
        <v>511</v>
      </c>
      <c r="F33" s="91">
        <v>273</v>
      </c>
      <c r="G33" s="88">
        <v>4</v>
      </c>
      <c r="H33" s="50">
        <f t="shared" si="7"/>
        <v>277</v>
      </c>
      <c r="I33" s="54">
        <f t="shared" si="8"/>
        <v>0.35152284263959394</v>
      </c>
    </row>
    <row r="34" spans="2:14" x14ac:dyDescent="0.25">
      <c r="B34" s="32" t="s">
        <v>57</v>
      </c>
      <c r="C34" s="43"/>
      <c r="D34" s="25"/>
      <c r="E34" s="50"/>
      <c r="F34" s="43"/>
      <c r="G34" s="25"/>
      <c r="H34" s="26"/>
      <c r="I34" s="55"/>
    </row>
    <row r="35" spans="2:14" x14ac:dyDescent="0.25">
      <c r="B35" s="31" t="s">
        <v>64</v>
      </c>
      <c r="C35" s="91">
        <v>34</v>
      </c>
      <c r="D35" s="88">
        <v>21</v>
      </c>
      <c r="E35" s="50">
        <f t="shared" ref="E35:E49" si="9">C35+D35</f>
        <v>55</v>
      </c>
      <c r="F35" s="91">
        <v>20</v>
      </c>
      <c r="G35" s="88">
        <v>0</v>
      </c>
      <c r="H35" s="50">
        <f t="shared" ref="H35:H49" si="10">F35+G35</f>
        <v>20</v>
      </c>
      <c r="I35" s="54">
        <f t="shared" ref="I35:I49" si="11">H35/(E35+H35)</f>
        <v>0.26666666666666666</v>
      </c>
    </row>
    <row r="36" spans="2:14" x14ac:dyDescent="0.25">
      <c r="B36" s="31" t="s">
        <v>65</v>
      </c>
      <c r="C36" s="91">
        <v>110</v>
      </c>
      <c r="D36" s="88">
        <v>93</v>
      </c>
      <c r="E36" s="50">
        <f t="shared" si="9"/>
        <v>203</v>
      </c>
      <c r="F36" s="91">
        <v>44</v>
      </c>
      <c r="G36" s="88">
        <v>0</v>
      </c>
      <c r="H36" s="50">
        <f t="shared" si="10"/>
        <v>44</v>
      </c>
      <c r="I36" s="54">
        <f t="shared" si="11"/>
        <v>0.17813765182186234</v>
      </c>
    </row>
    <row r="37" spans="2:14" x14ac:dyDescent="0.25">
      <c r="B37" s="31" t="s">
        <v>66</v>
      </c>
      <c r="C37" s="91">
        <v>63</v>
      </c>
      <c r="D37" s="88">
        <v>118</v>
      </c>
      <c r="E37" s="50">
        <f t="shared" si="9"/>
        <v>181</v>
      </c>
      <c r="F37" s="91">
        <v>64</v>
      </c>
      <c r="G37" s="88">
        <v>0</v>
      </c>
      <c r="H37" s="50">
        <f t="shared" si="10"/>
        <v>64</v>
      </c>
      <c r="I37" s="54">
        <f t="shared" si="11"/>
        <v>0.26122448979591839</v>
      </c>
    </row>
    <row r="38" spans="2:14" x14ac:dyDescent="0.25">
      <c r="B38" s="32" t="s">
        <v>58</v>
      </c>
      <c r="C38" s="43"/>
      <c r="D38" s="25"/>
      <c r="E38" s="50"/>
      <c r="F38" s="43"/>
      <c r="G38" s="25"/>
      <c r="H38" s="26"/>
      <c r="I38" s="55"/>
    </row>
    <row r="39" spans="2:14" x14ac:dyDescent="0.25">
      <c r="B39" s="31" t="s">
        <v>64</v>
      </c>
      <c r="C39" s="91">
        <v>238</v>
      </c>
      <c r="D39" s="88">
        <v>91</v>
      </c>
      <c r="E39" s="50">
        <f t="shared" si="9"/>
        <v>329</v>
      </c>
      <c r="F39" s="91">
        <v>131</v>
      </c>
      <c r="G39" s="88">
        <v>0</v>
      </c>
      <c r="H39" s="50">
        <f t="shared" si="10"/>
        <v>131</v>
      </c>
      <c r="I39" s="54">
        <f t="shared" si="11"/>
        <v>0.2847826086956522</v>
      </c>
    </row>
    <row r="40" spans="2:14" x14ac:dyDescent="0.25">
      <c r="B40" s="31" t="s">
        <v>65</v>
      </c>
      <c r="C40" s="91">
        <v>793</v>
      </c>
      <c r="D40" s="88">
        <v>483</v>
      </c>
      <c r="E40" s="50">
        <f t="shared" si="9"/>
        <v>1276</v>
      </c>
      <c r="F40" s="91">
        <v>558</v>
      </c>
      <c r="G40" s="88">
        <v>2</v>
      </c>
      <c r="H40" s="50">
        <f t="shared" si="10"/>
        <v>560</v>
      </c>
      <c r="I40" s="54">
        <f t="shared" si="11"/>
        <v>0.30501089324618735</v>
      </c>
    </row>
    <row r="41" spans="2:14" x14ac:dyDescent="0.25">
      <c r="B41" s="31" t="s">
        <v>66</v>
      </c>
      <c r="C41" s="91">
        <v>524</v>
      </c>
      <c r="D41" s="88">
        <v>438</v>
      </c>
      <c r="E41" s="50">
        <f t="shared" si="9"/>
        <v>962</v>
      </c>
      <c r="F41" s="91">
        <v>523</v>
      </c>
      <c r="G41" s="88">
        <v>3</v>
      </c>
      <c r="H41" s="50">
        <f t="shared" si="10"/>
        <v>526</v>
      </c>
      <c r="I41" s="54">
        <f t="shared" si="11"/>
        <v>0.353494623655914</v>
      </c>
    </row>
    <row r="42" spans="2:14" x14ac:dyDescent="0.25">
      <c r="B42" s="32" t="s">
        <v>59</v>
      </c>
      <c r="C42" s="43"/>
      <c r="D42" s="25"/>
      <c r="E42" s="50"/>
      <c r="F42" s="43"/>
      <c r="G42" s="25"/>
      <c r="H42" s="26"/>
      <c r="I42" s="55"/>
    </row>
    <row r="43" spans="2:14" x14ac:dyDescent="0.25">
      <c r="B43" s="31" t="s">
        <v>64</v>
      </c>
      <c r="C43" s="91">
        <v>133</v>
      </c>
      <c r="D43" s="88">
        <v>57</v>
      </c>
      <c r="E43" s="50">
        <f t="shared" si="9"/>
        <v>190</v>
      </c>
      <c r="F43" s="91">
        <v>86</v>
      </c>
      <c r="G43" s="88">
        <v>0</v>
      </c>
      <c r="H43" s="50">
        <f t="shared" si="10"/>
        <v>86</v>
      </c>
      <c r="I43" s="54">
        <f t="shared" si="11"/>
        <v>0.31159420289855072</v>
      </c>
    </row>
    <row r="44" spans="2:14" x14ac:dyDescent="0.25">
      <c r="B44" s="31" t="s">
        <v>65</v>
      </c>
      <c r="C44" s="91">
        <v>669</v>
      </c>
      <c r="D44" s="88">
        <v>589</v>
      </c>
      <c r="E44" s="50">
        <f t="shared" si="9"/>
        <v>1258</v>
      </c>
      <c r="F44" s="91">
        <v>676</v>
      </c>
      <c r="G44" s="88">
        <v>1</v>
      </c>
      <c r="H44" s="50">
        <f t="shared" si="10"/>
        <v>677</v>
      </c>
      <c r="I44" s="54">
        <f t="shared" si="11"/>
        <v>0.34987080103359175</v>
      </c>
    </row>
    <row r="45" spans="2:14" ht="15.75" thickBot="1" x14ac:dyDescent="0.3">
      <c r="B45" s="31" t="s">
        <v>66</v>
      </c>
      <c r="C45" s="91">
        <v>462</v>
      </c>
      <c r="D45" s="88">
        <v>550</v>
      </c>
      <c r="E45" s="50">
        <f t="shared" si="9"/>
        <v>1012</v>
      </c>
      <c r="F45" s="91">
        <v>689</v>
      </c>
      <c r="G45" s="88">
        <v>5</v>
      </c>
      <c r="H45" s="50">
        <f t="shared" si="10"/>
        <v>694</v>
      </c>
      <c r="I45" s="54">
        <f t="shared" si="11"/>
        <v>0.40679953106682298</v>
      </c>
      <c r="N45" s="63"/>
    </row>
    <row r="46" spans="2:14" x14ac:dyDescent="0.25">
      <c r="B46" s="32" t="s">
        <v>68</v>
      </c>
      <c r="C46" s="43"/>
      <c r="D46" s="25"/>
      <c r="E46" s="50"/>
      <c r="F46" s="43"/>
      <c r="G46" s="25"/>
      <c r="H46" s="26"/>
      <c r="I46" s="55"/>
    </row>
    <row r="47" spans="2:14" x14ac:dyDescent="0.25">
      <c r="B47" s="31" t="s">
        <v>64</v>
      </c>
      <c r="C47" s="91">
        <v>829</v>
      </c>
      <c r="D47" s="88">
        <v>309</v>
      </c>
      <c r="E47" s="50">
        <f t="shared" si="9"/>
        <v>1138</v>
      </c>
      <c r="F47" s="91">
        <v>436</v>
      </c>
      <c r="G47" s="88">
        <v>0</v>
      </c>
      <c r="H47" s="50">
        <f t="shared" si="10"/>
        <v>436</v>
      </c>
      <c r="I47" s="54">
        <f t="shared" si="11"/>
        <v>0.27700127064803048</v>
      </c>
    </row>
    <row r="48" spans="2:14" x14ac:dyDescent="0.25">
      <c r="B48" s="31" t="s">
        <v>65</v>
      </c>
      <c r="C48" s="91">
        <v>2828</v>
      </c>
      <c r="D48" s="88">
        <v>2140</v>
      </c>
      <c r="E48" s="50">
        <f t="shared" si="9"/>
        <v>4968</v>
      </c>
      <c r="F48" s="91">
        <v>2207</v>
      </c>
      <c r="G48" s="88">
        <v>6</v>
      </c>
      <c r="H48" s="50">
        <f t="shared" si="10"/>
        <v>2213</v>
      </c>
      <c r="I48" s="54">
        <f t="shared" si="11"/>
        <v>0.30817434897646567</v>
      </c>
    </row>
    <row r="49" spans="2:9" ht="15.75" thickBot="1" x14ac:dyDescent="0.3">
      <c r="B49" s="33" t="s">
        <v>66</v>
      </c>
      <c r="C49" s="100">
        <v>2379</v>
      </c>
      <c r="D49" s="99">
        <v>2969</v>
      </c>
      <c r="E49" s="51">
        <f t="shared" si="9"/>
        <v>5348</v>
      </c>
      <c r="F49" s="100">
        <v>3167</v>
      </c>
      <c r="G49" s="99">
        <v>32</v>
      </c>
      <c r="H49" s="51">
        <f t="shared" si="10"/>
        <v>3199</v>
      </c>
      <c r="I49" s="39">
        <f t="shared" si="11"/>
        <v>0.37428337428337427</v>
      </c>
    </row>
  </sheetData>
  <mergeCells count="3">
    <mergeCell ref="C12:I12"/>
    <mergeCell ref="B9:I9"/>
    <mergeCell ref="B12:B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8"/>
  <sheetViews>
    <sheetView workbookViewId="0">
      <selection activeCell="K18" sqref="K18"/>
    </sheetView>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7" style="2" customWidth="1"/>
    <col min="10" max="16384" width="11.42578125" style="2"/>
  </cols>
  <sheetData>
    <row r="1" spans="2:15" x14ac:dyDescent="0.25">
      <c r="O1" s="28"/>
    </row>
    <row r="9" spans="2:15" ht="30" customHeight="1" x14ac:dyDescent="0.25">
      <c r="B9" s="275" t="s">
        <v>127</v>
      </c>
      <c r="C9" s="275"/>
      <c r="D9" s="275"/>
      <c r="E9" s="275"/>
      <c r="F9" s="275"/>
      <c r="G9" s="275"/>
      <c r="H9" s="275"/>
      <c r="I9" s="275"/>
    </row>
    <row r="10" spans="2:15" ht="30" customHeight="1" x14ac:dyDescent="0.25">
      <c r="B10" s="186" t="s">
        <v>133</v>
      </c>
      <c r="C10" s="179"/>
      <c r="D10" s="179"/>
      <c r="E10" s="179"/>
      <c r="F10" s="179"/>
      <c r="G10" s="179"/>
      <c r="H10" s="179"/>
      <c r="I10" s="179"/>
    </row>
    <row r="11" spans="2:15" ht="15.75" customHeight="1" thickBot="1" x14ac:dyDescent="0.3">
      <c r="B11" s="179"/>
      <c r="C11" s="179"/>
      <c r="D11" s="179"/>
      <c r="E11" s="179"/>
      <c r="F11" s="179"/>
      <c r="G11" s="179"/>
      <c r="H11" s="179"/>
      <c r="I11" s="179"/>
    </row>
    <row r="12" spans="2:15" ht="23.25" customHeight="1" thickBot="1" x14ac:dyDescent="0.3">
      <c r="B12" s="276" t="s">
        <v>80</v>
      </c>
      <c r="C12" s="271" t="s">
        <v>0</v>
      </c>
      <c r="D12" s="272"/>
      <c r="E12" s="272"/>
      <c r="F12" s="272"/>
      <c r="G12" s="272"/>
      <c r="H12" s="272"/>
      <c r="I12" s="273"/>
    </row>
    <row r="13" spans="2:15" ht="23.25" customHeight="1" thickBot="1" x14ac:dyDescent="0.3">
      <c r="B13" s="277"/>
      <c r="C13" s="40" t="s">
        <v>6</v>
      </c>
      <c r="D13" s="96" t="s">
        <v>7</v>
      </c>
      <c r="E13" s="60" t="s">
        <v>1</v>
      </c>
      <c r="F13" s="40" t="s">
        <v>8</v>
      </c>
      <c r="G13" s="96" t="s">
        <v>9</v>
      </c>
      <c r="H13" s="60" t="s">
        <v>10</v>
      </c>
      <c r="I13" s="56" t="s">
        <v>11</v>
      </c>
      <c r="K13" s="101"/>
    </row>
    <row r="14" spans="2:15" ht="15" customHeight="1" x14ac:dyDescent="0.25">
      <c r="B14" s="30" t="s">
        <v>52</v>
      </c>
      <c r="C14" s="42"/>
      <c r="D14" s="87"/>
      <c r="E14" s="17"/>
      <c r="F14" s="42"/>
      <c r="G14" s="87"/>
      <c r="H14" s="17"/>
      <c r="I14" s="25"/>
    </row>
    <row r="15" spans="2:15" x14ac:dyDescent="0.25">
      <c r="B15" s="31" t="s">
        <v>64</v>
      </c>
      <c r="C15" s="91">
        <v>430</v>
      </c>
      <c r="D15" s="88">
        <v>203</v>
      </c>
      <c r="E15" s="50">
        <f>C15+D15</f>
        <v>633</v>
      </c>
      <c r="F15" s="91">
        <v>74</v>
      </c>
      <c r="G15" s="88">
        <v>0</v>
      </c>
      <c r="H15" s="50">
        <f>F15+G15</f>
        <v>74</v>
      </c>
      <c r="I15" s="54">
        <f>H15/(E15+H15)</f>
        <v>0.10466760961810467</v>
      </c>
    </row>
    <row r="16" spans="2:15" x14ac:dyDescent="0.25">
      <c r="B16" s="31" t="s">
        <v>65</v>
      </c>
      <c r="C16" s="91">
        <v>570</v>
      </c>
      <c r="D16" s="88">
        <v>511</v>
      </c>
      <c r="E16" s="50">
        <f t="shared" ref="E16:E23" si="0">C16+D16</f>
        <v>1081</v>
      </c>
      <c r="F16" s="91">
        <v>339</v>
      </c>
      <c r="G16" s="88">
        <v>4</v>
      </c>
      <c r="H16" s="50">
        <f t="shared" ref="H16:H23" si="1">F16+G16</f>
        <v>343</v>
      </c>
      <c r="I16" s="54">
        <f t="shared" ref="I16:I23" si="2">H16/(E16+H16)</f>
        <v>0.24087078651685392</v>
      </c>
    </row>
    <row r="17" spans="2:9" x14ac:dyDescent="0.25">
      <c r="B17" s="31" t="s">
        <v>66</v>
      </c>
      <c r="C17" s="91">
        <v>1435</v>
      </c>
      <c r="D17" s="88">
        <v>2358</v>
      </c>
      <c r="E17" s="50">
        <f t="shared" si="0"/>
        <v>3793</v>
      </c>
      <c r="F17" s="91">
        <v>1515</v>
      </c>
      <c r="G17" s="88">
        <v>30</v>
      </c>
      <c r="H17" s="50">
        <f t="shared" si="1"/>
        <v>1545</v>
      </c>
      <c r="I17" s="54">
        <f t="shared" si="2"/>
        <v>0.28943424503559384</v>
      </c>
    </row>
    <row r="18" spans="2:9" x14ac:dyDescent="0.25">
      <c r="B18" s="31" t="s">
        <v>67</v>
      </c>
      <c r="C18" s="92">
        <v>3</v>
      </c>
      <c r="D18" s="89">
        <v>0</v>
      </c>
      <c r="E18" s="50">
        <f t="shared" si="0"/>
        <v>3</v>
      </c>
      <c r="F18" s="92">
        <v>1</v>
      </c>
      <c r="G18" s="89">
        <v>0</v>
      </c>
      <c r="H18" s="50">
        <f t="shared" si="1"/>
        <v>1</v>
      </c>
      <c r="I18" s="54">
        <f t="shared" si="2"/>
        <v>0.25</v>
      </c>
    </row>
    <row r="19" spans="2:9" x14ac:dyDescent="0.25">
      <c r="B19" s="32" t="s">
        <v>53</v>
      </c>
      <c r="C19" s="43"/>
      <c r="D19" s="25"/>
      <c r="E19" s="50"/>
      <c r="F19" s="43"/>
      <c r="G19" s="25"/>
      <c r="H19" s="26"/>
      <c r="I19" s="54"/>
    </row>
    <row r="20" spans="2:9" x14ac:dyDescent="0.25">
      <c r="B20" s="31" t="s">
        <v>64</v>
      </c>
      <c r="C20" s="91">
        <v>306</v>
      </c>
      <c r="D20" s="88">
        <v>94</v>
      </c>
      <c r="E20" s="50">
        <f t="shared" si="0"/>
        <v>400</v>
      </c>
      <c r="F20" s="91">
        <v>141</v>
      </c>
      <c r="G20" s="88">
        <v>8</v>
      </c>
      <c r="H20" s="50">
        <f t="shared" si="1"/>
        <v>149</v>
      </c>
      <c r="I20" s="54">
        <f t="shared" si="2"/>
        <v>0.27140255009107467</v>
      </c>
    </row>
    <row r="21" spans="2:9" x14ac:dyDescent="0.25">
      <c r="B21" s="31" t="s">
        <v>65</v>
      </c>
      <c r="C21" s="91">
        <v>707</v>
      </c>
      <c r="D21" s="88">
        <v>430</v>
      </c>
      <c r="E21" s="50">
        <f t="shared" si="0"/>
        <v>1137</v>
      </c>
      <c r="F21" s="91">
        <v>574</v>
      </c>
      <c r="G21" s="88">
        <v>33</v>
      </c>
      <c r="H21" s="50">
        <f t="shared" si="1"/>
        <v>607</v>
      </c>
      <c r="I21" s="54">
        <f t="shared" si="2"/>
        <v>0.34805045871559631</v>
      </c>
    </row>
    <row r="22" spans="2:9" x14ac:dyDescent="0.25">
      <c r="B22" s="31" t="s">
        <v>66</v>
      </c>
      <c r="C22" s="91">
        <v>2099</v>
      </c>
      <c r="D22" s="88">
        <v>2141</v>
      </c>
      <c r="E22" s="50">
        <f t="shared" si="0"/>
        <v>4240</v>
      </c>
      <c r="F22" s="91">
        <v>2862</v>
      </c>
      <c r="G22" s="88">
        <v>130</v>
      </c>
      <c r="H22" s="50">
        <f t="shared" si="1"/>
        <v>2992</v>
      </c>
      <c r="I22" s="54">
        <f t="shared" si="2"/>
        <v>0.41371681415929201</v>
      </c>
    </row>
    <row r="23" spans="2:9" x14ac:dyDescent="0.25">
      <c r="B23" s="31" t="s">
        <v>67</v>
      </c>
      <c r="C23" s="43">
        <v>2</v>
      </c>
      <c r="D23" s="25">
        <v>0</v>
      </c>
      <c r="E23" s="50">
        <f t="shared" si="0"/>
        <v>2</v>
      </c>
      <c r="F23" s="43">
        <v>0</v>
      </c>
      <c r="G23" s="25">
        <v>0</v>
      </c>
      <c r="H23" s="50">
        <f t="shared" si="1"/>
        <v>0</v>
      </c>
      <c r="I23" s="54">
        <f t="shared" si="2"/>
        <v>0</v>
      </c>
    </row>
    <row r="24" spans="2:9" x14ac:dyDescent="0.25">
      <c r="B24" s="32" t="s">
        <v>54</v>
      </c>
      <c r="C24" s="43"/>
      <c r="D24" s="25"/>
      <c r="E24" s="50"/>
      <c r="F24" s="43"/>
      <c r="G24" s="25"/>
      <c r="H24" s="26"/>
      <c r="I24" s="55"/>
    </row>
    <row r="25" spans="2:9" x14ac:dyDescent="0.25">
      <c r="B25" s="31" t="s">
        <v>64</v>
      </c>
      <c r="C25" s="91">
        <v>235</v>
      </c>
      <c r="D25" s="88">
        <v>72</v>
      </c>
      <c r="E25" s="50">
        <f t="shared" ref="E25:E27" si="3">C25+D25</f>
        <v>307</v>
      </c>
      <c r="F25" s="91">
        <v>92</v>
      </c>
      <c r="G25" s="88">
        <v>0</v>
      </c>
      <c r="H25" s="50">
        <f t="shared" ref="H25:H27" si="4">F25+G25</f>
        <v>92</v>
      </c>
      <c r="I25" s="54">
        <f t="shared" ref="I25:I27" si="5">H25/(E25+H25)</f>
        <v>0.23057644110275688</v>
      </c>
    </row>
    <row r="26" spans="2:9" x14ac:dyDescent="0.25">
      <c r="B26" s="31" t="s">
        <v>65</v>
      </c>
      <c r="C26" s="91">
        <v>626</v>
      </c>
      <c r="D26" s="88">
        <v>291</v>
      </c>
      <c r="E26" s="50">
        <f t="shared" si="3"/>
        <v>917</v>
      </c>
      <c r="F26" s="91">
        <v>351</v>
      </c>
      <c r="G26" s="88">
        <v>7</v>
      </c>
      <c r="H26" s="50">
        <f t="shared" si="4"/>
        <v>358</v>
      </c>
      <c r="I26" s="54">
        <f t="shared" si="5"/>
        <v>0.28078431372549018</v>
      </c>
    </row>
    <row r="27" spans="2:9" x14ac:dyDescent="0.25">
      <c r="B27" s="31" t="s">
        <v>66</v>
      </c>
      <c r="C27" s="91">
        <v>1086</v>
      </c>
      <c r="D27" s="88">
        <v>1404</v>
      </c>
      <c r="E27" s="50">
        <f t="shared" si="3"/>
        <v>2490</v>
      </c>
      <c r="F27" s="91">
        <v>1250</v>
      </c>
      <c r="G27" s="88">
        <v>57</v>
      </c>
      <c r="H27" s="50">
        <f t="shared" si="4"/>
        <v>1307</v>
      </c>
      <c r="I27" s="54">
        <f t="shared" si="5"/>
        <v>0.34421912035817753</v>
      </c>
    </row>
    <row r="28" spans="2:9" x14ac:dyDescent="0.25">
      <c r="B28" s="31" t="s">
        <v>67</v>
      </c>
      <c r="C28" s="43">
        <v>1</v>
      </c>
      <c r="D28" s="25">
        <v>0</v>
      </c>
      <c r="E28" s="50">
        <v>0</v>
      </c>
      <c r="F28" s="43">
        <v>0</v>
      </c>
      <c r="G28" s="25">
        <v>0</v>
      </c>
      <c r="H28" s="26"/>
      <c r="I28" s="55"/>
    </row>
    <row r="29" spans="2:9" x14ac:dyDescent="0.25">
      <c r="B29" s="32" t="s">
        <v>55</v>
      </c>
      <c r="C29" s="43"/>
      <c r="D29" s="25"/>
      <c r="E29" s="50"/>
      <c r="F29" s="43"/>
      <c r="G29" s="25"/>
      <c r="H29" s="26"/>
      <c r="I29" s="55"/>
    </row>
    <row r="30" spans="2:9" x14ac:dyDescent="0.25">
      <c r="B30" s="31" t="s">
        <v>64</v>
      </c>
      <c r="C30" s="91">
        <v>183</v>
      </c>
      <c r="D30" s="88">
        <v>122</v>
      </c>
      <c r="E30" s="50">
        <f t="shared" ref="E30:E38" si="6">C30+D30</f>
        <v>305</v>
      </c>
      <c r="F30" s="91">
        <v>80</v>
      </c>
      <c r="G30" s="88">
        <v>1</v>
      </c>
      <c r="H30" s="50">
        <f t="shared" ref="H30:H38" si="7">F30+G30</f>
        <v>81</v>
      </c>
      <c r="I30" s="54">
        <f t="shared" ref="I30:I38" si="8">H30/(E30+H30)</f>
        <v>0.20984455958549222</v>
      </c>
    </row>
    <row r="31" spans="2:9" x14ac:dyDescent="0.25">
      <c r="B31" s="31" t="s">
        <v>65</v>
      </c>
      <c r="C31" s="91">
        <v>439</v>
      </c>
      <c r="D31" s="88">
        <v>329</v>
      </c>
      <c r="E31" s="50">
        <f t="shared" si="6"/>
        <v>768</v>
      </c>
      <c r="F31" s="91">
        <v>331</v>
      </c>
      <c r="G31" s="88">
        <v>7</v>
      </c>
      <c r="H31" s="50">
        <f t="shared" si="7"/>
        <v>338</v>
      </c>
      <c r="I31" s="54">
        <f t="shared" si="8"/>
        <v>0.30560578661844484</v>
      </c>
    </row>
    <row r="32" spans="2:9" x14ac:dyDescent="0.25">
      <c r="B32" s="31" t="s">
        <v>66</v>
      </c>
      <c r="C32" s="91">
        <v>768</v>
      </c>
      <c r="D32" s="88">
        <v>1222</v>
      </c>
      <c r="E32" s="50">
        <f t="shared" si="6"/>
        <v>1990</v>
      </c>
      <c r="F32" s="91">
        <v>1082</v>
      </c>
      <c r="G32" s="88">
        <v>31</v>
      </c>
      <c r="H32" s="50">
        <f t="shared" si="7"/>
        <v>1113</v>
      </c>
      <c r="I32" s="54">
        <f t="shared" si="8"/>
        <v>0.35868514340960361</v>
      </c>
    </row>
    <row r="33" spans="2:9" x14ac:dyDescent="0.25">
      <c r="B33" s="31" t="s">
        <v>67</v>
      </c>
      <c r="C33" s="91">
        <v>2</v>
      </c>
      <c r="D33" s="88">
        <v>0</v>
      </c>
      <c r="E33" s="50">
        <f t="shared" si="6"/>
        <v>2</v>
      </c>
      <c r="F33" s="91">
        <v>2</v>
      </c>
      <c r="G33" s="88">
        <v>0</v>
      </c>
      <c r="H33" s="50">
        <f t="shared" si="7"/>
        <v>2</v>
      </c>
      <c r="I33" s="54">
        <f t="shared" si="8"/>
        <v>0.5</v>
      </c>
    </row>
    <row r="34" spans="2:9" x14ac:dyDescent="0.25">
      <c r="B34" s="32" t="s">
        <v>56</v>
      </c>
      <c r="C34" s="43"/>
      <c r="D34" s="25"/>
      <c r="E34" s="50"/>
      <c r="F34" s="43"/>
      <c r="G34" s="25"/>
      <c r="H34" s="26"/>
      <c r="I34" s="55"/>
    </row>
    <row r="35" spans="2:9" x14ac:dyDescent="0.25">
      <c r="B35" s="31" t="s">
        <v>64</v>
      </c>
      <c r="C35" s="91">
        <v>417</v>
      </c>
      <c r="D35" s="88">
        <v>113</v>
      </c>
      <c r="E35" s="50">
        <f t="shared" si="6"/>
        <v>530</v>
      </c>
      <c r="F35" s="91">
        <v>89</v>
      </c>
      <c r="G35" s="88">
        <v>2</v>
      </c>
      <c r="H35" s="50">
        <f t="shared" si="7"/>
        <v>91</v>
      </c>
      <c r="I35" s="54">
        <f t="shared" si="8"/>
        <v>0.14653784219001612</v>
      </c>
    </row>
    <row r="36" spans="2:9" x14ac:dyDescent="0.25">
      <c r="B36" s="31" t="s">
        <v>65</v>
      </c>
      <c r="C36" s="91">
        <v>653</v>
      </c>
      <c r="D36" s="88">
        <v>304</v>
      </c>
      <c r="E36" s="50">
        <f t="shared" si="6"/>
        <v>957</v>
      </c>
      <c r="F36" s="91">
        <v>340</v>
      </c>
      <c r="G36" s="88">
        <v>10</v>
      </c>
      <c r="H36" s="50">
        <f t="shared" si="7"/>
        <v>350</v>
      </c>
      <c r="I36" s="54">
        <f t="shared" si="8"/>
        <v>0.26778882938026016</v>
      </c>
    </row>
    <row r="37" spans="2:9" x14ac:dyDescent="0.25">
      <c r="B37" s="31" t="s">
        <v>66</v>
      </c>
      <c r="C37" s="91">
        <v>1368</v>
      </c>
      <c r="D37" s="88">
        <v>1313</v>
      </c>
      <c r="E37" s="50">
        <f t="shared" si="6"/>
        <v>2681</v>
      </c>
      <c r="F37" s="91">
        <v>1298</v>
      </c>
      <c r="G37" s="88">
        <v>39</v>
      </c>
      <c r="H37" s="50">
        <f t="shared" si="7"/>
        <v>1337</v>
      </c>
      <c r="I37" s="54">
        <f t="shared" si="8"/>
        <v>0.3327526132404181</v>
      </c>
    </row>
    <row r="38" spans="2:9" x14ac:dyDescent="0.25">
      <c r="B38" s="31" t="s">
        <v>67</v>
      </c>
      <c r="C38" s="43">
        <v>2</v>
      </c>
      <c r="D38" s="25">
        <v>0</v>
      </c>
      <c r="E38" s="50">
        <f t="shared" si="6"/>
        <v>2</v>
      </c>
      <c r="F38" s="43">
        <v>0</v>
      </c>
      <c r="G38" s="25">
        <v>0</v>
      </c>
      <c r="H38" s="50">
        <f t="shared" si="7"/>
        <v>0</v>
      </c>
      <c r="I38" s="54">
        <f t="shared" si="8"/>
        <v>0</v>
      </c>
    </row>
    <row r="39" spans="2:9" x14ac:dyDescent="0.25">
      <c r="B39" s="32" t="s">
        <v>57</v>
      </c>
      <c r="C39" s="43"/>
      <c r="D39" s="25"/>
      <c r="E39" s="50"/>
      <c r="F39" s="43"/>
      <c r="G39" s="25"/>
      <c r="H39" s="26"/>
      <c r="I39" s="55"/>
    </row>
    <row r="40" spans="2:9" x14ac:dyDescent="0.25">
      <c r="B40" s="31" t="s">
        <v>64</v>
      </c>
      <c r="C40" s="91">
        <v>135</v>
      </c>
      <c r="D40" s="88">
        <v>65</v>
      </c>
      <c r="E40" s="50">
        <f t="shared" ref="E40:E58" si="9">C40+D40</f>
        <v>200</v>
      </c>
      <c r="F40" s="91">
        <v>50</v>
      </c>
      <c r="G40" s="88">
        <v>1</v>
      </c>
      <c r="H40" s="50">
        <f t="shared" ref="H40:H58" si="10">F40+G40</f>
        <v>51</v>
      </c>
      <c r="I40" s="54">
        <f t="shared" ref="I40:I58" si="11">H40/(E40+H40)</f>
        <v>0.20318725099601595</v>
      </c>
    </row>
    <row r="41" spans="2:9" x14ac:dyDescent="0.25">
      <c r="B41" s="31" t="s">
        <v>65</v>
      </c>
      <c r="C41" s="91">
        <v>379</v>
      </c>
      <c r="D41" s="88">
        <v>229</v>
      </c>
      <c r="E41" s="50">
        <f t="shared" si="9"/>
        <v>608</v>
      </c>
      <c r="F41" s="91">
        <v>221</v>
      </c>
      <c r="G41" s="88">
        <v>4</v>
      </c>
      <c r="H41" s="50">
        <f t="shared" si="10"/>
        <v>225</v>
      </c>
      <c r="I41" s="54">
        <f t="shared" si="11"/>
        <v>0.27010804321728693</v>
      </c>
    </row>
    <row r="42" spans="2:9" x14ac:dyDescent="0.25">
      <c r="B42" s="31" t="s">
        <v>66</v>
      </c>
      <c r="C42" s="91">
        <v>766</v>
      </c>
      <c r="D42" s="88">
        <v>886</v>
      </c>
      <c r="E42" s="50">
        <f t="shared" si="9"/>
        <v>1652</v>
      </c>
      <c r="F42" s="91">
        <v>789</v>
      </c>
      <c r="G42" s="88">
        <v>21</v>
      </c>
      <c r="H42" s="50">
        <f t="shared" si="10"/>
        <v>810</v>
      </c>
      <c r="I42" s="54">
        <f t="shared" si="11"/>
        <v>0.3290008123476848</v>
      </c>
    </row>
    <row r="43" spans="2:9" x14ac:dyDescent="0.25">
      <c r="B43" s="31" t="s">
        <v>67</v>
      </c>
      <c r="C43" s="91">
        <v>7</v>
      </c>
      <c r="D43" s="88">
        <v>0</v>
      </c>
      <c r="E43" s="50">
        <f t="shared" si="9"/>
        <v>7</v>
      </c>
      <c r="F43" s="91">
        <v>1</v>
      </c>
      <c r="G43" s="88">
        <v>0</v>
      </c>
      <c r="H43" s="50">
        <f t="shared" si="10"/>
        <v>1</v>
      </c>
      <c r="I43" s="54">
        <f t="shared" si="11"/>
        <v>0.125</v>
      </c>
    </row>
    <row r="44" spans="2:9" x14ac:dyDescent="0.25">
      <c r="B44" s="32" t="s">
        <v>58</v>
      </c>
      <c r="C44" s="43"/>
      <c r="D44" s="25"/>
      <c r="E44" s="50"/>
      <c r="F44" s="43"/>
      <c r="G44" s="25"/>
      <c r="H44" s="26"/>
      <c r="I44" s="55"/>
    </row>
    <row r="45" spans="2:9" x14ac:dyDescent="0.25">
      <c r="B45" s="31" t="s">
        <v>64</v>
      </c>
      <c r="C45" s="91">
        <v>249</v>
      </c>
      <c r="D45" s="88">
        <v>61</v>
      </c>
      <c r="E45" s="50">
        <f t="shared" si="9"/>
        <v>310</v>
      </c>
      <c r="F45" s="91">
        <v>94</v>
      </c>
      <c r="G45" s="88">
        <v>0</v>
      </c>
      <c r="H45" s="50">
        <f t="shared" si="10"/>
        <v>94</v>
      </c>
      <c r="I45" s="54">
        <f t="shared" si="11"/>
        <v>0.23267326732673269</v>
      </c>
    </row>
    <row r="46" spans="2:9" x14ac:dyDescent="0.25">
      <c r="B46" s="31" t="s">
        <v>65</v>
      </c>
      <c r="C46" s="91">
        <v>688</v>
      </c>
      <c r="D46" s="88">
        <v>425</v>
      </c>
      <c r="E46" s="50">
        <f t="shared" si="9"/>
        <v>1113</v>
      </c>
      <c r="F46" s="91">
        <v>485</v>
      </c>
      <c r="G46" s="88">
        <v>8</v>
      </c>
      <c r="H46" s="50">
        <f t="shared" si="10"/>
        <v>493</v>
      </c>
      <c r="I46" s="54">
        <f t="shared" si="11"/>
        <v>0.30697384806973849</v>
      </c>
    </row>
    <row r="47" spans="2:9" x14ac:dyDescent="0.25">
      <c r="B47" s="31" t="s">
        <v>66</v>
      </c>
      <c r="C47" s="91">
        <v>1323</v>
      </c>
      <c r="D47" s="88">
        <v>1250</v>
      </c>
      <c r="E47" s="50">
        <f t="shared" si="9"/>
        <v>2573</v>
      </c>
      <c r="F47" s="91">
        <v>1462</v>
      </c>
      <c r="G47" s="88">
        <v>45</v>
      </c>
      <c r="H47" s="50">
        <f t="shared" si="10"/>
        <v>1507</v>
      </c>
      <c r="I47" s="54">
        <f t="shared" si="11"/>
        <v>0.36936274509803924</v>
      </c>
    </row>
    <row r="48" spans="2:9" x14ac:dyDescent="0.25">
      <c r="B48" s="31" t="s">
        <v>67</v>
      </c>
      <c r="C48" s="91">
        <v>13</v>
      </c>
      <c r="D48" s="88">
        <v>2</v>
      </c>
      <c r="E48" s="50">
        <f t="shared" si="9"/>
        <v>15</v>
      </c>
      <c r="F48" s="91">
        <v>10</v>
      </c>
      <c r="G48" s="88">
        <v>0</v>
      </c>
      <c r="H48" s="50">
        <f t="shared" si="10"/>
        <v>10</v>
      </c>
      <c r="I48" s="54">
        <f t="shared" si="11"/>
        <v>0.4</v>
      </c>
    </row>
    <row r="49" spans="2:9" x14ac:dyDescent="0.25">
      <c r="B49" s="32" t="s">
        <v>59</v>
      </c>
      <c r="C49" s="43"/>
      <c r="D49" s="25"/>
      <c r="E49" s="50"/>
      <c r="F49" s="43"/>
      <c r="G49" s="25"/>
      <c r="H49" s="26"/>
      <c r="I49" s="55"/>
    </row>
    <row r="50" spans="2:9" x14ac:dyDescent="0.25">
      <c r="B50" s="31" t="s">
        <v>64</v>
      </c>
      <c r="C50" s="91">
        <v>574</v>
      </c>
      <c r="D50" s="88">
        <v>201</v>
      </c>
      <c r="E50" s="50">
        <f t="shared" si="9"/>
        <v>775</v>
      </c>
      <c r="F50" s="91">
        <v>197</v>
      </c>
      <c r="G50" s="88">
        <v>4</v>
      </c>
      <c r="H50" s="50">
        <f t="shared" si="10"/>
        <v>201</v>
      </c>
      <c r="I50" s="54">
        <f t="shared" si="11"/>
        <v>0.20594262295081966</v>
      </c>
    </row>
    <row r="51" spans="2:9" x14ac:dyDescent="0.25">
      <c r="B51" s="31" t="s">
        <v>65</v>
      </c>
      <c r="C51" s="91">
        <v>1460</v>
      </c>
      <c r="D51" s="88">
        <v>764</v>
      </c>
      <c r="E51" s="50">
        <f t="shared" si="9"/>
        <v>2224</v>
      </c>
      <c r="F51" s="91">
        <v>894</v>
      </c>
      <c r="G51" s="88">
        <v>31</v>
      </c>
      <c r="H51" s="50">
        <f t="shared" si="10"/>
        <v>925</v>
      </c>
      <c r="I51" s="54">
        <f t="shared" si="11"/>
        <v>0.29374404572880281</v>
      </c>
    </row>
    <row r="52" spans="2:9" x14ac:dyDescent="0.25">
      <c r="B52" s="31" t="s">
        <v>66</v>
      </c>
      <c r="C52" s="91">
        <v>3187</v>
      </c>
      <c r="D52" s="88">
        <v>3529</v>
      </c>
      <c r="E52" s="50">
        <f t="shared" si="9"/>
        <v>6716</v>
      </c>
      <c r="F52" s="91">
        <v>3547</v>
      </c>
      <c r="G52" s="88">
        <v>97</v>
      </c>
      <c r="H52" s="50">
        <f t="shared" si="10"/>
        <v>3644</v>
      </c>
      <c r="I52" s="54">
        <f t="shared" si="11"/>
        <v>0.35173745173745175</v>
      </c>
    </row>
    <row r="53" spans="2:9" x14ac:dyDescent="0.25">
      <c r="B53" s="31" t="s">
        <v>67</v>
      </c>
      <c r="C53" s="91">
        <v>1</v>
      </c>
      <c r="D53" s="88">
        <v>0</v>
      </c>
      <c r="E53" s="50">
        <f t="shared" si="9"/>
        <v>1</v>
      </c>
      <c r="F53" s="91">
        <v>1</v>
      </c>
      <c r="G53" s="88">
        <v>0</v>
      </c>
      <c r="H53" s="50">
        <f t="shared" si="10"/>
        <v>1</v>
      </c>
      <c r="I53" s="54">
        <f t="shared" si="11"/>
        <v>0.5</v>
      </c>
    </row>
    <row r="54" spans="2:9" x14ac:dyDescent="0.25">
      <c r="B54" s="32" t="s">
        <v>68</v>
      </c>
      <c r="C54" s="43"/>
      <c r="D54" s="25"/>
      <c r="E54" s="50"/>
      <c r="F54" s="43"/>
      <c r="G54" s="25"/>
      <c r="H54" s="26"/>
      <c r="I54" s="55"/>
    </row>
    <row r="55" spans="2:9" x14ac:dyDescent="0.25">
      <c r="B55" s="31" t="s">
        <v>64</v>
      </c>
      <c r="C55" s="91">
        <v>2529</v>
      </c>
      <c r="D55" s="88">
        <v>931</v>
      </c>
      <c r="E55" s="50">
        <f t="shared" si="9"/>
        <v>3460</v>
      </c>
      <c r="F55" s="91">
        <v>817</v>
      </c>
      <c r="G55" s="88">
        <v>16</v>
      </c>
      <c r="H55" s="50">
        <f t="shared" si="10"/>
        <v>833</v>
      </c>
      <c r="I55" s="54">
        <f t="shared" si="11"/>
        <v>0.19403680409969717</v>
      </c>
    </row>
    <row r="56" spans="2:9" x14ac:dyDescent="0.25">
      <c r="B56" s="31" t="s">
        <v>65</v>
      </c>
      <c r="C56" s="91">
        <v>5522</v>
      </c>
      <c r="D56" s="88">
        <v>3283</v>
      </c>
      <c r="E56" s="50">
        <f t="shared" si="9"/>
        <v>8805</v>
      </c>
      <c r="F56" s="91">
        <v>3535</v>
      </c>
      <c r="G56" s="88">
        <v>104</v>
      </c>
      <c r="H56" s="50">
        <f t="shared" si="10"/>
        <v>3639</v>
      </c>
      <c r="I56" s="54">
        <f t="shared" si="11"/>
        <v>0.29243008678881388</v>
      </c>
    </row>
    <row r="57" spans="2:9" x14ac:dyDescent="0.25">
      <c r="B57" s="31" t="s">
        <v>66</v>
      </c>
      <c r="C57" s="91">
        <v>12032</v>
      </c>
      <c r="D57" s="88">
        <v>14103</v>
      </c>
      <c r="E57" s="50">
        <f t="shared" si="9"/>
        <v>26135</v>
      </c>
      <c r="F57" s="91">
        <v>13805</v>
      </c>
      <c r="G57" s="88">
        <v>450</v>
      </c>
      <c r="H57" s="50">
        <f t="shared" si="10"/>
        <v>14255</v>
      </c>
      <c r="I57" s="54">
        <f t="shared" si="11"/>
        <v>0.35293389452834861</v>
      </c>
    </row>
    <row r="58" spans="2:9" ht="15.75" thickBot="1" x14ac:dyDescent="0.3">
      <c r="B58" s="33" t="s">
        <v>67</v>
      </c>
      <c r="C58" s="93">
        <v>31</v>
      </c>
      <c r="D58" s="90">
        <v>2</v>
      </c>
      <c r="E58" s="51">
        <f t="shared" si="9"/>
        <v>33</v>
      </c>
      <c r="F58" s="93">
        <v>15</v>
      </c>
      <c r="G58" s="90">
        <v>0</v>
      </c>
      <c r="H58" s="51">
        <f t="shared" si="10"/>
        <v>15</v>
      </c>
      <c r="I58" s="39">
        <f t="shared" si="11"/>
        <v>0.3125</v>
      </c>
    </row>
  </sheetData>
  <mergeCells count="3">
    <mergeCell ref="C12:I12"/>
    <mergeCell ref="B9:I9"/>
    <mergeCell ref="B12:B1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49"/>
  <sheetViews>
    <sheetView workbookViewId="0">
      <selection activeCell="K15" sqref="K15"/>
    </sheetView>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7" style="2" customWidth="1"/>
    <col min="10" max="16384" width="11.42578125" style="2"/>
  </cols>
  <sheetData>
    <row r="9" spans="1:9" ht="30" customHeight="1" x14ac:dyDescent="0.25">
      <c r="B9" s="275" t="s">
        <v>127</v>
      </c>
      <c r="C9" s="275"/>
      <c r="D9" s="275"/>
      <c r="E9" s="275"/>
      <c r="F9" s="275"/>
      <c r="G9" s="275"/>
      <c r="H9" s="275"/>
      <c r="I9" s="275"/>
    </row>
    <row r="10" spans="1:9" ht="30" customHeight="1" x14ac:dyDescent="0.25">
      <c r="B10" s="186" t="s">
        <v>134</v>
      </c>
      <c r="C10" s="179"/>
      <c r="D10" s="179"/>
      <c r="E10" s="179"/>
      <c r="F10" s="179"/>
      <c r="G10" s="179"/>
      <c r="H10" s="179"/>
      <c r="I10" s="179"/>
    </row>
    <row r="11" spans="1:9" ht="15.75" thickBot="1" x14ac:dyDescent="0.3">
      <c r="B11" s="21"/>
      <c r="C11" s="21"/>
      <c r="D11" s="21"/>
      <c r="E11" s="21"/>
      <c r="F11" s="21"/>
      <c r="G11" s="21"/>
      <c r="H11" s="21"/>
      <c r="I11" s="21"/>
    </row>
    <row r="12" spans="1:9" ht="23.25" customHeight="1" thickBot="1" x14ac:dyDescent="0.3">
      <c r="B12" s="276" t="s">
        <v>80</v>
      </c>
      <c r="C12" s="284" t="s">
        <v>0</v>
      </c>
      <c r="D12" s="285"/>
      <c r="E12" s="285"/>
      <c r="F12" s="285"/>
      <c r="G12" s="285"/>
      <c r="H12" s="285"/>
      <c r="I12" s="286"/>
    </row>
    <row r="13" spans="1:9" ht="23.25" customHeight="1" thickBot="1" x14ac:dyDescent="0.3">
      <c r="A13" s="25"/>
      <c r="B13" s="277"/>
      <c r="C13" s="40" t="s">
        <v>6</v>
      </c>
      <c r="D13" s="59" t="s">
        <v>7</v>
      </c>
      <c r="E13" s="60" t="s">
        <v>1</v>
      </c>
      <c r="F13" s="58" t="s">
        <v>8</v>
      </c>
      <c r="G13" s="59" t="s">
        <v>9</v>
      </c>
      <c r="H13" s="97" t="s">
        <v>10</v>
      </c>
      <c r="I13" s="102" t="s">
        <v>11</v>
      </c>
    </row>
    <row r="14" spans="1:9" ht="15" customHeight="1" x14ac:dyDescent="0.25">
      <c r="A14" s="25"/>
      <c r="B14" s="32" t="s">
        <v>52</v>
      </c>
      <c r="C14" s="43"/>
      <c r="D14" s="25"/>
      <c r="E14" s="26"/>
      <c r="F14" s="43"/>
      <c r="G14" s="25"/>
      <c r="H14" s="17"/>
      <c r="I14" s="25"/>
    </row>
    <row r="15" spans="1:9" x14ac:dyDescent="0.25">
      <c r="A15" s="25"/>
      <c r="B15" s="31" t="s">
        <v>64</v>
      </c>
      <c r="C15" s="91">
        <v>8</v>
      </c>
      <c r="D15" s="88">
        <v>2</v>
      </c>
      <c r="E15" s="50">
        <f>C15+D15</f>
        <v>10</v>
      </c>
      <c r="F15" s="91">
        <v>6</v>
      </c>
      <c r="G15" s="88">
        <v>0</v>
      </c>
      <c r="H15" s="50">
        <f>F15+G15</f>
        <v>6</v>
      </c>
      <c r="I15" s="54">
        <f>H15/(E15+H15)</f>
        <v>0.375</v>
      </c>
    </row>
    <row r="16" spans="1:9" x14ac:dyDescent="0.25">
      <c r="A16" s="25"/>
      <c r="B16" s="31" t="s">
        <v>65</v>
      </c>
      <c r="C16" s="91">
        <v>43</v>
      </c>
      <c r="D16" s="88">
        <v>11</v>
      </c>
      <c r="E16" s="50">
        <f t="shared" ref="E16:E21" si="0">C16+D16</f>
        <v>54</v>
      </c>
      <c r="F16" s="91">
        <v>12</v>
      </c>
      <c r="G16" s="88">
        <v>0</v>
      </c>
      <c r="H16" s="50">
        <f t="shared" ref="H16:H21" si="1">F16+G16</f>
        <v>12</v>
      </c>
      <c r="I16" s="54">
        <f t="shared" ref="I16:I21" si="2">H16/(E16+H16)</f>
        <v>0.18181818181818182</v>
      </c>
    </row>
    <row r="17" spans="2:9" x14ac:dyDescent="0.25">
      <c r="B17" s="31" t="s">
        <v>66</v>
      </c>
      <c r="C17" s="91">
        <v>165</v>
      </c>
      <c r="D17" s="88">
        <v>134</v>
      </c>
      <c r="E17" s="50">
        <f t="shared" si="0"/>
        <v>299</v>
      </c>
      <c r="F17" s="91">
        <v>42</v>
      </c>
      <c r="G17" s="88">
        <v>0</v>
      </c>
      <c r="H17" s="50">
        <f t="shared" si="1"/>
        <v>42</v>
      </c>
      <c r="I17" s="54">
        <f t="shared" si="2"/>
        <v>0.12316715542521994</v>
      </c>
    </row>
    <row r="18" spans="2:9" x14ac:dyDescent="0.25">
      <c r="B18" s="32" t="s">
        <v>53</v>
      </c>
      <c r="C18" s="43"/>
      <c r="D18" s="25"/>
      <c r="E18" s="50"/>
      <c r="F18" s="43"/>
      <c r="G18" s="25"/>
      <c r="H18" s="26"/>
      <c r="I18" s="54"/>
    </row>
    <row r="19" spans="2:9" x14ac:dyDescent="0.25">
      <c r="B19" s="31" t="s">
        <v>64</v>
      </c>
      <c r="C19" s="91">
        <v>12</v>
      </c>
      <c r="D19" s="88">
        <v>1</v>
      </c>
      <c r="E19" s="50">
        <f t="shared" si="0"/>
        <v>13</v>
      </c>
      <c r="F19" s="91">
        <v>6</v>
      </c>
      <c r="G19" s="88">
        <v>0</v>
      </c>
      <c r="H19" s="50">
        <f t="shared" si="1"/>
        <v>6</v>
      </c>
      <c r="I19" s="54">
        <f t="shared" si="2"/>
        <v>0.31578947368421051</v>
      </c>
    </row>
    <row r="20" spans="2:9" x14ac:dyDescent="0.25">
      <c r="B20" s="31" t="s">
        <v>65</v>
      </c>
      <c r="C20" s="91">
        <v>102</v>
      </c>
      <c r="D20" s="88">
        <v>27</v>
      </c>
      <c r="E20" s="50">
        <f t="shared" si="0"/>
        <v>129</v>
      </c>
      <c r="F20" s="91">
        <v>34</v>
      </c>
      <c r="G20" s="88">
        <v>1</v>
      </c>
      <c r="H20" s="50">
        <f t="shared" si="1"/>
        <v>35</v>
      </c>
      <c r="I20" s="54">
        <f t="shared" si="2"/>
        <v>0.21341463414634146</v>
      </c>
    </row>
    <row r="21" spans="2:9" x14ac:dyDescent="0.25">
      <c r="B21" s="31" t="s">
        <v>66</v>
      </c>
      <c r="C21" s="91">
        <v>626</v>
      </c>
      <c r="D21" s="88">
        <v>269</v>
      </c>
      <c r="E21" s="50">
        <f t="shared" si="0"/>
        <v>895</v>
      </c>
      <c r="F21" s="91">
        <v>215</v>
      </c>
      <c r="G21" s="88">
        <v>0</v>
      </c>
      <c r="H21" s="50">
        <f t="shared" si="1"/>
        <v>215</v>
      </c>
      <c r="I21" s="54">
        <f t="shared" si="2"/>
        <v>0.19369369369369369</v>
      </c>
    </row>
    <row r="22" spans="2:9" x14ac:dyDescent="0.25">
      <c r="B22" s="32" t="s">
        <v>54</v>
      </c>
      <c r="C22" s="43"/>
      <c r="D22" s="25"/>
      <c r="E22" s="50"/>
      <c r="F22" s="43"/>
      <c r="G22" s="25"/>
      <c r="H22" s="26"/>
      <c r="I22" s="55"/>
    </row>
    <row r="23" spans="2:9" x14ac:dyDescent="0.25">
      <c r="B23" s="31" t="s">
        <v>64</v>
      </c>
      <c r="C23" s="91">
        <v>10</v>
      </c>
      <c r="D23" s="88">
        <v>2</v>
      </c>
      <c r="E23" s="50">
        <f t="shared" ref="E23:E25" si="3">C23+D23</f>
        <v>12</v>
      </c>
      <c r="F23" s="91">
        <v>6</v>
      </c>
      <c r="G23" s="88">
        <v>0</v>
      </c>
      <c r="H23" s="50">
        <f t="shared" ref="H23:H25" si="4">F23+G23</f>
        <v>6</v>
      </c>
      <c r="I23" s="54">
        <f t="shared" ref="I23:I25" si="5">H23/(E23+H23)</f>
        <v>0.33333333333333331</v>
      </c>
    </row>
    <row r="24" spans="2:9" x14ac:dyDescent="0.25">
      <c r="B24" s="31" t="s">
        <v>65</v>
      </c>
      <c r="C24" s="91">
        <v>849</v>
      </c>
      <c r="D24" s="88">
        <v>369</v>
      </c>
      <c r="E24" s="50">
        <f t="shared" si="3"/>
        <v>1218</v>
      </c>
      <c r="F24" s="91">
        <v>501</v>
      </c>
      <c r="G24" s="88">
        <v>2</v>
      </c>
      <c r="H24" s="50">
        <f t="shared" si="4"/>
        <v>503</v>
      </c>
      <c r="I24" s="54">
        <f t="shared" si="5"/>
        <v>0.29227193492155723</v>
      </c>
    </row>
    <row r="25" spans="2:9" x14ac:dyDescent="0.25">
      <c r="B25" s="31" t="s">
        <v>66</v>
      </c>
      <c r="C25" s="91">
        <v>7116</v>
      </c>
      <c r="D25" s="88">
        <v>5268</v>
      </c>
      <c r="E25" s="50">
        <f t="shared" si="3"/>
        <v>12384</v>
      </c>
      <c r="F25" s="91">
        <v>2571</v>
      </c>
      <c r="G25" s="88">
        <v>13</v>
      </c>
      <c r="H25" s="50">
        <f t="shared" si="4"/>
        <v>2584</v>
      </c>
      <c r="I25" s="54">
        <f t="shared" si="5"/>
        <v>0.17263495456974881</v>
      </c>
    </row>
    <row r="26" spans="2:9" x14ac:dyDescent="0.25">
      <c r="B26" s="32" t="s">
        <v>55</v>
      </c>
      <c r="C26" s="43"/>
      <c r="D26" s="25"/>
      <c r="E26" s="50"/>
      <c r="F26" s="43"/>
      <c r="G26" s="25"/>
      <c r="H26" s="26"/>
      <c r="I26" s="55"/>
    </row>
    <row r="27" spans="2:9" x14ac:dyDescent="0.25">
      <c r="B27" s="31" t="s">
        <v>64</v>
      </c>
      <c r="C27" s="91">
        <v>16</v>
      </c>
      <c r="D27" s="88">
        <v>12</v>
      </c>
      <c r="E27" s="50">
        <f t="shared" ref="E27:E33" si="6">C27+D27</f>
        <v>28</v>
      </c>
      <c r="F27" s="91">
        <v>6</v>
      </c>
      <c r="G27" s="88">
        <v>0</v>
      </c>
      <c r="H27" s="50">
        <f t="shared" ref="H27:H33" si="7">F27+G27</f>
        <v>6</v>
      </c>
      <c r="I27" s="54">
        <f t="shared" ref="I27:I33" si="8">H27/(E27+H27)</f>
        <v>0.17647058823529413</v>
      </c>
    </row>
    <row r="28" spans="2:9" x14ac:dyDescent="0.25">
      <c r="B28" s="31" t="s">
        <v>65</v>
      </c>
      <c r="C28" s="91">
        <v>265</v>
      </c>
      <c r="D28" s="88">
        <v>590</v>
      </c>
      <c r="E28" s="50">
        <f t="shared" si="6"/>
        <v>855</v>
      </c>
      <c r="F28" s="91">
        <v>295</v>
      </c>
      <c r="G28" s="88">
        <v>0</v>
      </c>
      <c r="H28" s="50">
        <f t="shared" si="7"/>
        <v>295</v>
      </c>
      <c r="I28" s="54">
        <f t="shared" si="8"/>
        <v>0.2565217391304348</v>
      </c>
    </row>
    <row r="29" spans="2:9" x14ac:dyDescent="0.25">
      <c r="B29" s="31" t="s">
        <v>66</v>
      </c>
      <c r="C29" s="91">
        <v>1910</v>
      </c>
      <c r="D29" s="88">
        <v>6695</v>
      </c>
      <c r="E29" s="50">
        <f t="shared" si="6"/>
        <v>8605</v>
      </c>
      <c r="F29" s="91">
        <v>1418</v>
      </c>
      <c r="G29" s="88">
        <v>2</v>
      </c>
      <c r="H29" s="50">
        <f t="shared" si="7"/>
        <v>1420</v>
      </c>
      <c r="I29" s="54">
        <f t="shared" si="8"/>
        <v>0.14164588528678304</v>
      </c>
    </row>
    <row r="30" spans="2:9" x14ac:dyDescent="0.25">
      <c r="B30" s="32" t="s">
        <v>56</v>
      </c>
      <c r="C30" s="43"/>
      <c r="D30" s="25"/>
      <c r="E30" s="50"/>
      <c r="F30" s="43"/>
      <c r="G30" s="25"/>
      <c r="H30" s="26"/>
      <c r="I30" s="55"/>
    </row>
    <row r="31" spans="2:9" x14ac:dyDescent="0.25">
      <c r="B31" s="31" t="s">
        <v>64</v>
      </c>
      <c r="C31" s="91">
        <v>6</v>
      </c>
      <c r="D31" s="88">
        <v>0</v>
      </c>
      <c r="E31" s="50">
        <f t="shared" si="6"/>
        <v>6</v>
      </c>
      <c r="F31" s="91">
        <v>4</v>
      </c>
      <c r="G31" s="88">
        <v>0</v>
      </c>
      <c r="H31" s="50">
        <f t="shared" si="7"/>
        <v>4</v>
      </c>
      <c r="I31" s="54">
        <f t="shared" si="8"/>
        <v>0.4</v>
      </c>
    </row>
    <row r="32" spans="2:9" x14ac:dyDescent="0.25">
      <c r="B32" s="31" t="s">
        <v>65</v>
      </c>
      <c r="C32" s="91">
        <v>110</v>
      </c>
      <c r="D32" s="88">
        <v>20</v>
      </c>
      <c r="E32" s="50">
        <f t="shared" si="6"/>
        <v>130</v>
      </c>
      <c r="F32" s="91">
        <v>35</v>
      </c>
      <c r="G32" s="88">
        <v>0</v>
      </c>
      <c r="H32" s="50">
        <f t="shared" si="7"/>
        <v>35</v>
      </c>
      <c r="I32" s="54">
        <f t="shared" si="8"/>
        <v>0.21212121212121213</v>
      </c>
    </row>
    <row r="33" spans="2:9" x14ac:dyDescent="0.25">
      <c r="B33" s="31" t="s">
        <v>66</v>
      </c>
      <c r="C33" s="91">
        <v>672</v>
      </c>
      <c r="D33" s="88">
        <v>149</v>
      </c>
      <c r="E33" s="50">
        <f t="shared" si="6"/>
        <v>821</v>
      </c>
      <c r="F33" s="91">
        <v>132</v>
      </c>
      <c r="G33" s="88">
        <v>1</v>
      </c>
      <c r="H33" s="50">
        <f t="shared" si="7"/>
        <v>133</v>
      </c>
      <c r="I33" s="54">
        <f t="shared" si="8"/>
        <v>0.13941299790356393</v>
      </c>
    </row>
    <row r="34" spans="2:9" x14ac:dyDescent="0.25">
      <c r="B34" s="32" t="s">
        <v>57</v>
      </c>
      <c r="C34" s="43"/>
      <c r="D34" s="25"/>
      <c r="E34" s="50"/>
      <c r="F34" s="43"/>
      <c r="G34" s="25"/>
      <c r="H34" s="26"/>
      <c r="I34" s="55"/>
    </row>
    <row r="35" spans="2:9" x14ac:dyDescent="0.25">
      <c r="B35" s="31" t="s">
        <v>64</v>
      </c>
      <c r="C35" s="91">
        <v>18</v>
      </c>
      <c r="D35" s="88">
        <v>3</v>
      </c>
      <c r="E35" s="50">
        <f t="shared" ref="E35:E49" si="9">C35+D35</f>
        <v>21</v>
      </c>
      <c r="F35" s="91">
        <v>7</v>
      </c>
      <c r="G35" s="88">
        <v>0</v>
      </c>
      <c r="H35" s="50">
        <f t="shared" ref="H35:H49" si="10">F35+G35</f>
        <v>7</v>
      </c>
      <c r="I35" s="54">
        <f t="shared" ref="I35:I49" si="11">H35/(E35+H35)</f>
        <v>0.25</v>
      </c>
    </row>
    <row r="36" spans="2:9" x14ac:dyDescent="0.25">
      <c r="B36" s="31" t="s">
        <v>65</v>
      </c>
      <c r="C36" s="91">
        <v>1170</v>
      </c>
      <c r="D36" s="88">
        <v>450</v>
      </c>
      <c r="E36" s="50">
        <f t="shared" si="9"/>
        <v>1620</v>
      </c>
      <c r="F36" s="91">
        <v>554</v>
      </c>
      <c r="G36" s="88">
        <v>1</v>
      </c>
      <c r="H36" s="50">
        <f t="shared" si="10"/>
        <v>555</v>
      </c>
      <c r="I36" s="54">
        <f t="shared" si="11"/>
        <v>0.25517241379310346</v>
      </c>
    </row>
    <row r="37" spans="2:9" x14ac:dyDescent="0.25">
      <c r="B37" s="31" t="s">
        <v>66</v>
      </c>
      <c r="C37" s="91">
        <v>8632</v>
      </c>
      <c r="D37" s="88">
        <v>4551</v>
      </c>
      <c r="E37" s="50">
        <f t="shared" si="9"/>
        <v>13183</v>
      </c>
      <c r="F37" s="91">
        <v>2928</v>
      </c>
      <c r="G37" s="88">
        <v>3</v>
      </c>
      <c r="H37" s="50">
        <f t="shared" si="10"/>
        <v>2931</v>
      </c>
      <c r="I37" s="54">
        <f t="shared" si="11"/>
        <v>0.18189152289934218</v>
      </c>
    </row>
    <row r="38" spans="2:9" x14ac:dyDescent="0.25">
      <c r="B38" s="32" t="s">
        <v>58</v>
      </c>
      <c r="C38" s="43"/>
      <c r="D38" s="25"/>
      <c r="E38" s="50"/>
      <c r="F38" s="43"/>
      <c r="G38" s="25"/>
      <c r="H38" s="26"/>
      <c r="I38" s="55"/>
    </row>
    <row r="39" spans="2:9" x14ac:dyDescent="0.25">
      <c r="B39" s="31" t="s">
        <v>64</v>
      </c>
      <c r="C39" s="91">
        <v>8</v>
      </c>
      <c r="D39" s="88">
        <v>5</v>
      </c>
      <c r="E39" s="50">
        <f t="shared" si="9"/>
        <v>13</v>
      </c>
      <c r="F39" s="91">
        <v>10</v>
      </c>
      <c r="G39" s="88">
        <v>0</v>
      </c>
      <c r="H39" s="50">
        <f t="shared" si="10"/>
        <v>10</v>
      </c>
      <c r="I39" s="54">
        <f t="shared" si="11"/>
        <v>0.43478260869565216</v>
      </c>
    </row>
    <row r="40" spans="2:9" x14ac:dyDescent="0.25">
      <c r="B40" s="31" t="s">
        <v>65</v>
      </c>
      <c r="C40" s="91">
        <v>812</v>
      </c>
      <c r="D40" s="88">
        <v>376</v>
      </c>
      <c r="E40" s="50">
        <f t="shared" si="9"/>
        <v>1188</v>
      </c>
      <c r="F40" s="91">
        <v>381</v>
      </c>
      <c r="G40" s="88">
        <v>0</v>
      </c>
      <c r="H40" s="50">
        <f t="shared" si="10"/>
        <v>381</v>
      </c>
      <c r="I40" s="54">
        <f t="shared" si="11"/>
        <v>0.24282982791586999</v>
      </c>
    </row>
    <row r="41" spans="2:9" x14ac:dyDescent="0.25">
      <c r="B41" s="31" t="s">
        <v>66</v>
      </c>
      <c r="C41" s="91">
        <v>5265</v>
      </c>
      <c r="D41" s="88">
        <v>3730</v>
      </c>
      <c r="E41" s="50">
        <f t="shared" si="9"/>
        <v>8995</v>
      </c>
      <c r="F41" s="91">
        <v>1640</v>
      </c>
      <c r="G41" s="88">
        <v>1</v>
      </c>
      <c r="H41" s="50">
        <f t="shared" si="10"/>
        <v>1641</v>
      </c>
      <c r="I41" s="54">
        <f t="shared" si="11"/>
        <v>0.15428732606242948</v>
      </c>
    </row>
    <row r="42" spans="2:9" x14ac:dyDescent="0.25">
      <c r="B42" s="32" t="s">
        <v>59</v>
      </c>
      <c r="C42" s="43"/>
      <c r="D42" s="25"/>
      <c r="E42" s="50"/>
      <c r="F42" s="43"/>
      <c r="G42" s="25"/>
      <c r="H42" s="26"/>
      <c r="I42" s="55"/>
    </row>
    <row r="43" spans="2:9" x14ac:dyDescent="0.25">
      <c r="B43" s="31" t="s">
        <v>64</v>
      </c>
      <c r="C43" s="91">
        <v>21</v>
      </c>
      <c r="D43" s="88">
        <v>2</v>
      </c>
      <c r="E43" s="50">
        <f t="shared" si="9"/>
        <v>23</v>
      </c>
      <c r="F43" s="91">
        <v>8</v>
      </c>
      <c r="G43" s="88">
        <v>0</v>
      </c>
      <c r="H43" s="50">
        <f t="shared" si="10"/>
        <v>8</v>
      </c>
      <c r="I43" s="54">
        <f t="shared" si="11"/>
        <v>0.25806451612903225</v>
      </c>
    </row>
    <row r="44" spans="2:9" x14ac:dyDescent="0.25">
      <c r="B44" s="31" t="s">
        <v>65</v>
      </c>
      <c r="C44" s="91">
        <v>790</v>
      </c>
      <c r="D44" s="88">
        <v>181</v>
      </c>
      <c r="E44" s="50">
        <f t="shared" si="9"/>
        <v>971</v>
      </c>
      <c r="F44" s="91">
        <v>308</v>
      </c>
      <c r="G44" s="88">
        <v>3</v>
      </c>
      <c r="H44" s="50">
        <f t="shared" si="10"/>
        <v>311</v>
      </c>
      <c r="I44" s="54">
        <f t="shared" si="11"/>
        <v>0.24258970358814352</v>
      </c>
    </row>
    <row r="45" spans="2:9" x14ac:dyDescent="0.25">
      <c r="B45" s="31" t="s">
        <v>66</v>
      </c>
      <c r="C45" s="91">
        <v>8211</v>
      </c>
      <c r="D45" s="88">
        <v>2583</v>
      </c>
      <c r="E45" s="50">
        <f t="shared" si="9"/>
        <v>10794</v>
      </c>
      <c r="F45" s="91">
        <v>2012</v>
      </c>
      <c r="G45" s="88">
        <v>2</v>
      </c>
      <c r="H45" s="50">
        <f t="shared" si="10"/>
        <v>2014</v>
      </c>
      <c r="I45" s="54">
        <f t="shared" si="11"/>
        <v>0.15724547158026234</v>
      </c>
    </row>
    <row r="46" spans="2:9" x14ac:dyDescent="0.25">
      <c r="B46" s="32" t="s">
        <v>68</v>
      </c>
      <c r="C46" s="43"/>
      <c r="D46" s="25"/>
      <c r="E46" s="50"/>
      <c r="F46" s="43"/>
      <c r="G46" s="25"/>
      <c r="H46" s="26"/>
      <c r="I46" s="55"/>
    </row>
    <row r="47" spans="2:9" x14ac:dyDescent="0.25">
      <c r="B47" s="31" t="s">
        <v>64</v>
      </c>
      <c r="C47" s="91">
        <v>99</v>
      </c>
      <c r="D47" s="88">
        <v>27</v>
      </c>
      <c r="E47" s="50">
        <f t="shared" si="9"/>
        <v>126</v>
      </c>
      <c r="F47" s="91">
        <v>53</v>
      </c>
      <c r="G47" s="88">
        <v>0</v>
      </c>
      <c r="H47" s="50">
        <f t="shared" si="10"/>
        <v>53</v>
      </c>
      <c r="I47" s="54">
        <f t="shared" si="11"/>
        <v>0.29608938547486036</v>
      </c>
    </row>
    <row r="48" spans="2:9" x14ac:dyDescent="0.25">
      <c r="B48" s="31" t="s">
        <v>65</v>
      </c>
      <c r="C48" s="91">
        <v>4141</v>
      </c>
      <c r="D48" s="88">
        <v>2024</v>
      </c>
      <c r="E48" s="50">
        <f t="shared" si="9"/>
        <v>6165</v>
      </c>
      <c r="F48" s="91">
        <v>2120</v>
      </c>
      <c r="G48" s="88">
        <v>7</v>
      </c>
      <c r="H48" s="50">
        <f t="shared" si="10"/>
        <v>2127</v>
      </c>
      <c r="I48" s="54">
        <f t="shared" si="11"/>
        <v>0.25651230101302458</v>
      </c>
    </row>
    <row r="49" spans="2:9" ht="15.75" thickBot="1" x14ac:dyDescent="0.3">
      <c r="B49" s="33" t="s">
        <v>66</v>
      </c>
      <c r="C49" s="100">
        <v>32597</v>
      </c>
      <c r="D49" s="99">
        <v>23379</v>
      </c>
      <c r="E49" s="51">
        <f t="shared" si="9"/>
        <v>55976</v>
      </c>
      <c r="F49" s="100">
        <v>10958</v>
      </c>
      <c r="G49" s="99">
        <v>22</v>
      </c>
      <c r="H49" s="51">
        <f t="shared" si="10"/>
        <v>10980</v>
      </c>
      <c r="I49" s="39">
        <f t="shared" si="11"/>
        <v>0.16398829081785052</v>
      </c>
    </row>
  </sheetData>
  <mergeCells count="3">
    <mergeCell ref="C12:I12"/>
    <mergeCell ref="B9:I9"/>
    <mergeCell ref="B12:B1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M51"/>
  <sheetViews>
    <sheetView workbookViewId="0">
      <selection activeCell="L13" sqref="L13"/>
    </sheetView>
  </sheetViews>
  <sheetFormatPr baseColWidth="10" defaultRowHeight="15" x14ac:dyDescent="0.25"/>
  <cols>
    <col min="1" max="1" width="11.42578125" style="2" customWidth="1"/>
    <col min="2" max="2" width="29.140625" style="2" customWidth="1"/>
    <col min="3" max="5" width="11.42578125" style="2"/>
    <col min="6" max="6" width="13.7109375" style="2" customWidth="1"/>
    <col min="7" max="7" width="11.42578125" style="2"/>
    <col min="8" max="8" width="15" style="2" customWidth="1"/>
    <col min="9" max="9" width="17" style="2" customWidth="1"/>
    <col min="10" max="16384" width="11.42578125" style="2"/>
  </cols>
  <sheetData>
    <row r="9" spans="1:9" ht="30" customHeight="1" x14ac:dyDescent="0.25">
      <c r="B9" s="275" t="s">
        <v>127</v>
      </c>
      <c r="C9" s="275"/>
      <c r="D9" s="275"/>
      <c r="E9" s="275"/>
      <c r="F9" s="275"/>
      <c r="G9" s="275"/>
      <c r="H9" s="275"/>
      <c r="I9" s="275"/>
    </row>
    <row r="10" spans="1:9" ht="30" customHeight="1" x14ac:dyDescent="0.25">
      <c r="B10" s="186" t="s">
        <v>135</v>
      </c>
      <c r="C10" s="179"/>
      <c r="D10" s="179"/>
      <c r="E10" s="179"/>
      <c r="F10" s="179"/>
      <c r="G10" s="179"/>
      <c r="H10" s="179"/>
      <c r="I10" s="179"/>
    </row>
    <row r="11" spans="1:9" ht="15.75" thickBot="1" x14ac:dyDescent="0.3"/>
    <row r="12" spans="1:9" ht="23.25" customHeight="1" thickBot="1" x14ac:dyDescent="0.3">
      <c r="B12" s="276" t="s">
        <v>80</v>
      </c>
      <c r="C12" s="272" t="s">
        <v>0</v>
      </c>
      <c r="D12" s="272"/>
      <c r="E12" s="272"/>
      <c r="F12" s="272"/>
      <c r="G12" s="272"/>
      <c r="H12" s="272"/>
      <c r="I12" s="273"/>
    </row>
    <row r="13" spans="1:9" ht="23.25" customHeight="1" thickBot="1" x14ac:dyDescent="0.3">
      <c r="B13" s="277"/>
      <c r="C13" s="103" t="s">
        <v>6</v>
      </c>
      <c r="D13" s="105" t="s">
        <v>7</v>
      </c>
      <c r="E13" s="106" t="s">
        <v>1</v>
      </c>
      <c r="F13" s="103" t="s">
        <v>8</v>
      </c>
      <c r="G13" s="105" t="s">
        <v>9</v>
      </c>
      <c r="H13" s="106" t="s">
        <v>10</v>
      </c>
      <c r="I13" s="104" t="s">
        <v>11</v>
      </c>
    </row>
    <row r="14" spans="1:9" ht="15" customHeight="1" x14ac:dyDescent="0.25">
      <c r="A14" s="25"/>
      <c r="B14" s="30" t="s">
        <v>52</v>
      </c>
      <c r="C14" s="43"/>
      <c r="D14" s="25"/>
      <c r="E14" s="26"/>
      <c r="F14" s="43"/>
      <c r="G14" s="25"/>
      <c r="H14" s="26"/>
      <c r="I14" s="25"/>
    </row>
    <row r="15" spans="1:9" x14ac:dyDescent="0.25">
      <c r="A15" s="25"/>
      <c r="B15" s="31" t="s">
        <v>64</v>
      </c>
      <c r="C15" s="91">
        <v>21</v>
      </c>
      <c r="D15" s="88">
        <v>7</v>
      </c>
      <c r="E15" s="50">
        <f>C15+D15</f>
        <v>28</v>
      </c>
      <c r="F15" s="91">
        <v>7</v>
      </c>
      <c r="G15" s="88">
        <v>0</v>
      </c>
      <c r="H15" s="50">
        <f>F15+G15</f>
        <v>7</v>
      </c>
      <c r="I15" s="54">
        <f>H15/(E15+H15)</f>
        <v>0.2</v>
      </c>
    </row>
    <row r="16" spans="1:9" x14ac:dyDescent="0.25">
      <c r="A16" s="25"/>
      <c r="B16" s="31" t="s">
        <v>65</v>
      </c>
      <c r="C16" s="91">
        <v>112</v>
      </c>
      <c r="D16" s="88">
        <v>49</v>
      </c>
      <c r="E16" s="50">
        <f t="shared" ref="E16:E21" si="0">C16+D16</f>
        <v>161</v>
      </c>
      <c r="F16" s="91">
        <v>31</v>
      </c>
      <c r="G16" s="88">
        <v>0</v>
      </c>
      <c r="H16" s="50">
        <f t="shared" ref="H16:H21" si="1">F16+G16</f>
        <v>31</v>
      </c>
      <c r="I16" s="54">
        <f t="shared" ref="I16:I21" si="2">H16/(E16+H16)</f>
        <v>0.16145833333333334</v>
      </c>
    </row>
    <row r="17" spans="1:13" x14ac:dyDescent="0.25">
      <c r="A17" s="25"/>
      <c r="B17" s="31" t="s">
        <v>66</v>
      </c>
      <c r="C17" s="91">
        <v>200</v>
      </c>
      <c r="D17" s="88">
        <v>158</v>
      </c>
      <c r="E17" s="50">
        <f t="shared" si="0"/>
        <v>358</v>
      </c>
      <c r="F17" s="91">
        <v>71</v>
      </c>
      <c r="G17" s="88">
        <v>0</v>
      </c>
      <c r="H17" s="50">
        <f t="shared" si="1"/>
        <v>71</v>
      </c>
      <c r="I17" s="54">
        <f t="shared" si="2"/>
        <v>0.1655011655011655</v>
      </c>
      <c r="M17" s="5"/>
    </row>
    <row r="18" spans="1:13" x14ac:dyDescent="0.25">
      <c r="A18" s="25"/>
      <c r="B18" s="32" t="s">
        <v>53</v>
      </c>
      <c r="C18" s="43"/>
      <c r="D18" s="25"/>
      <c r="E18" s="50"/>
      <c r="F18" s="43"/>
      <c r="G18" s="25"/>
      <c r="H18" s="26"/>
      <c r="I18" s="54"/>
      <c r="M18" s="5"/>
    </row>
    <row r="19" spans="1:13" x14ac:dyDescent="0.25">
      <c r="A19" s="25"/>
      <c r="B19" s="31" t="s">
        <v>64</v>
      </c>
      <c r="C19" s="91">
        <v>69</v>
      </c>
      <c r="D19" s="88">
        <v>3</v>
      </c>
      <c r="E19" s="50">
        <f t="shared" si="0"/>
        <v>72</v>
      </c>
      <c r="F19" s="91">
        <v>13</v>
      </c>
      <c r="G19" s="88">
        <v>0</v>
      </c>
      <c r="H19" s="50">
        <f t="shared" si="1"/>
        <v>13</v>
      </c>
      <c r="I19" s="54">
        <f t="shared" si="2"/>
        <v>0.15294117647058825</v>
      </c>
      <c r="M19" s="5"/>
    </row>
    <row r="20" spans="1:13" x14ac:dyDescent="0.25">
      <c r="A20" s="25"/>
      <c r="B20" s="31" t="s">
        <v>65</v>
      </c>
      <c r="C20" s="91">
        <v>245</v>
      </c>
      <c r="D20" s="88">
        <v>48</v>
      </c>
      <c r="E20" s="50">
        <f t="shared" si="0"/>
        <v>293</v>
      </c>
      <c r="F20" s="91">
        <v>97</v>
      </c>
      <c r="G20" s="88">
        <v>0</v>
      </c>
      <c r="H20" s="50">
        <f t="shared" si="1"/>
        <v>97</v>
      </c>
      <c r="I20" s="54">
        <f t="shared" si="2"/>
        <v>0.24871794871794872</v>
      </c>
      <c r="M20" s="5"/>
    </row>
    <row r="21" spans="1:13" x14ac:dyDescent="0.25">
      <c r="A21" s="25"/>
      <c r="B21" s="31" t="s">
        <v>66</v>
      </c>
      <c r="C21" s="91">
        <v>452</v>
      </c>
      <c r="D21" s="88">
        <v>197</v>
      </c>
      <c r="E21" s="50">
        <f t="shared" si="0"/>
        <v>649</v>
      </c>
      <c r="F21" s="91">
        <v>170</v>
      </c>
      <c r="G21" s="88">
        <v>2</v>
      </c>
      <c r="H21" s="50">
        <f t="shared" si="1"/>
        <v>172</v>
      </c>
      <c r="I21" s="54">
        <f t="shared" si="2"/>
        <v>0.20950060901339829</v>
      </c>
      <c r="M21" s="5"/>
    </row>
    <row r="22" spans="1:13" x14ac:dyDescent="0.25">
      <c r="A22" s="25"/>
      <c r="B22" s="32" t="s">
        <v>54</v>
      </c>
      <c r="C22" s="43"/>
      <c r="D22" s="25"/>
      <c r="E22" s="50"/>
      <c r="F22" s="43"/>
      <c r="G22" s="25"/>
      <c r="H22" s="26"/>
      <c r="I22" s="55"/>
      <c r="M22" s="5"/>
    </row>
    <row r="23" spans="1:13" x14ac:dyDescent="0.25">
      <c r="A23" s="25"/>
      <c r="B23" s="31" t="s">
        <v>64</v>
      </c>
      <c r="C23" s="91">
        <v>29</v>
      </c>
      <c r="D23" s="88">
        <v>6</v>
      </c>
      <c r="E23" s="50">
        <f t="shared" ref="E23:E25" si="3">C23+D23</f>
        <v>35</v>
      </c>
      <c r="F23" s="91">
        <v>5</v>
      </c>
      <c r="G23" s="88">
        <v>0</v>
      </c>
      <c r="H23" s="50">
        <f t="shared" ref="H23:H25" si="4">F23+G23</f>
        <v>5</v>
      </c>
      <c r="I23" s="54">
        <f t="shared" ref="I23:I25" si="5">H23/(E23+H23)</f>
        <v>0.125</v>
      </c>
      <c r="M23" s="5"/>
    </row>
    <row r="24" spans="1:13" x14ac:dyDescent="0.25">
      <c r="A24" s="25"/>
      <c r="B24" s="31" t="s">
        <v>65</v>
      </c>
      <c r="C24" s="91">
        <v>121</v>
      </c>
      <c r="D24" s="88">
        <v>93</v>
      </c>
      <c r="E24" s="50">
        <f t="shared" si="3"/>
        <v>214</v>
      </c>
      <c r="F24" s="91">
        <v>54</v>
      </c>
      <c r="G24" s="88">
        <v>0</v>
      </c>
      <c r="H24" s="50">
        <f t="shared" si="4"/>
        <v>54</v>
      </c>
      <c r="I24" s="54">
        <f t="shared" si="5"/>
        <v>0.20149253731343283</v>
      </c>
      <c r="M24" s="5"/>
    </row>
    <row r="25" spans="1:13" x14ac:dyDescent="0.25">
      <c r="A25" s="25"/>
      <c r="B25" s="31" t="s">
        <v>66</v>
      </c>
      <c r="C25" s="91">
        <v>265</v>
      </c>
      <c r="D25" s="88">
        <v>238</v>
      </c>
      <c r="E25" s="50">
        <f t="shared" si="3"/>
        <v>503</v>
      </c>
      <c r="F25" s="91">
        <v>131</v>
      </c>
      <c r="G25" s="88">
        <v>1</v>
      </c>
      <c r="H25" s="50">
        <f t="shared" si="4"/>
        <v>132</v>
      </c>
      <c r="I25" s="54">
        <f t="shared" si="5"/>
        <v>0.20787401574803149</v>
      </c>
      <c r="M25" s="5"/>
    </row>
    <row r="26" spans="1:13" x14ac:dyDescent="0.25">
      <c r="A26" s="25"/>
      <c r="B26" s="32" t="s">
        <v>55</v>
      </c>
      <c r="C26" s="43"/>
      <c r="D26" s="25"/>
      <c r="E26" s="50"/>
      <c r="F26" s="43"/>
      <c r="G26" s="25"/>
      <c r="H26" s="26"/>
      <c r="I26" s="55"/>
      <c r="M26" s="5"/>
    </row>
    <row r="27" spans="1:13" x14ac:dyDescent="0.25">
      <c r="A27" s="25"/>
      <c r="B27" s="31" t="s">
        <v>64</v>
      </c>
      <c r="C27" s="91">
        <v>33</v>
      </c>
      <c r="D27" s="88">
        <v>14</v>
      </c>
      <c r="E27" s="50">
        <f t="shared" ref="E27:E33" si="6">C27+D27</f>
        <v>47</v>
      </c>
      <c r="F27" s="91">
        <v>8</v>
      </c>
      <c r="G27" s="88">
        <v>0</v>
      </c>
      <c r="H27" s="50">
        <f t="shared" ref="H27:H33" si="7">F27+G27</f>
        <v>8</v>
      </c>
      <c r="I27" s="54">
        <f t="shared" ref="I27:I33" si="8">H27/(E27+H27)</f>
        <v>0.14545454545454545</v>
      </c>
      <c r="M27" s="5"/>
    </row>
    <row r="28" spans="1:13" x14ac:dyDescent="0.25">
      <c r="A28" s="25"/>
      <c r="B28" s="31" t="s">
        <v>65</v>
      </c>
      <c r="C28" s="91">
        <v>156</v>
      </c>
      <c r="D28" s="88">
        <v>134</v>
      </c>
      <c r="E28" s="50">
        <f t="shared" si="6"/>
        <v>290</v>
      </c>
      <c r="F28" s="91">
        <v>54</v>
      </c>
      <c r="G28" s="88">
        <v>0</v>
      </c>
      <c r="H28" s="50">
        <f t="shared" si="7"/>
        <v>54</v>
      </c>
      <c r="I28" s="54">
        <f t="shared" si="8"/>
        <v>0.15697674418604651</v>
      </c>
      <c r="M28" s="5"/>
    </row>
    <row r="29" spans="1:13" x14ac:dyDescent="0.25">
      <c r="A29" s="25"/>
      <c r="B29" s="31" t="s">
        <v>66</v>
      </c>
      <c r="C29" s="91">
        <v>228</v>
      </c>
      <c r="D29" s="88">
        <v>415</v>
      </c>
      <c r="E29" s="50">
        <f t="shared" si="6"/>
        <v>643</v>
      </c>
      <c r="F29" s="91">
        <v>130</v>
      </c>
      <c r="G29" s="88">
        <v>3</v>
      </c>
      <c r="H29" s="50">
        <f t="shared" si="7"/>
        <v>133</v>
      </c>
      <c r="I29" s="54">
        <f t="shared" si="8"/>
        <v>0.17139175257731959</v>
      </c>
      <c r="M29" s="5"/>
    </row>
    <row r="30" spans="1:13" x14ac:dyDescent="0.25">
      <c r="A30" s="25"/>
      <c r="B30" s="32" t="s">
        <v>56</v>
      </c>
      <c r="C30" s="43"/>
      <c r="D30" s="25"/>
      <c r="E30" s="50"/>
      <c r="F30" s="43"/>
      <c r="G30" s="25"/>
      <c r="H30" s="26"/>
      <c r="I30" s="55"/>
      <c r="M30" s="5"/>
    </row>
    <row r="31" spans="1:13" x14ac:dyDescent="0.25">
      <c r="A31" s="25"/>
      <c r="B31" s="31" t="s">
        <v>64</v>
      </c>
      <c r="C31" s="91">
        <v>27</v>
      </c>
      <c r="D31" s="88">
        <v>4</v>
      </c>
      <c r="E31" s="50">
        <f t="shared" si="6"/>
        <v>31</v>
      </c>
      <c r="F31" s="91">
        <v>3</v>
      </c>
      <c r="G31" s="88">
        <v>0</v>
      </c>
      <c r="H31" s="50">
        <f t="shared" si="7"/>
        <v>3</v>
      </c>
      <c r="I31" s="54">
        <f t="shared" si="8"/>
        <v>8.8235294117647065E-2</v>
      </c>
      <c r="M31" s="5"/>
    </row>
    <row r="32" spans="1:13" x14ac:dyDescent="0.25">
      <c r="A32" s="25"/>
      <c r="B32" s="31" t="s">
        <v>65</v>
      </c>
      <c r="C32" s="91">
        <v>119</v>
      </c>
      <c r="D32" s="88">
        <v>34</v>
      </c>
      <c r="E32" s="50">
        <f t="shared" si="6"/>
        <v>153</v>
      </c>
      <c r="F32" s="91">
        <v>36</v>
      </c>
      <c r="G32" s="88">
        <v>0</v>
      </c>
      <c r="H32" s="50">
        <f t="shared" si="7"/>
        <v>36</v>
      </c>
      <c r="I32" s="54">
        <f t="shared" si="8"/>
        <v>0.19047619047619047</v>
      </c>
      <c r="M32" s="5"/>
    </row>
    <row r="33" spans="1:13" x14ac:dyDescent="0.25">
      <c r="A33" s="25"/>
      <c r="B33" s="31" t="s">
        <v>66</v>
      </c>
      <c r="C33" s="91">
        <v>188</v>
      </c>
      <c r="D33" s="88">
        <v>72</v>
      </c>
      <c r="E33" s="50">
        <f t="shared" si="6"/>
        <v>260</v>
      </c>
      <c r="F33" s="91">
        <v>48</v>
      </c>
      <c r="G33" s="88">
        <v>1</v>
      </c>
      <c r="H33" s="50">
        <f t="shared" si="7"/>
        <v>49</v>
      </c>
      <c r="I33" s="54">
        <f t="shared" si="8"/>
        <v>0.15857605177993528</v>
      </c>
      <c r="M33" s="5"/>
    </row>
    <row r="34" spans="1:13" x14ac:dyDescent="0.25">
      <c r="A34" s="25"/>
      <c r="B34" s="32" t="s">
        <v>57</v>
      </c>
      <c r="C34" s="43"/>
      <c r="D34" s="25"/>
      <c r="E34" s="50"/>
      <c r="F34" s="43"/>
      <c r="G34" s="25"/>
      <c r="H34" s="26"/>
      <c r="I34" s="55"/>
      <c r="M34" s="5"/>
    </row>
    <row r="35" spans="1:13" x14ac:dyDescent="0.25">
      <c r="A35" s="25"/>
      <c r="B35" s="31" t="s">
        <v>64</v>
      </c>
      <c r="C35" s="91">
        <v>18</v>
      </c>
      <c r="D35" s="88">
        <v>4</v>
      </c>
      <c r="E35" s="50">
        <f t="shared" ref="E35:E51" si="9">C35+D35</f>
        <v>22</v>
      </c>
      <c r="F35" s="91">
        <v>4</v>
      </c>
      <c r="G35" s="88">
        <v>0</v>
      </c>
      <c r="H35" s="50">
        <f t="shared" ref="H35:H51" si="10">F35+G35</f>
        <v>4</v>
      </c>
      <c r="I35" s="54">
        <f t="shared" ref="I35:I51" si="11">H35/(E35+H35)</f>
        <v>0.15384615384615385</v>
      </c>
      <c r="M35" s="5"/>
    </row>
    <row r="36" spans="1:13" x14ac:dyDescent="0.25">
      <c r="A36" s="25"/>
      <c r="B36" s="31" t="s">
        <v>65</v>
      </c>
      <c r="C36" s="91">
        <v>93</v>
      </c>
      <c r="D36" s="88">
        <v>77</v>
      </c>
      <c r="E36" s="50">
        <f t="shared" si="9"/>
        <v>170</v>
      </c>
      <c r="F36" s="91">
        <v>41</v>
      </c>
      <c r="G36" s="88">
        <v>0</v>
      </c>
      <c r="H36" s="50">
        <f t="shared" si="10"/>
        <v>41</v>
      </c>
      <c r="I36" s="54">
        <f t="shared" si="11"/>
        <v>0.19431279620853081</v>
      </c>
    </row>
    <row r="37" spans="1:13" x14ac:dyDescent="0.25">
      <c r="A37" s="25"/>
      <c r="B37" s="31" t="s">
        <v>66</v>
      </c>
      <c r="C37" s="91">
        <v>284</v>
      </c>
      <c r="D37" s="88">
        <v>220</v>
      </c>
      <c r="E37" s="50">
        <f t="shared" si="9"/>
        <v>504</v>
      </c>
      <c r="F37" s="91">
        <v>137</v>
      </c>
      <c r="G37" s="88">
        <v>0</v>
      </c>
      <c r="H37" s="50">
        <f t="shared" si="10"/>
        <v>137</v>
      </c>
      <c r="I37" s="54">
        <f t="shared" si="11"/>
        <v>0.21372854914196568</v>
      </c>
    </row>
    <row r="38" spans="1:13" x14ac:dyDescent="0.25">
      <c r="A38" s="25"/>
      <c r="B38" s="32" t="s">
        <v>58</v>
      </c>
      <c r="C38" s="43"/>
      <c r="D38" s="25"/>
      <c r="E38" s="50"/>
      <c r="F38" s="43"/>
      <c r="G38" s="25"/>
      <c r="H38" s="26"/>
      <c r="I38" s="55"/>
    </row>
    <row r="39" spans="1:13" x14ac:dyDescent="0.25">
      <c r="A39" s="25"/>
      <c r="B39" s="31" t="s">
        <v>64</v>
      </c>
      <c r="C39" s="91">
        <v>78</v>
      </c>
      <c r="D39" s="88">
        <v>13</v>
      </c>
      <c r="E39" s="50">
        <f t="shared" si="9"/>
        <v>91</v>
      </c>
      <c r="F39" s="91">
        <v>19</v>
      </c>
      <c r="G39" s="88">
        <v>0</v>
      </c>
      <c r="H39" s="50">
        <f t="shared" si="10"/>
        <v>19</v>
      </c>
      <c r="I39" s="54">
        <f t="shared" si="11"/>
        <v>0.17272727272727273</v>
      </c>
    </row>
    <row r="40" spans="1:13" x14ac:dyDescent="0.25">
      <c r="A40" s="25"/>
      <c r="B40" s="31" t="s">
        <v>65</v>
      </c>
      <c r="C40" s="91">
        <v>305</v>
      </c>
      <c r="D40" s="88">
        <v>105</v>
      </c>
      <c r="E40" s="50">
        <f t="shared" si="9"/>
        <v>410</v>
      </c>
      <c r="F40" s="91">
        <v>77</v>
      </c>
      <c r="G40" s="88">
        <v>2</v>
      </c>
      <c r="H40" s="50">
        <f t="shared" si="10"/>
        <v>79</v>
      </c>
      <c r="I40" s="54">
        <f t="shared" si="11"/>
        <v>0.16155419222903886</v>
      </c>
    </row>
    <row r="41" spans="1:13" x14ac:dyDescent="0.25">
      <c r="A41" s="25"/>
      <c r="B41" s="31" t="s">
        <v>66</v>
      </c>
      <c r="C41" s="91">
        <v>564</v>
      </c>
      <c r="D41" s="88">
        <v>366</v>
      </c>
      <c r="E41" s="50">
        <f t="shared" si="9"/>
        <v>930</v>
      </c>
      <c r="F41" s="91">
        <v>256</v>
      </c>
      <c r="G41" s="88">
        <v>2</v>
      </c>
      <c r="H41" s="50">
        <f t="shared" si="10"/>
        <v>258</v>
      </c>
      <c r="I41" s="54">
        <f t="shared" si="11"/>
        <v>0.21717171717171718</v>
      </c>
    </row>
    <row r="42" spans="1:13" x14ac:dyDescent="0.25">
      <c r="A42" s="25"/>
      <c r="B42" s="31" t="s">
        <v>67</v>
      </c>
      <c r="C42" s="91">
        <v>2</v>
      </c>
      <c r="D42" s="88">
        <v>0</v>
      </c>
      <c r="E42" s="50">
        <f t="shared" si="9"/>
        <v>2</v>
      </c>
      <c r="F42" s="91">
        <v>1</v>
      </c>
      <c r="G42" s="88">
        <v>0</v>
      </c>
      <c r="H42" s="50">
        <f t="shared" si="10"/>
        <v>1</v>
      </c>
      <c r="I42" s="54">
        <f t="shared" si="11"/>
        <v>0.33333333333333331</v>
      </c>
    </row>
    <row r="43" spans="1:13" x14ac:dyDescent="0.25">
      <c r="A43" s="25"/>
      <c r="B43" s="32" t="s">
        <v>59</v>
      </c>
      <c r="C43" s="43"/>
      <c r="D43" s="25"/>
      <c r="E43" s="50"/>
      <c r="F43" s="43"/>
      <c r="G43" s="25"/>
      <c r="H43" s="26"/>
      <c r="I43" s="55"/>
    </row>
    <row r="44" spans="1:13" x14ac:dyDescent="0.25">
      <c r="A44" s="25"/>
      <c r="B44" s="31" t="s">
        <v>64</v>
      </c>
      <c r="C44" s="91">
        <v>106</v>
      </c>
      <c r="D44" s="88">
        <v>22</v>
      </c>
      <c r="E44" s="50">
        <f t="shared" si="9"/>
        <v>128</v>
      </c>
      <c r="F44" s="91">
        <v>16</v>
      </c>
      <c r="G44" s="88">
        <v>0</v>
      </c>
      <c r="H44" s="50">
        <f t="shared" si="10"/>
        <v>16</v>
      </c>
      <c r="I44" s="54">
        <f t="shared" si="11"/>
        <v>0.1111111111111111</v>
      </c>
    </row>
    <row r="45" spans="1:13" x14ac:dyDescent="0.25">
      <c r="A45" s="25"/>
      <c r="B45" s="31" t="s">
        <v>65</v>
      </c>
      <c r="C45" s="91">
        <v>485</v>
      </c>
      <c r="D45" s="88">
        <v>149</v>
      </c>
      <c r="E45" s="50">
        <f t="shared" si="9"/>
        <v>634</v>
      </c>
      <c r="F45" s="91">
        <v>142</v>
      </c>
      <c r="G45" s="88">
        <v>0</v>
      </c>
      <c r="H45" s="50">
        <f t="shared" si="10"/>
        <v>142</v>
      </c>
      <c r="I45" s="54">
        <f t="shared" si="11"/>
        <v>0.18298969072164947</v>
      </c>
    </row>
    <row r="46" spans="1:13" x14ac:dyDescent="0.25">
      <c r="A46" s="25"/>
      <c r="B46" s="31" t="s">
        <v>66</v>
      </c>
      <c r="C46" s="91">
        <v>804</v>
      </c>
      <c r="D46" s="88">
        <v>322</v>
      </c>
      <c r="E46" s="50">
        <f t="shared" si="9"/>
        <v>1126</v>
      </c>
      <c r="F46" s="91">
        <v>269</v>
      </c>
      <c r="G46" s="88">
        <v>1</v>
      </c>
      <c r="H46" s="50">
        <f t="shared" si="10"/>
        <v>270</v>
      </c>
      <c r="I46" s="54">
        <f t="shared" si="11"/>
        <v>0.19340974212034384</v>
      </c>
    </row>
    <row r="47" spans="1:13" x14ac:dyDescent="0.25">
      <c r="A47" s="25"/>
      <c r="B47" s="32" t="s">
        <v>68</v>
      </c>
      <c r="C47" s="43"/>
      <c r="D47" s="25"/>
      <c r="E47" s="50"/>
      <c r="F47" s="43"/>
      <c r="G47" s="25"/>
      <c r="H47" s="26"/>
      <c r="I47" s="55"/>
    </row>
    <row r="48" spans="1:13" x14ac:dyDescent="0.25">
      <c r="A48" s="25"/>
      <c r="B48" s="31" t="s">
        <v>64</v>
      </c>
      <c r="C48" s="91">
        <v>381</v>
      </c>
      <c r="D48" s="88">
        <v>73</v>
      </c>
      <c r="E48" s="50">
        <f t="shared" si="9"/>
        <v>454</v>
      </c>
      <c r="F48" s="91">
        <v>75</v>
      </c>
      <c r="G48" s="88">
        <v>0</v>
      </c>
      <c r="H48" s="50">
        <f t="shared" si="10"/>
        <v>75</v>
      </c>
      <c r="I48" s="54">
        <f t="shared" si="11"/>
        <v>0.14177693761814744</v>
      </c>
    </row>
    <row r="49" spans="1:9" x14ac:dyDescent="0.25">
      <c r="A49" s="25"/>
      <c r="B49" s="31" t="s">
        <v>65</v>
      </c>
      <c r="C49" s="91">
        <v>1636</v>
      </c>
      <c r="D49" s="88">
        <v>689</v>
      </c>
      <c r="E49" s="50">
        <f t="shared" si="9"/>
        <v>2325</v>
      </c>
      <c r="F49" s="91">
        <v>532</v>
      </c>
      <c r="G49" s="88">
        <v>2</v>
      </c>
      <c r="H49" s="50">
        <f t="shared" si="10"/>
        <v>534</v>
      </c>
      <c r="I49" s="54">
        <f t="shared" si="11"/>
        <v>0.18677859391395593</v>
      </c>
    </row>
    <row r="50" spans="1:9" x14ac:dyDescent="0.25">
      <c r="A50" s="25"/>
      <c r="B50" s="31" t="s">
        <v>66</v>
      </c>
      <c r="C50" s="91">
        <v>2985</v>
      </c>
      <c r="D50" s="88">
        <v>1988</v>
      </c>
      <c r="E50" s="50">
        <f t="shared" si="9"/>
        <v>4973</v>
      </c>
      <c r="F50" s="91">
        <v>1212</v>
      </c>
      <c r="G50" s="88">
        <v>10</v>
      </c>
      <c r="H50" s="50">
        <f t="shared" si="10"/>
        <v>1222</v>
      </c>
      <c r="I50" s="54">
        <f t="shared" si="11"/>
        <v>0.19725585149313962</v>
      </c>
    </row>
    <row r="51" spans="1:9" ht="15.75" thickBot="1" x14ac:dyDescent="0.3">
      <c r="A51" s="25"/>
      <c r="B51" s="33" t="s">
        <v>67</v>
      </c>
      <c r="C51" s="93">
        <v>2</v>
      </c>
      <c r="D51" s="90">
        <v>0</v>
      </c>
      <c r="E51" s="51">
        <f t="shared" si="9"/>
        <v>2</v>
      </c>
      <c r="F51" s="93">
        <v>1</v>
      </c>
      <c r="G51" s="90">
        <v>0</v>
      </c>
      <c r="H51" s="51">
        <f t="shared" si="10"/>
        <v>1</v>
      </c>
      <c r="I51" s="39">
        <f t="shared" si="11"/>
        <v>0.33333333333333331</v>
      </c>
    </row>
  </sheetData>
  <mergeCells count="3">
    <mergeCell ref="C12:I12"/>
    <mergeCell ref="B9:I9"/>
    <mergeCell ref="B12:B1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T146"/>
  <sheetViews>
    <sheetView workbookViewId="0">
      <selection activeCell="N15" sqref="N15"/>
    </sheetView>
  </sheetViews>
  <sheetFormatPr baseColWidth="10" defaultRowHeight="15" x14ac:dyDescent="0.25"/>
  <cols>
    <col min="1" max="13" width="11.42578125" style="2"/>
    <col min="14" max="14" width="16" style="2" customWidth="1"/>
    <col min="15" max="15" width="17.28515625" style="2" customWidth="1"/>
    <col min="16" max="17" width="11.42578125" style="2"/>
    <col min="18" max="18" width="20.28515625" style="2" customWidth="1"/>
    <col min="19" max="16384" width="11.42578125" style="2"/>
  </cols>
  <sheetData>
    <row r="3" spans="2:20" x14ac:dyDescent="0.25">
      <c r="N3" s="6"/>
      <c r="O3" s="6"/>
      <c r="P3" s="6"/>
      <c r="Q3" s="6"/>
      <c r="R3" s="6"/>
      <c r="S3" s="6"/>
      <c r="T3" s="6"/>
    </row>
    <row r="4" spans="2:20" x14ac:dyDescent="0.25">
      <c r="N4" s="6"/>
      <c r="O4" s="6"/>
      <c r="P4" s="6"/>
      <c r="Q4" s="6"/>
      <c r="R4" s="6"/>
      <c r="S4" s="6"/>
      <c r="T4" s="6"/>
    </row>
    <row r="5" spans="2:20" x14ac:dyDescent="0.25">
      <c r="N5" s="6"/>
      <c r="O5" s="6"/>
      <c r="P5" s="6"/>
      <c r="Q5" s="6"/>
      <c r="R5" s="6"/>
      <c r="S5" s="6"/>
      <c r="T5" s="6"/>
    </row>
    <row r="6" spans="2:20" x14ac:dyDescent="0.25">
      <c r="N6" s="6"/>
      <c r="O6" s="6"/>
      <c r="P6" s="6"/>
      <c r="Q6" s="6"/>
      <c r="R6" s="6"/>
      <c r="S6" s="6"/>
      <c r="T6" s="6"/>
    </row>
    <row r="7" spans="2:20" x14ac:dyDescent="0.25">
      <c r="N7" s="6" t="s">
        <v>69</v>
      </c>
      <c r="O7" s="6"/>
      <c r="P7" s="6"/>
      <c r="Q7" s="6"/>
      <c r="R7" s="6" t="s">
        <v>78</v>
      </c>
      <c r="S7" s="6"/>
      <c r="T7" s="6"/>
    </row>
    <row r="8" spans="2:20" x14ac:dyDescent="0.25">
      <c r="N8" s="6"/>
      <c r="O8" s="6"/>
      <c r="P8" s="6"/>
      <c r="Q8" s="6"/>
      <c r="R8" s="6"/>
      <c r="S8" s="6"/>
      <c r="T8" s="6"/>
    </row>
    <row r="9" spans="2:20" ht="15.75" x14ac:dyDescent="0.25">
      <c r="B9" s="4" t="s">
        <v>290</v>
      </c>
      <c r="N9" s="6"/>
      <c r="O9" s="6"/>
      <c r="P9" s="6"/>
      <c r="Q9" s="6"/>
      <c r="R9" s="6"/>
      <c r="S9" s="6"/>
      <c r="T9" s="6"/>
    </row>
    <row r="10" spans="2:20" ht="15.75" x14ac:dyDescent="0.25">
      <c r="N10" s="4"/>
      <c r="O10" s="6"/>
      <c r="P10" s="6"/>
      <c r="Q10" s="6"/>
      <c r="R10" s="6"/>
      <c r="S10" s="6"/>
      <c r="T10" s="6"/>
    </row>
    <row r="11" spans="2:20" ht="15.75" x14ac:dyDescent="0.25">
      <c r="B11" s="139" t="s">
        <v>69</v>
      </c>
      <c r="H11" s="139" t="s">
        <v>77</v>
      </c>
      <c r="N11" s="6"/>
      <c r="O11" s="6"/>
      <c r="P11" s="6"/>
      <c r="Q11" s="6"/>
      <c r="R11" s="6"/>
      <c r="S11" s="6"/>
      <c r="T11" s="6"/>
    </row>
    <row r="12" spans="2:20" x14ac:dyDescent="0.25">
      <c r="N12" s="6" t="s">
        <v>52</v>
      </c>
      <c r="O12" s="6" t="s">
        <v>64</v>
      </c>
      <c r="P12" s="7">
        <v>0.13785310734463277</v>
      </c>
      <c r="Q12" s="6"/>
      <c r="R12" s="6" t="s">
        <v>52</v>
      </c>
      <c r="S12" s="6" t="s">
        <v>64</v>
      </c>
      <c r="T12" s="7">
        <v>6.7614061331338821E-2</v>
      </c>
    </row>
    <row r="13" spans="2:20" x14ac:dyDescent="0.25">
      <c r="N13" s="6"/>
      <c r="O13" s="6" t="s">
        <v>65</v>
      </c>
      <c r="P13" s="7">
        <v>0.17065462753950339</v>
      </c>
      <c r="Q13" s="6"/>
      <c r="R13" s="6"/>
      <c r="S13" s="6" t="s">
        <v>65</v>
      </c>
      <c r="T13" s="7">
        <v>0.1319706823577991</v>
      </c>
    </row>
    <row r="14" spans="2:20" x14ac:dyDescent="0.25">
      <c r="N14" s="6"/>
      <c r="O14" s="6" t="s">
        <v>66</v>
      </c>
      <c r="P14" s="7">
        <v>0.18195339613287059</v>
      </c>
      <c r="Q14" s="6"/>
      <c r="R14" s="6"/>
      <c r="S14" s="6" t="s">
        <v>66</v>
      </c>
      <c r="T14" s="7">
        <v>0.22305298590594275</v>
      </c>
    </row>
    <row r="15" spans="2:20" x14ac:dyDescent="0.25">
      <c r="N15" s="6" t="s">
        <v>53</v>
      </c>
      <c r="O15" s="6" t="s">
        <v>64</v>
      </c>
      <c r="P15" s="7">
        <v>0.12815013404825737</v>
      </c>
      <c r="Q15" s="6"/>
      <c r="R15" s="6" t="s">
        <v>53</v>
      </c>
      <c r="S15" s="6" t="s">
        <v>64</v>
      </c>
      <c r="T15" s="7">
        <v>7.2253689074377708E-2</v>
      </c>
    </row>
    <row r="16" spans="2:20" x14ac:dyDescent="0.25">
      <c r="N16" s="6"/>
      <c r="O16" s="6" t="s">
        <v>65</v>
      </c>
      <c r="P16" s="7">
        <v>0.17137553201122882</v>
      </c>
      <c r="Q16" s="6"/>
      <c r="R16" s="6"/>
      <c r="S16" s="6" t="s">
        <v>65</v>
      </c>
      <c r="T16" s="7">
        <v>0.1369353649290084</v>
      </c>
    </row>
    <row r="17" spans="2:20" x14ac:dyDescent="0.25">
      <c r="N17" s="6"/>
      <c r="O17" s="6" t="s">
        <v>66</v>
      </c>
      <c r="P17" s="7">
        <v>0.20087521174477696</v>
      </c>
      <c r="Q17" s="6"/>
      <c r="R17" s="6"/>
      <c r="S17" s="6" t="s">
        <v>66</v>
      </c>
      <c r="T17" s="7">
        <v>0.21009191043927847</v>
      </c>
    </row>
    <row r="18" spans="2:20" x14ac:dyDescent="0.25">
      <c r="N18" s="6" t="s">
        <v>54</v>
      </c>
      <c r="O18" s="6" t="s">
        <v>64</v>
      </c>
      <c r="P18" s="7">
        <v>0.14533280819220165</v>
      </c>
      <c r="Q18" s="6"/>
      <c r="R18" s="6" t="s">
        <v>54</v>
      </c>
      <c r="S18" s="6" t="s">
        <v>64</v>
      </c>
      <c r="T18" s="7">
        <v>6.9600620395502133E-2</v>
      </c>
    </row>
    <row r="19" spans="2:20" x14ac:dyDescent="0.25">
      <c r="N19" s="6"/>
      <c r="O19" s="6" t="s">
        <v>65</v>
      </c>
      <c r="P19" s="7">
        <v>0.18374401701825918</v>
      </c>
      <c r="Q19" s="6"/>
      <c r="R19" s="6"/>
      <c r="S19" s="6" t="s">
        <v>65</v>
      </c>
      <c r="T19" s="7">
        <v>0.12869903053629134</v>
      </c>
    </row>
    <row r="20" spans="2:20" x14ac:dyDescent="0.25">
      <c r="N20" s="6"/>
      <c r="O20" s="6" t="s">
        <v>66</v>
      </c>
      <c r="P20" s="7">
        <v>0.2375957375957376</v>
      </c>
      <c r="Q20" s="6"/>
      <c r="R20" s="6"/>
      <c r="S20" s="6" t="s">
        <v>66</v>
      </c>
      <c r="T20" s="7">
        <v>0.19643675049966688</v>
      </c>
    </row>
    <row r="21" spans="2:20" x14ac:dyDescent="0.25">
      <c r="N21" s="6" t="s">
        <v>55</v>
      </c>
      <c r="O21" s="6" t="s">
        <v>64</v>
      </c>
      <c r="P21" s="7">
        <v>0.14436296975252064</v>
      </c>
      <c r="Q21" s="6"/>
      <c r="R21" s="6" t="s">
        <v>55</v>
      </c>
      <c r="S21" s="6" t="s">
        <v>64</v>
      </c>
      <c r="T21" s="7">
        <v>6.4454764169417561E-2</v>
      </c>
    </row>
    <row r="22" spans="2:20" x14ac:dyDescent="0.25">
      <c r="N22" s="6"/>
      <c r="O22" s="6" t="s">
        <v>65</v>
      </c>
      <c r="P22" s="7">
        <v>0.17780397620706287</v>
      </c>
      <c r="Q22" s="6"/>
      <c r="R22" s="6"/>
      <c r="S22" s="6" t="s">
        <v>65</v>
      </c>
      <c r="T22" s="7">
        <v>0.12144343119926171</v>
      </c>
    </row>
    <row r="23" spans="2:20" x14ac:dyDescent="0.25">
      <c r="N23" s="6"/>
      <c r="O23" s="6" t="s">
        <v>66</v>
      </c>
      <c r="P23" s="7">
        <v>0.21171257946445771</v>
      </c>
      <c r="Q23" s="6"/>
      <c r="R23" s="6"/>
      <c r="S23" s="6" t="s">
        <v>66</v>
      </c>
      <c r="T23" s="7">
        <v>0.19086637917494964</v>
      </c>
    </row>
    <row r="24" spans="2:20" x14ac:dyDescent="0.25">
      <c r="N24" s="6" t="s">
        <v>56</v>
      </c>
      <c r="O24" s="6" t="s">
        <v>64</v>
      </c>
      <c r="P24" s="7">
        <v>9.3368237347294936E-2</v>
      </c>
      <c r="Q24" s="6"/>
      <c r="R24" s="6" t="s">
        <v>56</v>
      </c>
      <c r="S24" s="6" t="s">
        <v>64</v>
      </c>
      <c r="T24" s="7">
        <v>6.5666502705361535E-2</v>
      </c>
    </row>
    <row r="25" spans="2:20" x14ac:dyDescent="0.25">
      <c r="N25" s="6"/>
      <c r="O25" s="6" t="s">
        <v>65</v>
      </c>
      <c r="P25" s="7">
        <v>0.14051480959097321</v>
      </c>
      <c r="Q25" s="6"/>
      <c r="R25" s="6"/>
      <c r="S25" s="6" t="s">
        <v>65</v>
      </c>
      <c r="T25" s="7">
        <v>0.12178794619214066</v>
      </c>
    </row>
    <row r="26" spans="2:20" x14ac:dyDescent="0.25">
      <c r="N26" s="6"/>
      <c r="O26" s="6" t="s">
        <v>66</v>
      </c>
      <c r="P26" s="7">
        <v>0.15302951838425685</v>
      </c>
      <c r="Q26" s="6"/>
      <c r="R26" s="6"/>
      <c r="S26" s="6" t="s">
        <v>66</v>
      </c>
      <c r="T26" s="7">
        <v>0.20194710220001219</v>
      </c>
    </row>
    <row r="27" spans="2:20" x14ac:dyDescent="0.25">
      <c r="N27" s="6" t="s">
        <v>57</v>
      </c>
      <c r="O27" s="6" t="s">
        <v>64</v>
      </c>
      <c r="P27" s="7">
        <v>0.14247020585048753</v>
      </c>
      <c r="Q27" s="6"/>
      <c r="R27" s="6" t="s">
        <v>57</v>
      </c>
      <c r="S27" s="6" t="s">
        <v>64</v>
      </c>
      <c r="T27" s="7">
        <v>4.9702712746191008E-2</v>
      </c>
    </row>
    <row r="28" spans="2:20" x14ac:dyDescent="0.25">
      <c r="N28" s="6"/>
      <c r="O28" s="6" t="s">
        <v>65</v>
      </c>
      <c r="P28" s="7">
        <v>0.17309223245763675</v>
      </c>
      <c r="Q28" s="6"/>
      <c r="R28" s="6"/>
      <c r="S28" s="6" t="s">
        <v>65</v>
      </c>
      <c r="T28" s="7">
        <v>0.10041368031170331</v>
      </c>
    </row>
    <row r="29" spans="2:20" x14ac:dyDescent="0.25">
      <c r="N29" s="6"/>
      <c r="O29" s="6" t="s">
        <v>66</v>
      </c>
      <c r="P29" s="7">
        <v>0.19827488366814208</v>
      </c>
      <c r="Q29" s="6"/>
      <c r="R29" s="6"/>
      <c r="S29" s="6" t="s">
        <v>66</v>
      </c>
      <c r="T29" s="7">
        <v>0.18228059282116896</v>
      </c>
    </row>
    <row r="30" spans="2:20" ht="15.75" x14ac:dyDescent="0.25">
      <c r="B30" s="139" t="s">
        <v>70</v>
      </c>
      <c r="H30" s="139" t="s">
        <v>71</v>
      </c>
      <c r="N30" s="6"/>
      <c r="O30" s="6"/>
      <c r="P30" s="7"/>
      <c r="Q30" s="6"/>
      <c r="R30" s="6"/>
      <c r="S30" s="6"/>
      <c r="T30" s="7"/>
    </row>
    <row r="31" spans="2:20" x14ac:dyDescent="0.25">
      <c r="N31" s="6" t="s">
        <v>58</v>
      </c>
      <c r="O31" s="6" t="s">
        <v>64</v>
      </c>
      <c r="P31" s="7">
        <v>0.1602529601722282</v>
      </c>
      <c r="Q31" s="6"/>
      <c r="R31" s="6" t="s">
        <v>58</v>
      </c>
      <c r="S31" s="6" t="s">
        <v>64</v>
      </c>
      <c r="T31" s="7">
        <v>6.7422723186501624E-2</v>
      </c>
    </row>
    <row r="32" spans="2:20" x14ac:dyDescent="0.25">
      <c r="N32" s="6"/>
      <c r="O32" s="6" t="s">
        <v>65</v>
      </c>
      <c r="P32" s="7">
        <v>0.19374917665656699</v>
      </c>
      <c r="Q32" s="6"/>
      <c r="R32" s="6"/>
      <c r="S32" s="6" t="s">
        <v>65</v>
      </c>
      <c r="T32" s="7">
        <v>0.13420401686398356</v>
      </c>
    </row>
    <row r="33" spans="14:20" x14ac:dyDescent="0.25">
      <c r="N33" s="6"/>
      <c r="O33" s="6" t="s">
        <v>66</v>
      </c>
      <c r="P33" s="7">
        <v>0.23194515217492009</v>
      </c>
      <c r="Q33" s="6"/>
      <c r="R33" s="6"/>
      <c r="S33" s="6" t="s">
        <v>66</v>
      </c>
      <c r="T33" s="7">
        <v>0.21708186997154297</v>
      </c>
    </row>
    <row r="34" spans="14:20" x14ac:dyDescent="0.25">
      <c r="N34" s="6" t="s">
        <v>59</v>
      </c>
      <c r="O34" s="6" t="s">
        <v>64</v>
      </c>
      <c r="P34" s="7">
        <v>0.12686104218362282</v>
      </c>
      <c r="Q34" s="6"/>
      <c r="R34" s="6" t="s">
        <v>59</v>
      </c>
      <c r="S34" s="6" t="s">
        <v>64</v>
      </c>
      <c r="T34" s="7">
        <v>7.2916890195489373E-2</v>
      </c>
    </row>
    <row r="35" spans="14:20" x14ac:dyDescent="0.25">
      <c r="N35" s="6"/>
      <c r="O35" s="6" t="s">
        <v>65</v>
      </c>
      <c r="P35" s="7">
        <v>0.16705029998867968</v>
      </c>
      <c r="Q35" s="6"/>
      <c r="R35" s="6"/>
      <c r="S35" s="6" t="s">
        <v>65</v>
      </c>
      <c r="T35" s="7">
        <v>0.14354832491614944</v>
      </c>
    </row>
    <row r="36" spans="14:20" x14ac:dyDescent="0.25">
      <c r="N36" s="6"/>
      <c r="O36" s="6" t="s">
        <v>66</v>
      </c>
      <c r="P36" s="7">
        <v>0.19083220410261204</v>
      </c>
      <c r="Q36" s="6"/>
      <c r="R36" s="6"/>
      <c r="S36" s="6" t="s">
        <v>66</v>
      </c>
      <c r="T36" s="7">
        <v>0.20829950174119927</v>
      </c>
    </row>
    <row r="37" spans="14:20" x14ac:dyDescent="0.25">
      <c r="N37" s="6"/>
      <c r="O37" s="6"/>
      <c r="P37" s="6"/>
      <c r="Q37" s="6"/>
      <c r="R37" s="6"/>
      <c r="S37" s="6"/>
      <c r="T37" s="6"/>
    </row>
    <row r="38" spans="14:20" x14ac:dyDescent="0.25">
      <c r="N38" s="6" t="s">
        <v>79</v>
      </c>
      <c r="O38" s="6"/>
      <c r="P38" s="6"/>
      <c r="Q38" s="6"/>
      <c r="R38" s="6" t="s">
        <v>72</v>
      </c>
      <c r="S38" s="6"/>
      <c r="T38" s="6"/>
    </row>
    <row r="39" spans="14:20" x14ac:dyDescent="0.25">
      <c r="N39" s="6"/>
      <c r="O39" s="6"/>
      <c r="P39" s="6"/>
      <c r="Q39" s="6"/>
      <c r="R39" s="6"/>
      <c r="S39" s="6"/>
      <c r="T39" s="6"/>
    </row>
    <row r="40" spans="14:20" x14ac:dyDescent="0.25">
      <c r="N40" s="6" t="s">
        <v>52</v>
      </c>
      <c r="O40" s="6" t="s">
        <v>64</v>
      </c>
      <c r="P40" s="7">
        <v>0.15151515151515152</v>
      </c>
      <c r="Q40" s="6"/>
      <c r="R40" s="6" t="s">
        <v>52</v>
      </c>
      <c r="S40" s="6" t="s">
        <v>64</v>
      </c>
      <c r="T40" s="7">
        <v>0.10012210012210013</v>
      </c>
    </row>
    <row r="41" spans="14:20" x14ac:dyDescent="0.25">
      <c r="N41" s="6"/>
      <c r="O41" s="6" t="s">
        <v>65</v>
      </c>
      <c r="P41" s="7">
        <v>0.19689119170984457</v>
      </c>
      <c r="Q41" s="6"/>
      <c r="R41" s="6"/>
      <c r="S41" s="6" t="s">
        <v>65</v>
      </c>
      <c r="T41" s="7">
        <v>0.19623808296830714</v>
      </c>
    </row>
    <row r="42" spans="14:20" x14ac:dyDescent="0.25">
      <c r="N42" s="6"/>
      <c r="O42" s="6" t="s">
        <v>66</v>
      </c>
      <c r="P42" s="7">
        <v>0.25400457665903892</v>
      </c>
      <c r="Q42" s="6"/>
      <c r="R42" s="6"/>
      <c r="S42" s="6" t="s">
        <v>66</v>
      </c>
      <c r="T42" s="7">
        <v>0.2526947325605044</v>
      </c>
    </row>
    <row r="43" spans="14:20" x14ac:dyDescent="0.25">
      <c r="N43" s="6" t="s">
        <v>53</v>
      </c>
      <c r="O43" s="6" t="s">
        <v>64</v>
      </c>
      <c r="P43" s="7">
        <v>0.1388888888888889</v>
      </c>
      <c r="Q43" s="6"/>
      <c r="R43" s="6" t="s">
        <v>53</v>
      </c>
      <c r="S43" s="6" t="s">
        <v>64</v>
      </c>
      <c r="T43" s="7">
        <v>0.12344740177439797</v>
      </c>
    </row>
    <row r="44" spans="14:20" x14ac:dyDescent="0.25">
      <c r="N44" s="6"/>
      <c r="O44" s="6" t="s">
        <v>65</v>
      </c>
      <c r="P44" s="7">
        <v>0.18656716417910449</v>
      </c>
      <c r="Q44" s="6"/>
      <c r="R44" s="6"/>
      <c r="S44" s="6" t="s">
        <v>65</v>
      </c>
      <c r="T44" s="7">
        <v>0.22447156891932121</v>
      </c>
    </row>
    <row r="45" spans="14:20" x14ac:dyDescent="0.25">
      <c r="N45" s="6"/>
      <c r="O45" s="6" t="s">
        <v>66</v>
      </c>
      <c r="P45" s="7">
        <v>0.2932551319648094</v>
      </c>
      <c r="Q45" s="6"/>
      <c r="R45" s="6"/>
      <c r="S45" s="6" t="s">
        <v>66</v>
      </c>
      <c r="T45" s="7">
        <v>0.26411114067429398</v>
      </c>
    </row>
    <row r="46" spans="14:20" x14ac:dyDescent="0.25">
      <c r="N46" s="6" t="s">
        <v>54</v>
      </c>
      <c r="O46" s="6" t="s">
        <v>64</v>
      </c>
      <c r="P46" s="7">
        <v>0.20588235294117646</v>
      </c>
      <c r="Q46" s="6"/>
      <c r="R46" s="6" t="s">
        <v>54</v>
      </c>
      <c r="S46" s="6" t="s">
        <v>64</v>
      </c>
      <c r="T46" s="7">
        <v>0.12344740177439797</v>
      </c>
    </row>
    <row r="47" spans="14:20" x14ac:dyDescent="0.25">
      <c r="N47" s="6"/>
      <c r="O47" s="6" t="s">
        <v>65</v>
      </c>
      <c r="P47" s="7">
        <v>0.18410041841004185</v>
      </c>
      <c r="Q47" s="6"/>
      <c r="R47" s="6"/>
      <c r="S47" s="6" t="s">
        <v>65</v>
      </c>
      <c r="T47" s="7">
        <v>0.22447156891932121</v>
      </c>
    </row>
    <row r="48" spans="14:20" x14ac:dyDescent="0.25">
      <c r="N48" s="6"/>
      <c r="O48" s="6" t="s">
        <v>66</v>
      </c>
      <c r="P48" s="7">
        <v>0.23941068139963168</v>
      </c>
      <c r="Q48" s="6"/>
      <c r="R48" s="6"/>
      <c r="S48" s="6" t="s">
        <v>66</v>
      </c>
      <c r="T48" s="7">
        <v>0.26411114067429398</v>
      </c>
    </row>
    <row r="49" spans="2:20" x14ac:dyDescent="0.25">
      <c r="N49" s="6" t="s">
        <v>55</v>
      </c>
      <c r="O49" s="6" t="s">
        <v>64</v>
      </c>
      <c r="P49" s="7">
        <v>0.15384615384615385</v>
      </c>
      <c r="Q49" s="6"/>
      <c r="R49" s="6" t="s">
        <v>55</v>
      </c>
      <c r="S49" s="6" t="s">
        <v>64</v>
      </c>
      <c r="T49" s="7">
        <v>0.12427578215527231</v>
      </c>
    </row>
    <row r="50" spans="2:20" x14ac:dyDescent="0.25">
      <c r="N50" s="6"/>
      <c r="O50" s="6" t="s">
        <v>65</v>
      </c>
      <c r="P50" s="7">
        <v>0.17982456140350878</v>
      </c>
      <c r="Q50" s="6"/>
      <c r="R50" s="6"/>
      <c r="S50" s="6" t="s">
        <v>65</v>
      </c>
      <c r="T50" s="7">
        <v>0.20090875023421398</v>
      </c>
    </row>
    <row r="51" spans="2:20" ht="15.75" x14ac:dyDescent="0.25">
      <c r="B51" s="139" t="s">
        <v>72</v>
      </c>
      <c r="H51" s="139" t="s">
        <v>73</v>
      </c>
      <c r="N51" s="6"/>
      <c r="O51" s="6" t="s">
        <v>66</v>
      </c>
      <c r="P51" s="7">
        <v>0.2661290322580645</v>
      </c>
      <c r="Q51" s="6"/>
      <c r="R51" s="6"/>
      <c r="S51" s="6" t="s">
        <v>66</v>
      </c>
      <c r="T51" s="7">
        <v>0.23886074712884275</v>
      </c>
    </row>
    <row r="52" spans="2:20" x14ac:dyDescent="0.25">
      <c r="N52" s="6" t="s">
        <v>56</v>
      </c>
      <c r="O52" s="6" t="s">
        <v>64</v>
      </c>
      <c r="P52" s="7">
        <v>0</v>
      </c>
      <c r="Q52" s="6"/>
      <c r="R52" s="6" t="s">
        <v>56</v>
      </c>
      <c r="S52" s="6" t="s">
        <v>64</v>
      </c>
      <c r="T52" s="7">
        <v>0.12623355263157895</v>
      </c>
    </row>
    <row r="53" spans="2:20" x14ac:dyDescent="0.25">
      <c r="N53" s="6"/>
      <c r="O53" s="6" t="s">
        <v>65</v>
      </c>
      <c r="P53" s="7">
        <v>0.16847826086956522</v>
      </c>
      <c r="Q53" s="6"/>
      <c r="R53" s="6"/>
      <c r="S53" s="6" t="s">
        <v>65</v>
      </c>
      <c r="T53" s="7">
        <v>0.20143359660184509</v>
      </c>
    </row>
    <row r="54" spans="2:20" x14ac:dyDescent="0.25">
      <c r="N54" s="6"/>
      <c r="O54" s="6" t="s">
        <v>66</v>
      </c>
      <c r="P54" s="7">
        <v>0.19932432432432431</v>
      </c>
      <c r="Q54" s="6"/>
      <c r="R54" s="6"/>
      <c r="S54" s="6" t="s">
        <v>66</v>
      </c>
      <c r="T54" s="7">
        <v>0.25096856513165527</v>
      </c>
    </row>
    <row r="55" spans="2:20" x14ac:dyDescent="0.25">
      <c r="N55" s="6" t="s">
        <v>57</v>
      </c>
      <c r="O55" s="6" t="s">
        <v>64</v>
      </c>
      <c r="P55" s="7">
        <v>0.12</v>
      </c>
      <c r="Q55" s="6"/>
      <c r="R55" s="6" t="s">
        <v>57</v>
      </c>
      <c r="S55" s="6" t="s">
        <v>64</v>
      </c>
      <c r="T55" s="7">
        <v>0.10368043087971275</v>
      </c>
    </row>
    <row r="56" spans="2:20" x14ac:dyDescent="0.25">
      <c r="N56" s="6"/>
      <c r="O56" s="6" t="s">
        <v>65</v>
      </c>
      <c r="P56" s="7">
        <v>0.21354166666666666</v>
      </c>
      <c r="Q56" s="6"/>
      <c r="R56" s="6"/>
      <c r="S56" s="6" t="s">
        <v>65</v>
      </c>
      <c r="T56" s="7">
        <v>0.18751254768118852</v>
      </c>
    </row>
    <row r="57" spans="2:20" x14ac:dyDescent="0.25">
      <c r="N57" s="6"/>
      <c r="O57" s="6" t="s">
        <v>66</v>
      </c>
      <c r="P57" s="7">
        <v>0.21274298056155508</v>
      </c>
      <c r="Q57" s="6"/>
      <c r="R57" s="6"/>
      <c r="S57" s="6" t="s">
        <v>66</v>
      </c>
      <c r="T57" s="7">
        <v>0.23550960495245388</v>
      </c>
    </row>
    <row r="58" spans="2:20" x14ac:dyDescent="0.25">
      <c r="N58" s="6" t="s">
        <v>58</v>
      </c>
      <c r="O58" s="6" t="s">
        <v>64</v>
      </c>
      <c r="P58" s="7">
        <v>0.11904761904761904</v>
      </c>
      <c r="Q58" s="6"/>
      <c r="R58" s="6" t="s">
        <v>58</v>
      </c>
      <c r="S58" s="6" t="s">
        <v>64</v>
      </c>
      <c r="T58" s="7">
        <v>0.12242442472552263</v>
      </c>
    </row>
    <row r="59" spans="2:20" x14ac:dyDescent="0.25">
      <c r="N59" s="6"/>
      <c r="O59" s="6" t="s">
        <v>65</v>
      </c>
      <c r="P59" s="7">
        <v>0.21880998080614203</v>
      </c>
      <c r="Q59" s="6"/>
      <c r="R59" s="6"/>
      <c r="S59" s="6" t="s">
        <v>65</v>
      </c>
      <c r="T59" s="7">
        <v>0.2191384255816424</v>
      </c>
    </row>
    <row r="60" spans="2:20" x14ac:dyDescent="0.25">
      <c r="N60" s="6"/>
      <c r="O60" s="6" t="s">
        <v>66</v>
      </c>
      <c r="P60" s="7">
        <v>0.30134932533733133</v>
      </c>
      <c r="Q60" s="6"/>
      <c r="R60" s="6"/>
      <c r="S60" s="6" t="s">
        <v>66</v>
      </c>
      <c r="T60" s="7">
        <v>0.27488441596213053</v>
      </c>
    </row>
    <row r="61" spans="2:20" x14ac:dyDescent="0.25">
      <c r="N61" s="6" t="s">
        <v>59</v>
      </c>
      <c r="O61" s="6" t="s">
        <v>64</v>
      </c>
      <c r="P61" s="7">
        <v>0.16853932584269662</v>
      </c>
      <c r="Q61" s="6"/>
      <c r="R61" s="6" t="s">
        <v>59</v>
      </c>
      <c r="S61" s="6" t="s">
        <v>64</v>
      </c>
      <c r="T61" s="7">
        <v>0.12425498833894791</v>
      </c>
    </row>
    <row r="62" spans="2:20" x14ac:dyDescent="0.25">
      <c r="N62" s="6"/>
      <c r="O62" s="6" t="s">
        <v>65</v>
      </c>
      <c r="P62" s="7">
        <v>0.23140495867768596</v>
      </c>
      <c r="Q62" s="6"/>
      <c r="R62" s="6"/>
      <c r="S62" s="6" t="s">
        <v>65</v>
      </c>
      <c r="T62" s="7">
        <v>0.22669281112327791</v>
      </c>
    </row>
    <row r="63" spans="2:20" x14ac:dyDescent="0.25">
      <c r="N63" s="6"/>
      <c r="O63" s="6" t="s">
        <v>66</v>
      </c>
      <c r="P63" s="7">
        <v>0.27708703374777977</v>
      </c>
      <c r="Q63" s="6"/>
      <c r="R63" s="6"/>
      <c r="S63" s="6" t="s">
        <v>66</v>
      </c>
      <c r="T63" s="7">
        <v>0.26061298749766748</v>
      </c>
    </row>
    <row r="64" spans="2:20" x14ac:dyDescent="0.25">
      <c r="N64" s="6"/>
      <c r="O64" s="6"/>
      <c r="P64" s="6"/>
      <c r="Q64" s="6"/>
      <c r="R64" s="6"/>
      <c r="S64" s="6"/>
      <c r="T64" s="6"/>
    </row>
    <row r="65" spans="2:20" x14ac:dyDescent="0.25">
      <c r="N65" s="6" t="s">
        <v>73</v>
      </c>
      <c r="O65" s="6"/>
      <c r="P65" s="6"/>
      <c r="Q65" s="6"/>
      <c r="R65" s="6" t="s">
        <v>74</v>
      </c>
      <c r="S65" s="6"/>
      <c r="T65" s="6"/>
    </row>
    <row r="66" spans="2:20" x14ac:dyDescent="0.25">
      <c r="N66" s="6"/>
      <c r="O66" s="6"/>
      <c r="P66" s="6"/>
      <c r="Q66" s="6"/>
      <c r="R66" s="6"/>
      <c r="S66" s="6"/>
      <c r="T66" s="6"/>
    </row>
    <row r="67" spans="2:20" x14ac:dyDescent="0.25">
      <c r="N67" s="6" t="s">
        <v>52</v>
      </c>
      <c r="O67" s="6" t="s">
        <v>64</v>
      </c>
      <c r="P67" s="7">
        <v>0.10757575757575757</v>
      </c>
      <c r="Q67" s="6"/>
      <c r="R67" s="6" t="s">
        <v>52</v>
      </c>
      <c r="S67" s="6" t="s">
        <v>64</v>
      </c>
      <c r="T67" s="7">
        <v>0.16025641025641027</v>
      </c>
    </row>
    <row r="68" spans="2:20" x14ac:dyDescent="0.25">
      <c r="N68" s="6"/>
      <c r="O68" s="6" t="s">
        <v>65</v>
      </c>
      <c r="P68" s="7">
        <v>0.24450625869262865</v>
      </c>
      <c r="Q68" s="6"/>
      <c r="R68" s="6"/>
      <c r="S68" s="6" t="s">
        <v>65</v>
      </c>
      <c r="T68" s="7">
        <v>0.19960079840319361</v>
      </c>
    </row>
    <row r="69" spans="2:20" x14ac:dyDescent="0.25">
      <c r="N69" s="6"/>
      <c r="O69" s="6" t="s">
        <v>66</v>
      </c>
      <c r="P69" s="7">
        <v>0.28247645211930927</v>
      </c>
      <c r="Q69" s="6"/>
      <c r="R69" s="6"/>
      <c r="S69" s="6" t="s">
        <v>66</v>
      </c>
      <c r="T69" s="7">
        <v>0.26865671641791045</v>
      </c>
    </row>
    <row r="70" spans="2:20" ht="15.75" x14ac:dyDescent="0.25">
      <c r="B70" s="139" t="s">
        <v>74</v>
      </c>
      <c r="H70" s="139" t="s">
        <v>76</v>
      </c>
      <c r="N70" s="6" t="s">
        <v>53</v>
      </c>
      <c r="O70" s="6" t="s">
        <v>64</v>
      </c>
      <c r="P70" s="7">
        <v>0.21997621878715815</v>
      </c>
      <c r="Q70" s="6"/>
      <c r="R70" s="6" t="s">
        <v>53</v>
      </c>
      <c r="S70" s="6" t="s">
        <v>64</v>
      </c>
      <c r="T70" s="7">
        <v>0.31914893617021278</v>
      </c>
    </row>
    <row r="71" spans="2:20" x14ac:dyDescent="0.25">
      <c r="N71" s="6"/>
      <c r="O71" s="6" t="s">
        <v>65</v>
      </c>
      <c r="P71" s="7">
        <v>0.29436325678496866</v>
      </c>
      <c r="Q71" s="6"/>
      <c r="R71" s="6"/>
      <c r="S71" s="6" t="s">
        <v>65</v>
      </c>
      <c r="T71" s="7">
        <v>0.3534675615212528</v>
      </c>
    </row>
    <row r="72" spans="2:20" x14ac:dyDescent="0.25">
      <c r="N72" s="6"/>
      <c r="O72" s="6" t="s">
        <v>66</v>
      </c>
      <c r="P72" s="7">
        <v>0.34015957446808509</v>
      </c>
      <c r="Q72" s="6"/>
      <c r="R72" s="6"/>
      <c r="S72" s="6" t="s">
        <v>66</v>
      </c>
      <c r="T72" s="7">
        <v>0.40528052805280529</v>
      </c>
    </row>
    <row r="73" spans="2:20" x14ac:dyDescent="0.25">
      <c r="N73" s="6" t="s">
        <v>54</v>
      </c>
      <c r="O73" s="6" t="s">
        <v>64</v>
      </c>
      <c r="P73" s="7">
        <v>0.20186335403726707</v>
      </c>
      <c r="Q73" s="6"/>
      <c r="R73" s="6" t="s">
        <v>54</v>
      </c>
      <c r="S73" s="6" t="s">
        <v>64</v>
      </c>
      <c r="T73" s="7">
        <v>0.30281690140845069</v>
      </c>
    </row>
    <row r="74" spans="2:20" x14ac:dyDescent="0.25">
      <c r="N74" s="6"/>
      <c r="O74" s="6" t="s">
        <v>65</v>
      </c>
      <c r="P74" s="7">
        <v>0.29462534327187134</v>
      </c>
      <c r="Q74" s="6"/>
      <c r="R74" s="6"/>
      <c r="S74" s="6" t="s">
        <v>65</v>
      </c>
      <c r="T74" s="7">
        <v>0.30071599045346065</v>
      </c>
    </row>
    <row r="75" spans="2:20" x14ac:dyDescent="0.25">
      <c r="N75" s="6"/>
      <c r="O75" s="6" t="s">
        <v>66</v>
      </c>
      <c r="P75" s="7">
        <v>0.31111972103835722</v>
      </c>
      <c r="Q75" s="6"/>
      <c r="R75" s="6"/>
      <c r="S75" s="6" t="s">
        <v>66</v>
      </c>
      <c r="T75" s="7">
        <v>0.38830409356725148</v>
      </c>
    </row>
    <row r="76" spans="2:20" x14ac:dyDescent="0.25">
      <c r="N76" s="6" t="s">
        <v>55</v>
      </c>
      <c r="O76" s="6" t="s">
        <v>64</v>
      </c>
      <c r="P76" s="7">
        <v>0.19351230425055929</v>
      </c>
      <c r="Q76" s="6"/>
      <c r="R76" s="6" t="s">
        <v>55</v>
      </c>
      <c r="S76" s="6" t="s">
        <v>64</v>
      </c>
      <c r="T76" s="7">
        <v>0.26794258373205743</v>
      </c>
    </row>
    <row r="77" spans="2:20" x14ac:dyDescent="0.25">
      <c r="N77" s="6"/>
      <c r="O77" s="6" t="s">
        <v>65</v>
      </c>
      <c r="P77" s="7">
        <v>0.28249194414607948</v>
      </c>
      <c r="Q77" s="6"/>
      <c r="R77" s="6"/>
      <c r="S77" s="6" t="s">
        <v>65</v>
      </c>
      <c r="T77" s="7">
        <v>0.30399999999999999</v>
      </c>
    </row>
    <row r="78" spans="2:20" x14ac:dyDescent="0.25">
      <c r="N78" s="6"/>
      <c r="O78" s="6" t="s">
        <v>66</v>
      </c>
      <c r="P78" s="7">
        <v>0.31599254922831294</v>
      </c>
      <c r="Q78" s="6"/>
      <c r="R78" s="6"/>
      <c r="S78" s="6" t="s">
        <v>66</v>
      </c>
      <c r="T78" s="7">
        <v>0.39346696362286565</v>
      </c>
    </row>
    <row r="79" spans="2:20" x14ac:dyDescent="0.25">
      <c r="N79" s="6" t="s">
        <v>56</v>
      </c>
      <c r="O79" s="6" t="s">
        <v>64</v>
      </c>
      <c r="P79" s="7">
        <v>0.20942408376963351</v>
      </c>
      <c r="Q79" s="6"/>
      <c r="R79" s="6" t="s">
        <v>56</v>
      </c>
      <c r="S79" s="6" t="s">
        <v>64</v>
      </c>
      <c r="T79" s="7">
        <v>0.22058823529411764</v>
      </c>
    </row>
    <row r="80" spans="2:20" x14ac:dyDescent="0.25">
      <c r="N80" s="6"/>
      <c r="O80" s="6" t="s">
        <v>65</v>
      </c>
      <c r="P80" s="7">
        <v>0.26663405088062625</v>
      </c>
      <c r="Q80" s="6"/>
      <c r="R80" s="6"/>
      <c r="S80" s="6" t="s">
        <v>65</v>
      </c>
      <c r="T80" s="7">
        <v>0.24641833810888253</v>
      </c>
    </row>
    <row r="81" spans="2:20" x14ac:dyDescent="0.25">
      <c r="N81" s="6"/>
      <c r="O81" s="6" t="s">
        <v>66</v>
      </c>
      <c r="P81" s="7">
        <v>0.2976045473000406</v>
      </c>
      <c r="Q81" s="6"/>
      <c r="R81" s="6"/>
      <c r="S81" s="6" t="s">
        <v>66</v>
      </c>
      <c r="T81" s="7">
        <v>0.35152284263959394</v>
      </c>
    </row>
    <row r="82" spans="2:20" x14ac:dyDescent="0.25">
      <c r="N82" s="6" t="s">
        <v>57</v>
      </c>
      <c r="O82" s="6" t="s">
        <v>64</v>
      </c>
      <c r="P82" s="7">
        <v>0.20143884892086331</v>
      </c>
      <c r="Q82" s="6"/>
      <c r="R82" s="6" t="s">
        <v>57</v>
      </c>
      <c r="S82" s="6" t="s">
        <v>64</v>
      </c>
      <c r="T82" s="7">
        <v>0.26666666666666666</v>
      </c>
    </row>
    <row r="83" spans="2:20" x14ac:dyDescent="0.25">
      <c r="N83" s="6"/>
      <c r="O83" s="6" t="s">
        <v>65</v>
      </c>
      <c r="P83" s="7">
        <v>0.26293333333333335</v>
      </c>
      <c r="Q83" s="6"/>
      <c r="R83" s="6"/>
      <c r="S83" s="6" t="s">
        <v>65</v>
      </c>
      <c r="T83" s="7">
        <v>0.17813765182186234</v>
      </c>
    </row>
    <row r="84" spans="2:20" x14ac:dyDescent="0.25">
      <c r="N84" s="6"/>
      <c r="O84" s="6" t="s">
        <v>66</v>
      </c>
      <c r="P84" s="7">
        <v>0.31151742993848258</v>
      </c>
      <c r="Q84" s="6"/>
      <c r="R84" s="6"/>
      <c r="S84" s="6" t="s">
        <v>66</v>
      </c>
      <c r="T84" s="7">
        <v>0.26122448979591839</v>
      </c>
    </row>
    <row r="85" spans="2:20" x14ac:dyDescent="0.25">
      <c r="N85" s="6" t="s">
        <v>58</v>
      </c>
      <c r="O85" s="6" t="s">
        <v>64</v>
      </c>
      <c r="P85" s="7">
        <v>0.19777397260273974</v>
      </c>
      <c r="Q85" s="6"/>
      <c r="R85" s="6" t="s">
        <v>58</v>
      </c>
      <c r="S85" s="6" t="s">
        <v>64</v>
      </c>
      <c r="T85" s="7">
        <v>0.2847826086956522</v>
      </c>
    </row>
    <row r="86" spans="2:20" x14ac:dyDescent="0.25">
      <c r="N86" s="6"/>
      <c r="O86" s="6" t="s">
        <v>65</v>
      </c>
      <c r="P86" s="7">
        <v>0.29571106094808125</v>
      </c>
      <c r="Q86" s="6"/>
      <c r="R86" s="6"/>
      <c r="S86" s="6" t="s">
        <v>65</v>
      </c>
      <c r="T86" s="7">
        <v>0.30501089324618735</v>
      </c>
    </row>
    <row r="87" spans="2:20" x14ac:dyDescent="0.25">
      <c r="N87" s="6"/>
      <c r="O87" s="6" t="s">
        <v>66</v>
      </c>
      <c r="P87" s="7">
        <v>0.34195402298850575</v>
      </c>
      <c r="Q87" s="6"/>
      <c r="R87" s="6"/>
      <c r="S87" s="6" t="s">
        <v>66</v>
      </c>
      <c r="T87" s="7">
        <v>0.353494623655914</v>
      </c>
    </row>
    <row r="88" spans="2:20" x14ac:dyDescent="0.25">
      <c r="N88" s="6" t="s">
        <v>59</v>
      </c>
      <c r="O88" s="6" t="s">
        <v>64</v>
      </c>
      <c r="P88" s="7">
        <v>0.21942257217847769</v>
      </c>
      <c r="Q88" s="6"/>
      <c r="R88" s="6" t="s">
        <v>59</v>
      </c>
      <c r="S88" s="6" t="s">
        <v>64</v>
      </c>
      <c r="T88" s="7">
        <v>0.31159420289855072</v>
      </c>
    </row>
    <row r="89" spans="2:20" x14ac:dyDescent="0.25">
      <c r="N89" s="6"/>
      <c r="O89" s="6" t="s">
        <v>65</v>
      </c>
      <c r="P89" s="7">
        <v>0.29033906968819218</v>
      </c>
      <c r="Q89" s="6"/>
      <c r="R89" s="6"/>
      <c r="S89" s="6" t="s">
        <v>65</v>
      </c>
      <c r="T89" s="7">
        <v>0.34987080103359175</v>
      </c>
    </row>
    <row r="90" spans="2:20" x14ac:dyDescent="0.25">
      <c r="N90" s="6"/>
      <c r="O90" s="6" t="s">
        <v>66</v>
      </c>
      <c r="P90" s="7">
        <v>0.32198621465747645</v>
      </c>
      <c r="Q90" s="6"/>
      <c r="R90" s="6"/>
      <c r="S90" s="6" t="s">
        <v>66</v>
      </c>
      <c r="T90" s="7">
        <v>0.40679953106682298</v>
      </c>
    </row>
    <row r="91" spans="2:20" x14ac:dyDescent="0.25">
      <c r="N91" s="6"/>
      <c r="O91" s="6"/>
      <c r="P91" s="6"/>
      <c r="Q91" s="6"/>
      <c r="R91" s="6"/>
      <c r="S91" s="6"/>
      <c r="T91" s="6"/>
    </row>
    <row r="92" spans="2:20" ht="15.75" x14ac:dyDescent="0.25">
      <c r="B92" s="139" t="s">
        <v>75</v>
      </c>
      <c r="N92" s="6"/>
      <c r="O92" s="6"/>
      <c r="P92" s="6"/>
      <c r="Q92" s="6"/>
      <c r="R92" s="6"/>
      <c r="S92" s="6"/>
      <c r="T92" s="6"/>
    </row>
    <row r="93" spans="2:20" x14ac:dyDescent="0.25">
      <c r="N93" s="6" t="s">
        <v>75</v>
      </c>
      <c r="O93" s="6"/>
      <c r="P93" s="6"/>
      <c r="Q93" s="6"/>
      <c r="R93" s="6" t="s">
        <v>76</v>
      </c>
      <c r="S93" s="6"/>
      <c r="T93" s="6"/>
    </row>
    <row r="94" spans="2:20" x14ac:dyDescent="0.25">
      <c r="N94" s="6"/>
      <c r="O94" s="6"/>
      <c r="P94" s="6"/>
      <c r="Q94" s="6"/>
      <c r="R94" s="6"/>
      <c r="S94" s="6"/>
      <c r="T94" s="6"/>
    </row>
    <row r="95" spans="2:20" x14ac:dyDescent="0.25">
      <c r="N95" s="6" t="s">
        <v>52</v>
      </c>
      <c r="O95" s="6" t="s">
        <v>64</v>
      </c>
      <c r="P95" s="7">
        <v>0.16025641025641027</v>
      </c>
      <c r="Q95" s="6"/>
      <c r="R95" s="6" t="s">
        <v>52</v>
      </c>
      <c r="S95" s="6" t="s">
        <v>64</v>
      </c>
      <c r="T95" s="7">
        <v>0.375</v>
      </c>
    </row>
    <row r="96" spans="2:20" x14ac:dyDescent="0.25">
      <c r="N96" s="6"/>
      <c r="O96" s="6" t="s">
        <v>65</v>
      </c>
      <c r="P96" s="7">
        <v>0.19960079840319361</v>
      </c>
      <c r="Q96" s="6"/>
      <c r="R96" s="6"/>
      <c r="S96" s="6" t="s">
        <v>65</v>
      </c>
      <c r="T96" s="7">
        <v>0.18181818181818182</v>
      </c>
    </row>
    <row r="97" spans="14:20" x14ac:dyDescent="0.25">
      <c r="N97" s="6"/>
      <c r="O97" s="6" t="s">
        <v>66</v>
      </c>
      <c r="P97" s="7">
        <v>0.26865671641791045</v>
      </c>
      <c r="Q97" s="6"/>
      <c r="R97" s="6"/>
      <c r="S97" s="6" t="s">
        <v>66</v>
      </c>
      <c r="T97" s="7">
        <v>0.12316715542521994</v>
      </c>
    </row>
    <row r="98" spans="14:20" x14ac:dyDescent="0.25">
      <c r="N98" s="6" t="s">
        <v>53</v>
      </c>
      <c r="O98" s="6" t="s">
        <v>64</v>
      </c>
      <c r="P98" s="7">
        <v>0.31914893617021278</v>
      </c>
      <c r="Q98" s="6"/>
      <c r="R98" s="6" t="s">
        <v>53</v>
      </c>
      <c r="S98" s="6" t="s">
        <v>64</v>
      </c>
      <c r="T98" s="7">
        <v>0.31578947368421051</v>
      </c>
    </row>
    <row r="99" spans="14:20" x14ac:dyDescent="0.25">
      <c r="N99" s="6"/>
      <c r="O99" s="6" t="s">
        <v>65</v>
      </c>
      <c r="P99" s="7">
        <v>0.3534675615212528</v>
      </c>
      <c r="Q99" s="6"/>
      <c r="R99" s="6"/>
      <c r="S99" s="6" t="s">
        <v>65</v>
      </c>
      <c r="T99" s="7">
        <v>0.21341463414634146</v>
      </c>
    </row>
    <row r="100" spans="14:20" x14ac:dyDescent="0.25">
      <c r="N100" s="6"/>
      <c r="O100" s="6" t="s">
        <v>66</v>
      </c>
      <c r="P100" s="7">
        <v>0.40528052805280529</v>
      </c>
      <c r="Q100" s="6"/>
      <c r="R100" s="6"/>
      <c r="S100" s="6" t="s">
        <v>66</v>
      </c>
      <c r="T100" s="7">
        <v>0.19369369369369369</v>
      </c>
    </row>
    <row r="101" spans="14:20" x14ac:dyDescent="0.25">
      <c r="N101" s="6" t="s">
        <v>54</v>
      </c>
      <c r="O101" s="6" t="s">
        <v>64</v>
      </c>
      <c r="P101" s="7">
        <v>0.30281690140845069</v>
      </c>
      <c r="Q101" s="6"/>
      <c r="R101" s="6" t="s">
        <v>54</v>
      </c>
      <c r="S101" s="6" t="s">
        <v>64</v>
      </c>
      <c r="T101" s="7">
        <v>0.33333333333333331</v>
      </c>
    </row>
    <row r="102" spans="14:20" x14ac:dyDescent="0.25">
      <c r="N102" s="6"/>
      <c r="O102" s="6" t="s">
        <v>65</v>
      </c>
      <c r="P102" s="7">
        <v>0.30071599045346065</v>
      </c>
      <c r="Q102" s="6"/>
      <c r="R102" s="6"/>
      <c r="S102" s="6" t="s">
        <v>65</v>
      </c>
      <c r="T102" s="7">
        <v>0.29227193492155723</v>
      </c>
    </row>
    <row r="103" spans="14:20" x14ac:dyDescent="0.25">
      <c r="N103" s="6"/>
      <c r="O103" s="6" t="s">
        <v>66</v>
      </c>
      <c r="P103" s="7">
        <v>0.38830409356725148</v>
      </c>
      <c r="Q103" s="6"/>
      <c r="R103" s="6"/>
      <c r="S103" s="6" t="s">
        <v>66</v>
      </c>
      <c r="T103" s="7">
        <v>0.17263495456974881</v>
      </c>
    </row>
    <row r="104" spans="14:20" x14ac:dyDescent="0.25">
      <c r="N104" s="6" t="s">
        <v>55</v>
      </c>
      <c r="O104" s="6" t="s">
        <v>64</v>
      </c>
      <c r="P104" s="7">
        <v>0.26794258373205743</v>
      </c>
      <c r="Q104" s="6"/>
      <c r="R104" s="6" t="s">
        <v>55</v>
      </c>
      <c r="S104" s="6" t="s">
        <v>64</v>
      </c>
      <c r="T104" s="7">
        <v>0.17647058823529413</v>
      </c>
    </row>
    <row r="105" spans="14:20" x14ac:dyDescent="0.25">
      <c r="N105" s="6"/>
      <c r="O105" s="6" t="s">
        <v>65</v>
      </c>
      <c r="P105" s="7">
        <v>0.30399999999999999</v>
      </c>
      <c r="Q105" s="6"/>
      <c r="R105" s="6"/>
      <c r="S105" s="6" t="s">
        <v>65</v>
      </c>
      <c r="T105" s="7">
        <v>0.2565217391304348</v>
      </c>
    </row>
    <row r="106" spans="14:20" x14ac:dyDescent="0.25">
      <c r="N106" s="6"/>
      <c r="O106" s="6" t="s">
        <v>66</v>
      </c>
      <c r="P106" s="7">
        <v>0.39346696362286565</v>
      </c>
      <c r="Q106" s="6"/>
      <c r="R106" s="6"/>
      <c r="S106" s="6" t="s">
        <v>66</v>
      </c>
      <c r="T106" s="7">
        <v>0.14164588528678304</v>
      </c>
    </row>
    <row r="107" spans="14:20" x14ac:dyDescent="0.25">
      <c r="N107" s="6" t="s">
        <v>56</v>
      </c>
      <c r="O107" s="6" t="s">
        <v>64</v>
      </c>
      <c r="P107" s="7">
        <v>0.22058823529411764</v>
      </c>
      <c r="Q107" s="6"/>
      <c r="R107" s="6" t="s">
        <v>56</v>
      </c>
      <c r="S107" s="6" t="s">
        <v>64</v>
      </c>
      <c r="T107" s="7">
        <v>0.4</v>
      </c>
    </row>
    <row r="108" spans="14:20" x14ac:dyDescent="0.25">
      <c r="N108" s="6"/>
      <c r="O108" s="6" t="s">
        <v>65</v>
      </c>
      <c r="P108" s="7">
        <v>0.24641833810888253</v>
      </c>
      <c r="Q108" s="6"/>
      <c r="R108" s="6"/>
      <c r="S108" s="6" t="s">
        <v>65</v>
      </c>
      <c r="T108" s="7">
        <v>0.21212121212121213</v>
      </c>
    </row>
    <row r="109" spans="14:20" x14ac:dyDescent="0.25">
      <c r="N109" s="6"/>
      <c r="O109" s="6" t="s">
        <v>66</v>
      </c>
      <c r="P109" s="7">
        <v>0.35152284263959394</v>
      </c>
      <c r="Q109" s="6"/>
      <c r="R109" s="6"/>
      <c r="S109" s="6" t="s">
        <v>66</v>
      </c>
      <c r="T109" s="7">
        <v>0.13941299790356393</v>
      </c>
    </row>
    <row r="110" spans="14:20" x14ac:dyDescent="0.25">
      <c r="N110" s="6" t="s">
        <v>57</v>
      </c>
      <c r="O110" s="6" t="s">
        <v>64</v>
      </c>
      <c r="P110" s="7">
        <v>0.26666666666666666</v>
      </c>
      <c r="Q110" s="6"/>
      <c r="R110" s="6" t="s">
        <v>57</v>
      </c>
      <c r="S110" s="6" t="s">
        <v>64</v>
      </c>
      <c r="T110" s="7">
        <v>0.25</v>
      </c>
    </row>
    <row r="111" spans="14:20" x14ac:dyDescent="0.25">
      <c r="N111" s="6"/>
      <c r="O111" s="6" t="s">
        <v>65</v>
      </c>
      <c r="P111" s="7">
        <v>0.17813765182186234</v>
      </c>
      <c r="Q111" s="6"/>
      <c r="R111" s="6"/>
      <c r="S111" s="6" t="s">
        <v>65</v>
      </c>
      <c r="T111" s="7">
        <v>0.25517241379310346</v>
      </c>
    </row>
    <row r="112" spans="14:20" x14ac:dyDescent="0.25">
      <c r="N112" s="6"/>
      <c r="O112" s="6" t="s">
        <v>66</v>
      </c>
      <c r="P112" s="7">
        <v>0.26122448979591839</v>
      </c>
      <c r="Q112" s="6"/>
      <c r="R112" s="6"/>
      <c r="S112" s="6" t="s">
        <v>66</v>
      </c>
      <c r="T112" s="7">
        <v>0.18189152289934218</v>
      </c>
    </row>
    <row r="113" spans="14:20" x14ac:dyDescent="0.25">
      <c r="N113" s="6" t="s">
        <v>58</v>
      </c>
      <c r="O113" s="6" t="s">
        <v>64</v>
      </c>
      <c r="P113" s="7">
        <v>0.2847826086956522</v>
      </c>
      <c r="Q113" s="6"/>
      <c r="R113" s="6" t="s">
        <v>58</v>
      </c>
      <c r="S113" s="6" t="s">
        <v>64</v>
      </c>
      <c r="T113" s="7">
        <v>0.43478260869565216</v>
      </c>
    </row>
    <row r="114" spans="14:20" x14ac:dyDescent="0.25">
      <c r="N114" s="6"/>
      <c r="O114" s="6" t="s">
        <v>65</v>
      </c>
      <c r="P114" s="7">
        <v>0.30501089324618735</v>
      </c>
      <c r="Q114" s="6"/>
      <c r="R114" s="6"/>
      <c r="S114" s="6" t="s">
        <v>65</v>
      </c>
      <c r="T114" s="7">
        <v>0.24282982791586999</v>
      </c>
    </row>
    <row r="115" spans="14:20" x14ac:dyDescent="0.25">
      <c r="N115" s="6"/>
      <c r="O115" s="6" t="s">
        <v>66</v>
      </c>
      <c r="P115" s="7">
        <v>0.353494623655914</v>
      </c>
      <c r="Q115" s="6"/>
      <c r="R115" s="6"/>
      <c r="S115" s="6" t="s">
        <v>66</v>
      </c>
      <c r="T115" s="7">
        <v>0.15428732606242948</v>
      </c>
    </row>
    <row r="116" spans="14:20" x14ac:dyDescent="0.25">
      <c r="N116" s="6" t="s">
        <v>59</v>
      </c>
      <c r="O116" s="6" t="s">
        <v>64</v>
      </c>
      <c r="P116" s="7">
        <v>0.31159420289855072</v>
      </c>
      <c r="Q116" s="6"/>
      <c r="R116" s="6" t="s">
        <v>59</v>
      </c>
      <c r="S116" s="6" t="s">
        <v>64</v>
      </c>
      <c r="T116" s="7">
        <v>0.25806451612903225</v>
      </c>
    </row>
    <row r="117" spans="14:20" x14ac:dyDescent="0.25">
      <c r="N117" s="6"/>
      <c r="O117" s="6" t="s">
        <v>65</v>
      </c>
      <c r="P117" s="7">
        <v>0.34987080103359175</v>
      </c>
      <c r="Q117" s="6"/>
      <c r="R117" s="6"/>
      <c r="S117" s="6" t="s">
        <v>65</v>
      </c>
      <c r="T117" s="7">
        <v>0.24258970358814352</v>
      </c>
    </row>
    <row r="118" spans="14:20" x14ac:dyDescent="0.25">
      <c r="N118" s="6"/>
      <c r="O118" s="6" t="s">
        <v>66</v>
      </c>
      <c r="P118" s="7">
        <v>0.40679953106682298</v>
      </c>
      <c r="Q118" s="6"/>
      <c r="R118" s="6"/>
      <c r="S118" s="6" t="s">
        <v>66</v>
      </c>
      <c r="T118" s="7">
        <v>0.15724547158026234</v>
      </c>
    </row>
    <row r="119" spans="14:20" x14ac:dyDescent="0.25">
      <c r="N119" s="6"/>
      <c r="O119" s="6"/>
      <c r="P119" s="6"/>
      <c r="Q119" s="6"/>
      <c r="R119" s="6"/>
      <c r="S119" s="6"/>
      <c r="T119" s="6"/>
    </row>
    <row r="120" spans="14:20" x14ac:dyDescent="0.25">
      <c r="N120" s="6" t="s">
        <v>77</v>
      </c>
      <c r="O120" s="6"/>
      <c r="P120" s="6"/>
      <c r="Q120" s="6"/>
      <c r="R120" s="6"/>
      <c r="S120" s="6"/>
      <c r="T120" s="6"/>
    </row>
    <row r="121" spans="14:20" x14ac:dyDescent="0.25">
      <c r="N121" s="6"/>
      <c r="O121" s="6"/>
      <c r="P121" s="6"/>
      <c r="Q121" s="6"/>
      <c r="R121" s="6"/>
      <c r="S121" s="6"/>
      <c r="T121" s="6"/>
    </row>
    <row r="122" spans="14:20" x14ac:dyDescent="0.25">
      <c r="N122" s="6" t="s">
        <v>52</v>
      </c>
      <c r="O122" s="6" t="s">
        <v>64</v>
      </c>
      <c r="P122" s="7">
        <v>0.2</v>
      </c>
      <c r="Q122" s="6"/>
      <c r="R122" s="6"/>
      <c r="S122" s="6"/>
      <c r="T122" s="6"/>
    </row>
    <row r="123" spans="14:20" x14ac:dyDescent="0.25">
      <c r="N123" s="6"/>
      <c r="O123" s="6" t="s">
        <v>65</v>
      </c>
      <c r="P123" s="7">
        <v>0.16145833333333334</v>
      </c>
      <c r="Q123" s="6"/>
      <c r="R123" s="6"/>
      <c r="S123" s="6"/>
      <c r="T123" s="6"/>
    </row>
    <row r="124" spans="14:20" x14ac:dyDescent="0.25">
      <c r="N124" s="6"/>
      <c r="O124" s="6" t="s">
        <v>66</v>
      </c>
      <c r="P124" s="7">
        <v>0.1655011655011655</v>
      </c>
      <c r="Q124" s="6"/>
      <c r="R124" s="6"/>
      <c r="S124" s="6"/>
      <c r="T124" s="6"/>
    </row>
    <row r="125" spans="14:20" x14ac:dyDescent="0.25">
      <c r="N125" s="6" t="s">
        <v>53</v>
      </c>
      <c r="O125" s="6" t="s">
        <v>64</v>
      </c>
      <c r="P125" s="7">
        <v>0.15294117647058825</v>
      </c>
      <c r="Q125" s="6"/>
      <c r="R125" s="6"/>
      <c r="S125" s="6"/>
      <c r="T125" s="6"/>
    </row>
    <row r="126" spans="14:20" x14ac:dyDescent="0.25">
      <c r="N126" s="6"/>
      <c r="O126" s="6" t="s">
        <v>65</v>
      </c>
      <c r="P126" s="7">
        <v>0.24871794871794872</v>
      </c>
      <c r="Q126" s="6"/>
      <c r="R126" s="6"/>
      <c r="S126" s="6"/>
      <c r="T126" s="6"/>
    </row>
    <row r="127" spans="14:20" x14ac:dyDescent="0.25">
      <c r="N127" s="6"/>
      <c r="O127" s="6" t="s">
        <v>66</v>
      </c>
      <c r="P127" s="7">
        <v>0.20950060901339829</v>
      </c>
      <c r="Q127" s="6"/>
      <c r="R127" s="6"/>
      <c r="S127" s="6"/>
      <c r="T127" s="6"/>
    </row>
    <row r="128" spans="14:20" x14ac:dyDescent="0.25">
      <c r="N128" s="6" t="s">
        <v>54</v>
      </c>
      <c r="O128" s="6" t="s">
        <v>64</v>
      </c>
      <c r="P128" s="7">
        <v>0.125</v>
      </c>
      <c r="Q128" s="6"/>
      <c r="R128" s="6"/>
      <c r="S128" s="6"/>
      <c r="T128" s="6"/>
    </row>
    <row r="129" spans="14:20" x14ac:dyDescent="0.25">
      <c r="N129" s="6"/>
      <c r="O129" s="6" t="s">
        <v>65</v>
      </c>
      <c r="P129" s="7">
        <v>0.20149253731343283</v>
      </c>
      <c r="Q129" s="6"/>
      <c r="R129" s="6"/>
      <c r="S129" s="6"/>
      <c r="T129" s="6"/>
    </row>
    <row r="130" spans="14:20" x14ac:dyDescent="0.25">
      <c r="N130" s="6"/>
      <c r="O130" s="6" t="s">
        <v>66</v>
      </c>
      <c r="P130" s="7">
        <v>0.20787401574803149</v>
      </c>
      <c r="Q130" s="6"/>
      <c r="R130" s="6"/>
      <c r="S130" s="6"/>
      <c r="T130" s="6"/>
    </row>
    <row r="131" spans="14:20" x14ac:dyDescent="0.25">
      <c r="N131" s="6" t="s">
        <v>55</v>
      </c>
      <c r="O131" s="6" t="s">
        <v>64</v>
      </c>
      <c r="P131" s="7">
        <v>0.14545454545454545</v>
      </c>
      <c r="Q131" s="6"/>
      <c r="R131" s="6"/>
      <c r="S131" s="6"/>
      <c r="T131" s="6"/>
    </row>
    <row r="132" spans="14:20" x14ac:dyDescent="0.25">
      <c r="N132" s="6"/>
      <c r="O132" s="6" t="s">
        <v>65</v>
      </c>
      <c r="P132" s="7">
        <v>0.15697674418604651</v>
      </c>
      <c r="Q132" s="6"/>
      <c r="R132" s="6"/>
      <c r="S132" s="6"/>
      <c r="T132" s="6"/>
    </row>
    <row r="133" spans="14:20" x14ac:dyDescent="0.25">
      <c r="N133" s="6"/>
      <c r="O133" s="6" t="s">
        <v>66</v>
      </c>
      <c r="P133" s="7">
        <v>0.17139175257731959</v>
      </c>
      <c r="Q133" s="6"/>
      <c r="R133" s="6"/>
      <c r="S133" s="6"/>
      <c r="T133" s="6"/>
    </row>
    <row r="134" spans="14:20" x14ac:dyDescent="0.25">
      <c r="N134" s="6" t="s">
        <v>56</v>
      </c>
      <c r="O134" s="6" t="s">
        <v>64</v>
      </c>
      <c r="P134" s="7">
        <v>8.8235294117647065E-2</v>
      </c>
      <c r="Q134" s="6"/>
      <c r="R134" s="6"/>
      <c r="S134" s="6"/>
      <c r="T134" s="6"/>
    </row>
    <row r="135" spans="14:20" x14ac:dyDescent="0.25">
      <c r="N135" s="6"/>
      <c r="O135" s="6" t="s">
        <v>65</v>
      </c>
      <c r="P135" s="7">
        <v>0.19047619047619047</v>
      </c>
      <c r="Q135" s="6"/>
      <c r="R135" s="6"/>
      <c r="S135" s="6"/>
      <c r="T135" s="6"/>
    </row>
    <row r="136" spans="14:20" x14ac:dyDescent="0.25">
      <c r="N136" s="6"/>
      <c r="O136" s="6" t="s">
        <v>66</v>
      </c>
      <c r="P136" s="7">
        <v>0.15857605177993528</v>
      </c>
      <c r="Q136" s="6"/>
      <c r="R136" s="6"/>
      <c r="S136" s="6"/>
      <c r="T136" s="6"/>
    </row>
    <row r="137" spans="14:20" x14ac:dyDescent="0.25">
      <c r="N137" s="6" t="s">
        <v>57</v>
      </c>
      <c r="O137" s="6" t="s">
        <v>64</v>
      </c>
      <c r="P137" s="7">
        <v>0.15384615384615385</v>
      </c>
      <c r="Q137" s="6"/>
      <c r="R137" s="6"/>
      <c r="S137" s="6"/>
      <c r="T137" s="6"/>
    </row>
    <row r="138" spans="14:20" x14ac:dyDescent="0.25">
      <c r="N138" s="6"/>
      <c r="O138" s="6" t="s">
        <v>65</v>
      </c>
      <c r="P138" s="7">
        <v>0.19431279620853081</v>
      </c>
      <c r="Q138" s="6"/>
      <c r="R138" s="6"/>
      <c r="S138" s="6"/>
      <c r="T138" s="6"/>
    </row>
    <row r="139" spans="14:20" x14ac:dyDescent="0.25">
      <c r="N139" s="6"/>
      <c r="O139" s="6" t="s">
        <v>66</v>
      </c>
      <c r="P139" s="7">
        <v>0.21372854914196568</v>
      </c>
      <c r="Q139" s="6"/>
      <c r="R139" s="6"/>
      <c r="S139" s="6"/>
      <c r="T139" s="6"/>
    </row>
    <row r="140" spans="14:20" x14ac:dyDescent="0.25">
      <c r="N140" s="6" t="s">
        <v>58</v>
      </c>
      <c r="O140" s="6" t="s">
        <v>64</v>
      </c>
      <c r="P140" s="7">
        <v>0.17272727272727273</v>
      </c>
      <c r="Q140" s="6"/>
      <c r="R140" s="6"/>
      <c r="S140" s="6"/>
      <c r="T140" s="6"/>
    </row>
    <row r="141" spans="14:20" x14ac:dyDescent="0.25">
      <c r="N141" s="6"/>
      <c r="O141" s="6" t="s">
        <v>65</v>
      </c>
      <c r="P141" s="7">
        <v>0.16155419222903886</v>
      </c>
      <c r="Q141" s="6"/>
      <c r="R141" s="6"/>
      <c r="S141" s="6"/>
      <c r="T141" s="6"/>
    </row>
    <row r="142" spans="14:20" x14ac:dyDescent="0.25">
      <c r="N142" s="6"/>
      <c r="O142" s="6" t="s">
        <v>66</v>
      </c>
      <c r="P142" s="7">
        <v>0.21717171717171718</v>
      </c>
      <c r="Q142" s="6"/>
      <c r="R142" s="6"/>
      <c r="S142" s="6"/>
      <c r="T142" s="6"/>
    </row>
    <row r="143" spans="14:20" x14ac:dyDescent="0.25">
      <c r="N143" s="6" t="s">
        <v>59</v>
      </c>
      <c r="O143" s="6" t="s">
        <v>64</v>
      </c>
      <c r="P143" s="7">
        <v>0.1111111111111111</v>
      </c>
      <c r="Q143" s="6"/>
      <c r="R143" s="6"/>
      <c r="S143" s="6"/>
      <c r="T143" s="6"/>
    </row>
    <row r="144" spans="14:20" x14ac:dyDescent="0.25">
      <c r="N144" s="6"/>
      <c r="O144" s="6" t="s">
        <v>65</v>
      </c>
      <c r="P144" s="7">
        <v>0.18298969072164947</v>
      </c>
      <c r="Q144" s="6"/>
      <c r="R144" s="6"/>
      <c r="S144" s="6"/>
      <c r="T144" s="6"/>
    </row>
    <row r="145" spans="14:20" x14ac:dyDescent="0.25">
      <c r="N145" s="6"/>
      <c r="O145" s="6" t="s">
        <v>66</v>
      </c>
      <c r="P145" s="7">
        <v>0.19340974212034384</v>
      </c>
      <c r="Q145" s="6"/>
      <c r="R145" s="6"/>
      <c r="S145" s="6"/>
      <c r="T145" s="6"/>
    </row>
    <row r="146" spans="14:20" x14ac:dyDescent="0.25">
      <c r="N146" s="6"/>
      <c r="O146" s="6"/>
      <c r="P146" s="6"/>
      <c r="Q146" s="6"/>
      <c r="R146" s="6"/>
      <c r="S146" s="6"/>
      <c r="T146" s="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J56"/>
  <sheetViews>
    <sheetView workbookViewId="0">
      <selection activeCell="J3" sqref="J3"/>
    </sheetView>
  </sheetViews>
  <sheetFormatPr baseColWidth="10" defaultRowHeight="15" x14ac:dyDescent="0.25"/>
  <cols>
    <col min="1" max="1" width="5.28515625" style="2" customWidth="1"/>
    <col min="2" max="2" width="24.5703125" style="2" customWidth="1"/>
    <col min="3" max="16384" width="11.42578125" style="2"/>
  </cols>
  <sheetData>
    <row r="9" spans="2:10" ht="18" x14ac:dyDescent="0.25">
      <c r="B9" s="252" t="s">
        <v>258</v>
      </c>
      <c r="C9" s="253"/>
      <c r="D9" s="253"/>
      <c r="E9" s="253"/>
      <c r="F9" s="253"/>
      <c r="G9" s="253"/>
      <c r="H9" s="253"/>
      <c r="I9" s="253"/>
      <c r="J9" s="253"/>
    </row>
    <row r="10" spans="2:10" x14ac:dyDescent="0.25">
      <c r="B10" s="253"/>
      <c r="C10" s="253"/>
      <c r="D10" s="253"/>
      <c r="E10" s="253"/>
      <c r="F10" s="253"/>
      <c r="G10" s="253"/>
      <c r="H10" s="253"/>
      <c r="I10" s="253"/>
      <c r="J10" s="253"/>
    </row>
    <row r="11" spans="2:10" ht="15.75" x14ac:dyDescent="0.25">
      <c r="B11" s="256" t="s">
        <v>259</v>
      </c>
      <c r="C11" s="256"/>
      <c r="D11" s="256"/>
      <c r="E11" s="256"/>
      <c r="F11" s="256"/>
      <c r="G11" s="256"/>
      <c r="H11" s="256"/>
      <c r="I11" s="256"/>
      <c r="J11" s="256"/>
    </row>
    <row r="12" spans="2:10" ht="15.75" x14ac:dyDescent="0.25">
      <c r="B12" s="257" t="s">
        <v>260</v>
      </c>
      <c r="C12" s="257"/>
      <c r="D12" s="257"/>
      <c r="E12" s="257"/>
      <c r="F12" s="257"/>
      <c r="G12" s="257"/>
      <c r="H12" s="257"/>
      <c r="I12" s="257"/>
      <c r="J12" s="257"/>
    </row>
    <row r="13" spans="2:10" ht="15.75" x14ac:dyDescent="0.25">
      <c r="B13" s="254"/>
      <c r="C13" s="254"/>
      <c r="D13" s="254"/>
      <c r="E13" s="254"/>
      <c r="F13" s="254"/>
      <c r="G13" s="254"/>
      <c r="H13" s="254"/>
      <c r="I13" s="254"/>
      <c r="J13" s="254"/>
    </row>
    <row r="14" spans="2:10" ht="15.75" x14ac:dyDescent="0.25">
      <c r="B14" s="255" t="s">
        <v>261</v>
      </c>
      <c r="C14" s="254"/>
      <c r="D14" s="254"/>
      <c r="E14" s="254"/>
      <c r="F14" s="254"/>
      <c r="G14" s="254"/>
      <c r="H14" s="254"/>
      <c r="I14" s="254"/>
      <c r="J14" s="254"/>
    </row>
    <row r="15" spans="2:10" ht="15.75" x14ac:dyDescent="0.25">
      <c r="B15" s="255" t="s">
        <v>264</v>
      </c>
      <c r="C15" s="255"/>
      <c r="D15" s="255"/>
      <c r="E15" s="255"/>
      <c r="F15" s="255"/>
      <c r="G15" s="255"/>
      <c r="H15" s="255"/>
      <c r="I15" s="255"/>
      <c r="J15" s="255"/>
    </row>
    <row r="16" spans="2:10" ht="15.75" x14ac:dyDescent="0.25">
      <c r="B16" s="255" t="s">
        <v>266</v>
      </c>
      <c r="C16" s="255"/>
      <c r="D16" s="255"/>
      <c r="E16" s="255"/>
      <c r="F16" s="255"/>
      <c r="G16" s="255"/>
      <c r="H16" s="255"/>
      <c r="I16" s="255"/>
      <c r="J16" s="255"/>
    </row>
    <row r="17" spans="2:10" ht="15.75" x14ac:dyDescent="0.25">
      <c r="B17" s="255" t="s">
        <v>270</v>
      </c>
      <c r="C17" s="255"/>
      <c r="D17" s="255"/>
      <c r="E17" s="255"/>
      <c r="F17" s="255"/>
      <c r="G17" s="255"/>
      <c r="H17" s="255"/>
      <c r="I17" s="255"/>
      <c r="J17" s="255"/>
    </row>
    <row r="18" spans="2:10" ht="15.75" x14ac:dyDescent="0.25">
      <c r="B18" s="255" t="s">
        <v>278</v>
      </c>
      <c r="C18" s="255"/>
      <c r="D18" s="255"/>
      <c r="E18" s="255"/>
      <c r="F18" s="255"/>
      <c r="G18" s="255"/>
      <c r="H18" s="255"/>
      <c r="I18" s="255"/>
      <c r="J18" s="255"/>
    </row>
    <row r="19" spans="2:10" ht="15.75" x14ac:dyDescent="0.25">
      <c r="B19" s="255" t="s">
        <v>279</v>
      </c>
      <c r="C19" s="255"/>
      <c r="D19" s="255"/>
      <c r="E19" s="255"/>
      <c r="F19" s="255"/>
      <c r="G19" s="255"/>
      <c r="H19" s="255"/>
      <c r="I19" s="255"/>
      <c r="J19" s="255"/>
    </row>
    <row r="20" spans="2:10" ht="15.75" x14ac:dyDescent="0.25">
      <c r="B20" s="255" t="s">
        <v>280</v>
      </c>
      <c r="C20" s="255"/>
      <c r="D20" s="255"/>
      <c r="E20" s="255"/>
      <c r="F20" s="255"/>
      <c r="G20" s="255"/>
      <c r="H20" s="255"/>
      <c r="I20" s="255"/>
      <c r="J20" s="255"/>
    </row>
    <row r="21" spans="2:10" ht="15.75" x14ac:dyDescent="0.25">
      <c r="B21" s="255" t="s">
        <v>281</v>
      </c>
      <c r="C21" s="255"/>
      <c r="D21" s="255"/>
      <c r="E21" s="255"/>
      <c r="F21" s="255"/>
      <c r="G21" s="255"/>
      <c r="H21" s="255"/>
      <c r="I21" s="255"/>
      <c r="J21" s="255"/>
    </row>
    <row r="22" spans="2:10" ht="15.75" x14ac:dyDescent="0.25">
      <c r="B22" s="255" t="s">
        <v>282</v>
      </c>
      <c r="C22" s="255"/>
      <c r="D22" s="255"/>
      <c r="E22" s="255"/>
      <c r="F22" s="255"/>
      <c r="G22" s="255"/>
      <c r="H22" s="255"/>
      <c r="I22" s="255"/>
      <c r="J22" s="255"/>
    </row>
    <row r="23" spans="2:10" ht="15.75" x14ac:dyDescent="0.25">
      <c r="B23" s="255" t="s">
        <v>283</v>
      </c>
      <c r="C23" s="255"/>
      <c r="D23" s="255"/>
      <c r="E23" s="255"/>
      <c r="F23" s="255"/>
      <c r="G23" s="255"/>
      <c r="H23" s="255"/>
      <c r="I23" s="255"/>
      <c r="J23" s="255"/>
    </row>
    <row r="24" spans="2:10" ht="15.75" x14ac:dyDescent="0.25">
      <c r="B24" s="255" t="s">
        <v>284</v>
      </c>
      <c r="C24" s="255"/>
      <c r="D24" s="255"/>
      <c r="E24" s="255"/>
      <c r="F24" s="255"/>
      <c r="G24" s="255"/>
      <c r="H24" s="255"/>
      <c r="I24" s="255"/>
      <c r="J24" s="255"/>
    </row>
    <row r="25" spans="2:10" ht="15.75" x14ac:dyDescent="0.25">
      <c r="B25" s="255" t="s">
        <v>285</v>
      </c>
      <c r="C25" s="255"/>
      <c r="D25" s="255"/>
      <c r="E25" s="255"/>
      <c r="F25" s="255"/>
      <c r="G25" s="255"/>
      <c r="H25" s="255"/>
      <c r="I25" s="255"/>
      <c r="J25" s="255"/>
    </row>
    <row r="26" spans="2:10" ht="15.75" x14ac:dyDescent="0.25">
      <c r="B26" s="255" t="s">
        <v>286</v>
      </c>
      <c r="C26" s="255"/>
      <c r="D26" s="255"/>
      <c r="E26" s="255"/>
      <c r="F26" s="255"/>
      <c r="G26" s="255"/>
      <c r="H26" s="255"/>
      <c r="I26" s="255"/>
      <c r="J26" s="255"/>
    </row>
    <row r="27" spans="2:10" ht="15.75" x14ac:dyDescent="0.25">
      <c r="B27" s="255" t="s">
        <v>287</v>
      </c>
      <c r="C27" s="255"/>
      <c r="D27" s="255"/>
      <c r="E27" s="255"/>
      <c r="F27" s="255"/>
      <c r="G27" s="255"/>
      <c r="H27" s="255"/>
      <c r="I27" s="255"/>
      <c r="J27" s="255"/>
    </row>
    <row r="28" spans="2:10" ht="15.75" x14ac:dyDescent="0.25">
      <c r="B28" s="255" t="s">
        <v>288</v>
      </c>
      <c r="C28" s="255"/>
      <c r="D28" s="255"/>
      <c r="E28" s="255"/>
      <c r="F28" s="255"/>
      <c r="G28" s="255"/>
      <c r="H28" s="255"/>
      <c r="I28" s="255"/>
      <c r="J28" s="255"/>
    </row>
    <row r="29" spans="2:10" ht="15.75" x14ac:dyDescent="0.25">
      <c r="B29" s="255" t="s">
        <v>293</v>
      </c>
      <c r="C29" s="255"/>
      <c r="D29" s="255"/>
      <c r="E29" s="255"/>
      <c r="F29" s="255"/>
      <c r="G29" s="255"/>
      <c r="H29" s="255"/>
      <c r="I29" s="255"/>
      <c r="J29" s="255"/>
    </row>
    <row r="30" spans="2:10" ht="15.75" x14ac:dyDescent="0.25">
      <c r="B30" s="255" t="s">
        <v>294</v>
      </c>
      <c r="C30" s="255"/>
      <c r="D30" s="255"/>
      <c r="E30" s="255"/>
      <c r="F30" s="255"/>
      <c r="G30" s="255"/>
      <c r="H30" s="255"/>
      <c r="I30" s="255"/>
      <c r="J30" s="255"/>
    </row>
    <row r="31" spans="2:10" ht="15.75" x14ac:dyDescent="0.25">
      <c r="B31" s="255" t="s">
        <v>297</v>
      </c>
      <c r="C31" s="255"/>
      <c r="D31" s="255"/>
      <c r="E31" s="255"/>
      <c r="F31" s="255"/>
      <c r="G31" s="255"/>
      <c r="H31" s="255"/>
      <c r="I31" s="255"/>
      <c r="J31" s="255"/>
    </row>
    <row r="32" spans="2:10" ht="15.75" x14ac:dyDescent="0.25">
      <c r="B32" s="255" t="s">
        <v>298</v>
      </c>
      <c r="C32" s="255"/>
      <c r="D32" s="255"/>
      <c r="E32" s="255"/>
      <c r="F32" s="255"/>
      <c r="G32" s="255"/>
      <c r="H32" s="255"/>
      <c r="I32" s="255"/>
      <c r="J32" s="255"/>
    </row>
    <row r="33" spans="2:10" ht="15.75" x14ac:dyDescent="0.25">
      <c r="B33" s="255" t="s">
        <v>305</v>
      </c>
      <c r="C33" s="255"/>
      <c r="D33" s="255"/>
      <c r="E33" s="255"/>
      <c r="F33" s="255"/>
      <c r="G33" s="255"/>
      <c r="H33" s="255"/>
      <c r="I33" s="255"/>
      <c r="J33" s="255"/>
    </row>
    <row r="34" spans="2:10" ht="15.75" x14ac:dyDescent="0.25">
      <c r="B34" s="255" t="s">
        <v>306</v>
      </c>
      <c r="C34" s="255"/>
      <c r="D34" s="255"/>
      <c r="E34" s="255"/>
      <c r="F34" s="255"/>
      <c r="G34" s="255"/>
      <c r="H34" s="255"/>
      <c r="I34" s="255"/>
      <c r="J34" s="255"/>
    </row>
    <row r="35" spans="2:10" ht="15.75" x14ac:dyDescent="0.25">
      <c r="B35" s="255" t="s">
        <v>304</v>
      </c>
      <c r="C35" s="255"/>
      <c r="D35" s="255"/>
      <c r="E35" s="255"/>
      <c r="F35" s="255"/>
      <c r="G35" s="255"/>
      <c r="H35" s="255"/>
      <c r="I35" s="255"/>
      <c r="J35" s="255"/>
    </row>
    <row r="36" spans="2:10" ht="15.75" x14ac:dyDescent="0.25">
      <c r="B36" s="255" t="s">
        <v>307</v>
      </c>
      <c r="C36" s="255"/>
      <c r="D36" s="255"/>
      <c r="E36" s="255"/>
      <c r="F36" s="255"/>
      <c r="G36" s="255"/>
      <c r="H36" s="255"/>
      <c r="I36" s="255"/>
      <c r="J36" s="255"/>
    </row>
    <row r="37" spans="2:10" ht="15.75" x14ac:dyDescent="0.25">
      <c r="B37" s="255" t="s">
        <v>308</v>
      </c>
      <c r="C37" s="255"/>
      <c r="D37" s="255"/>
      <c r="E37" s="255"/>
      <c r="F37" s="255"/>
      <c r="G37" s="255"/>
      <c r="H37" s="255"/>
      <c r="I37" s="255"/>
      <c r="J37" s="255"/>
    </row>
    <row r="38" spans="2:10" ht="15.75" x14ac:dyDescent="0.25">
      <c r="B38" s="255" t="s">
        <v>311</v>
      </c>
      <c r="C38" s="255"/>
      <c r="D38" s="255"/>
      <c r="E38" s="255"/>
      <c r="F38" s="255"/>
      <c r="G38" s="255"/>
      <c r="H38" s="255"/>
      <c r="I38" s="255"/>
      <c r="J38" s="255"/>
    </row>
    <row r="39" spans="2:10" ht="15.75" x14ac:dyDescent="0.25">
      <c r="B39" s="255" t="s">
        <v>312</v>
      </c>
      <c r="C39" s="255"/>
      <c r="D39" s="255"/>
      <c r="E39" s="255"/>
      <c r="F39" s="255"/>
      <c r="G39" s="255"/>
      <c r="H39" s="255"/>
      <c r="I39" s="255"/>
      <c r="J39" s="255"/>
    </row>
    <row r="40" spans="2:10" ht="18" customHeight="1" x14ac:dyDescent="0.25"/>
    <row r="41" spans="2:10" ht="18" customHeight="1" x14ac:dyDescent="0.25">
      <c r="B41" s="255" t="s">
        <v>263</v>
      </c>
      <c r="C41" s="254"/>
      <c r="D41" s="254"/>
      <c r="E41" s="254"/>
      <c r="F41" s="254"/>
      <c r="G41" s="254"/>
      <c r="H41" s="254"/>
      <c r="I41" s="254"/>
      <c r="J41" s="254"/>
    </row>
    <row r="42" spans="2:10" ht="18" customHeight="1" x14ac:dyDescent="0.25">
      <c r="B42" s="255" t="s">
        <v>265</v>
      </c>
      <c r="C42" s="255"/>
      <c r="D42" s="255"/>
      <c r="E42" s="255"/>
      <c r="F42" s="255"/>
      <c r="G42" s="255"/>
      <c r="H42" s="255"/>
      <c r="I42" s="255"/>
      <c r="J42" s="255"/>
    </row>
    <row r="43" spans="2:10" ht="18" customHeight="1" x14ac:dyDescent="0.25">
      <c r="B43" s="255" t="s">
        <v>268</v>
      </c>
    </row>
    <row r="44" spans="2:10" ht="18" customHeight="1" x14ac:dyDescent="0.25">
      <c r="B44" s="255" t="s">
        <v>269</v>
      </c>
    </row>
    <row r="45" spans="2:10" ht="18" customHeight="1" x14ac:dyDescent="0.25">
      <c r="B45" s="255" t="s">
        <v>274</v>
      </c>
    </row>
    <row r="46" spans="2:10" ht="18" customHeight="1" x14ac:dyDescent="0.25">
      <c r="B46" s="255" t="s">
        <v>276</v>
      </c>
    </row>
    <row r="47" spans="2:10" ht="18" customHeight="1" x14ac:dyDescent="0.25">
      <c r="B47" s="255" t="s">
        <v>289</v>
      </c>
    </row>
    <row r="48" spans="2:10" ht="18" customHeight="1" x14ac:dyDescent="0.25">
      <c r="B48" s="255" t="s">
        <v>292</v>
      </c>
    </row>
    <row r="49" spans="2:2" ht="18" customHeight="1" x14ac:dyDescent="0.25">
      <c r="B49" s="255" t="s">
        <v>302</v>
      </c>
    </row>
    <row r="50" spans="2:2" ht="18" customHeight="1" x14ac:dyDescent="0.25">
      <c r="B50" s="255" t="s">
        <v>301</v>
      </c>
    </row>
    <row r="51" spans="2:2" ht="18" customHeight="1" x14ac:dyDescent="0.25">
      <c r="B51" s="255" t="s">
        <v>303</v>
      </c>
    </row>
    <row r="52" spans="2:2" ht="18" customHeight="1" x14ac:dyDescent="0.25">
      <c r="B52" s="255" t="s">
        <v>314</v>
      </c>
    </row>
    <row r="53" spans="2:2" ht="18" customHeight="1" x14ac:dyDescent="0.25"/>
    <row r="54" spans="2:2" ht="18" customHeight="1" x14ac:dyDescent="0.25"/>
    <row r="55" spans="2:2" ht="18" customHeight="1" x14ac:dyDescent="0.25"/>
    <row r="56" spans="2:2" ht="18" customHeight="1" x14ac:dyDescent="0.25"/>
  </sheetData>
  <mergeCells count="2">
    <mergeCell ref="B11:J11"/>
    <mergeCell ref="B12:J12"/>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F28"/>
  <sheetViews>
    <sheetView workbookViewId="0">
      <selection activeCell="H16" sqref="H16"/>
    </sheetView>
  </sheetViews>
  <sheetFormatPr baseColWidth="10" defaultRowHeight="15" x14ac:dyDescent="0.25"/>
  <cols>
    <col min="1" max="1" width="11.42578125" style="2"/>
    <col min="2" max="2" width="33.28515625" style="2" customWidth="1"/>
    <col min="3" max="16384" width="11.42578125" style="2"/>
  </cols>
  <sheetData>
    <row r="9" spans="2:6" ht="35.1" customHeight="1" x14ac:dyDescent="0.25">
      <c r="B9" s="275" t="s">
        <v>136</v>
      </c>
      <c r="C9" s="275"/>
      <c r="D9" s="275"/>
      <c r="E9" s="275"/>
      <c r="F9" s="275"/>
    </row>
    <row r="11" spans="2:6" ht="15.75" thickBot="1" x14ac:dyDescent="0.3"/>
    <row r="12" spans="2:6" ht="15.75" thickBot="1" x14ac:dyDescent="0.3">
      <c r="B12" s="113"/>
      <c r="C12" s="272" t="s">
        <v>93</v>
      </c>
      <c r="D12" s="272"/>
      <c r="E12" s="287"/>
      <c r="F12" s="288" t="s">
        <v>50</v>
      </c>
    </row>
    <row r="13" spans="2:6" ht="26.25" thickBot="1" x14ac:dyDescent="0.3">
      <c r="B13" s="157" t="s">
        <v>95</v>
      </c>
      <c r="C13" s="158" t="s">
        <v>91</v>
      </c>
      <c r="D13" s="159" t="s">
        <v>7</v>
      </c>
      <c r="E13" s="159" t="s">
        <v>92</v>
      </c>
      <c r="F13" s="289"/>
    </row>
    <row r="14" spans="2:6" ht="20.100000000000001" customHeight="1" x14ac:dyDescent="0.25">
      <c r="B14" s="30" t="s">
        <v>82</v>
      </c>
      <c r="C14" s="141">
        <v>128813</v>
      </c>
      <c r="D14" s="141">
        <v>330737</v>
      </c>
      <c r="E14" s="141">
        <v>80</v>
      </c>
      <c r="F14" s="148">
        <v>459630</v>
      </c>
    </row>
    <row r="15" spans="2:6" ht="20.100000000000001" customHeight="1" x14ac:dyDescent="0.25">
      <c r="B15" s="112" t="s">
        <v>83</v>
      </c>
      <c r="C15" s="143">
        <v>76050</v>
      </c>
      <c r="D15" s="143">
        <v>12306</v>
      </c>
      <c r="E15" s="143">
        <v>125</v>
      </c>
      <c r="F15" s="149">
        <v>88481</v>
      </c>
    </row>
    <row r="16" spans="2:6" ht="20.100000000000001" customHeight="1" x14ac:dyDescent="0.25">
      <c r="B16" s="112" t="s">
        <v>84</v>
      </c>
      <c r="C16" s="143">
        <v>367223</v>
      </c>
      <c r="D16" s="143">
        <v>882315</v>
      </c>
      <c r="E16" s="145" t="s">
        <v>94</v>
      </c>
      <c r="F16" s="149">
        <v>1249538</v>
      </c>
    </row>
    <row r="17" spans="2:6" ht="20.100000000000001" customHeight="1" x14ac:dyDescent="0.25">
      <c r="B17" s="112" t="s">
        <v>85</v>
      </c>
      <c r="C17" s="143">
        <v>89879</v>
      </c>
      <c r="D17" s="143">
        <v>111642</v>
      </c>
      <c r="E17" s="143">
        <v>20</v>
      </c>
      <c r="F17" s="149">
        <v>201541</v>
      </c>
    </row>
    <row r="18" spans="2:6" ht="20.100000000000001" customHeight="1" x14ac:dyDescent="0.25">
      <c r="B18" s="112" t="s">
        <v>86</v>
      </c>
      <c r="C18" s="143">
        <v>333612</v>
      </c>
      <c r="D18" s="143">
        <v>40918</v>
      </c>
      <c r="E18" s="143">
        <v>2342</v>
      </c>
      <c r="F18" s="149">
        <v>376872</v>
      </c>
    </row>
    <row r="19" spans="2:6" ht="20.100000000000001" customHeight="1" x14ac:dyDescent="0.25">
      <c r="B19" s="112" t="s">
        <v>87</v>
      </c>
      <c r="C19" s="143">
        <v>158117</v>
      </c>
      <c r="D19" s="143">
        <v>528</v>
      </c>
      <c r="E19" s="145" t="s">
        <v>94</v>
      </c>
      <c r="F19" s="149">
        <v>158645</v>
      </c>
    </row>
    <row r="20" spans="2:6" ht="20.100000000000001" customHeight="1" x14ac:dyDescent="0.25">
      <c r="B20" s="112" t="s">
        <v>88</v>
      </c>
      <c r="C20" s="143">
        <v>217663</v>
      </c>
      <c r="D20" s="143">
        <v>529158</v>
      </c>
      <c r="E20" s="143">
        <v>3250</v>
      </c>
      <c r="F20" s="149">
        <v>750071</v>
      </c>
    </row>
    <row r="21" spans="2:6" ht="20.100000000000001" customHeight="1" x14ac:dyDescent="0.25">
      <c r="B21" s="112" t="s">
        <v>89</v>
      </c>
      <c r="C21" s="143">
        <v>34342</v>
      </c>
      <c r="D21" s="143">
        <v>164034</v>
      </c>
      <c r="E21" s="145" t="s">
        <v>94</v>
      </c>
      <c r="F21" s="149">
        <v>198376</v>
      </c>
    </row>
    <row r="22" spans="2:6" ht="20.100000000000001" customHeight="1" x14ac:dyDescent="0.25">
      <c r="B22" s="112" t="s">
        <v>90</v>
      </c>
      <c r="C22" s="143">
        <v>58416</v>
      </c>
      <c r="D22" s="143">
        <v>376511</v>
      </c>
      <c r="E22" s="143">
        <v>173</v>
      </c>
      <c r="F22" s="149">
        <v>435100</v>
      </c>
    </row>
    <row r="23" spans="2:6" ht="20.100000000000001" customHeight="1" x14ac:dyDescent="0.25">
      <c r="B23" s="112" t="s">
        <v>77</v>
      </c>
      <c r="C23" s="143">
        <v>50705</v>
      </c>
      <c r="D23" s="143">
        <v>362</v>
      </c>
      <c r="E23" s="145" t="s">
        <v>94</v>
      </c>
      <c r="F23" s="149">
        <v>51067</v>
      </c>
    </row>
    <row r="24" spans="2:6" ht="20.100000000000001" customHeight="1" thickBot="1" x14ac:dyDescent="0.3">
      <c r="B24" s="127" t="s">
        <v>50</v>
      </c>
      <c r="C24" s="153">
        <v>1514820</v>
      </c>
      <c r="D24" s="146">
        <v>2448511</v>
      </c>
      <c r="E24" s="146">
        <v>5990</v>
      </c>
      <c r="F24" s="150">
        <v>3969321</v>
      </c>
    </row>
    <row r="28" spans="2:6" ht="35.1" customHeight="1" x14ac:dyDescent="0.25">
      <c r="B28" s="275" t="s">
        <v>291</v>
      </c>
      <c r="C28" s="275"/>
      <c r="D28" s="275"/>
      <c r="E28" s="275"/>
      <c r="F28" s="275"/>
    </row>
  </sheetData>
  <mergeCells count="4">
    <mergeCell ref="B9:F9"/>
    <mergeCell ref="C12:E12"/>
    <mergeCell ref="F12:F13"/>
    <mergeCell ref="B28:F28"/>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80"/>
  <sheetViews>
    <sheetView topLeftCell="A4" workbookViewId="0">
      <selection activeCell="L11" sqref="L11"/>
    </sheetView>
  </sheetViews>
  <sheetFormatPr baseColWidth="10" defaultRowHeight="15" x14ac:dyDescent="0.25"/>
  <cols>
    <col min="1" max="1" width="8" style="2" customWidth="1"/>
    <col min="2" max="2" width="33.28515625" style="2" customWidth="1"/>
    <col min="3" max="3" width="13.42578125" style="2" customWidth="1"/>
    <col min="4" max="8" width="11.42578125" style="2"/>
    <col min="9" max="9" width="15.7109375" style="2" customWidth="1"/>
    <col min="10" max="10" width="11.42578125" style="2"/>
    <col min="11" max="11" width="11.42578125" style="2" customWidth="1"/>
    <col min="12" max="16384" width="11.42578125" style="2"/>
  </cols>
  <sheetData>
    <row r="9" spans="2:11" ht="35.1" customHeight="1" x14ac:dyDescent="0.25">
      <c r="B9" s="291" t="s">
        <v>96</v>
      </c>
      <c r="C9" s="291"/>
      <c r="D9" s="291"/>
      <c r="E9" s="291"/>
      <c r="F9" s="291"/>
      <c r="G9" s="291"/>
      <c r="H9" s="291"/>
      <c r="I9" s="291"/>
      <c r="J9" s="291"/>
    </row>
    <row r="10" spans="2:11" ht="15.75" thickBot="1" x14ac:dyDescent="0.3"/>
    <row r="11" spans="2:11" ht="15.75" thickBot="1" x14ac:dyDescent="0.3">
      <c r="B11" s="21"/>
      <c r="C11" s="290" t="s">
        <v>51</v>
      </c>
      <c r="D11" s="263"/>
      <c r="E11" s="263"/>
      <c r="F11" s="263"/>
      <c r="G11" s="263"/>
      <c r="H11" s="263"/>
      <c r="I11" s="263"/>
      <c r="J11" s="263"/>
      <c r="K11" s="264"/>
    </row>
    <row r="12" spans="2:11" ht="39" thickBot="1" x14ac:dyDescent="0.3">
      <c r="B12" s="162" t="s">
        <v>95</v>
      </c>
      <c r="C12" s="151" t="s">
        <v>45</v>
      </c>
      <c r="D12" s="124" t="s">
        <v>46</v>
      </c>
      <c r="E12" s="124" t="s">
        <v>41</v>
      </c>
      <c r="F12" s="124" t="s">
        <v>47</v>
      </c>
      <c r="G12" s="124" t="s">
        <v>48</v>
      </c>
      <c r="H12" s="124" t="s">
        <v>42</v>
      </c>
      <c r="I12" s="124" t="s">
        <v>43</v>
      </c>
      <c r="J12" s="124" t="s">
        <v>49</v>
      </c>
      <c r="K12" s="125" t="s">
        <v>44</v>
      </c>
    </row>
    <row r="13" spans="2:11" ht="15" customHeight="1" x14ac:dyDescent="0.25">
      <c r="B13" s="132" t="s">
        <v>82</v>
      </c>
      <c r="C13" s="152"/>
      <c r="D13" s="141"/>
      <c r="E13" s="141"/>
      <c r="F13" s="147"/>
      <c r="G13" s="28"/>
      <c r="H13" s="28"/>
      <c r="I13" s="28"/>
      <c r="J13" s="28"/>
      <c r="K13" s="25"/>
    </row>
    <row r="14" spans="2:11" ht="15" customHeight="1" x14ac:dyDescent="0.25">
      <c r="B14" s="131" t="s">
        <v>91</v>
      </c>
      <c r="C14" s="142">
        <v>13001</v>
      </c>
      <c r="D14" s="143">
        <v>59535</v>
      </c>
      <c r="E14" s="143">
        <v>250</v>
      </c>
      <c r="F14" s="143">
        <v>36543</v>
      </c>
      <c r="G14" s="28">
        <v>7930</v>
      </c>
      <c r="H14" s="28">
        <v>4313</v>
      </c>
      <c r="I14" s="28">
        <v>3187</v>
      </c>
      <c r="J14" s="28">
        <v>3505</v>
      </c>
      <c r="K14" s="52">
        <v>549</v>
      </c>
    </row>
    <row r="15" spans="2:11" ht="15" customHeight="1" thickBot="1" x14ac:dyDescent="0.3">
      <c r="B15" s="131" t="s">
        <v>7</v>
      </c>
      <c r="C15" s="142">
        <v>5340</v>
      </c>
      <c r="D15" s="143">
        <v>191557</v>
      </c>
      <c r="E15" s="143">
        <v>817</v>
      </c>
      <c r="F15" s="143">
        <v>96670</v>
      </c>
      <c r="G15" s="28">
        <v>13664</v>
      </c>
      <c r="H15" s="63">
        <v>3837</v>
      </c>
      <c r="I15" s="28">
        <v>1724</v>
      </c>
      <c r="J15" s="28">
        <v>15482</v>
      </c>
      <c r="K15" s="52">
        <v>1646</v>
      </c>
    </row>
    <row r="16" spans="2:11" ht="15" customHeight="1" x14ac:dyDescent="0.25">
      <c r="B16" s="131" t="s">
        <v>92</v>
      </c>
      <c r="C16" s="144" t="s">
        <v>94</v>
      </c>
      <c r="D16" s="143">
        <v>31</v>
      </c>
      <c r="E16" s="133" t="s">
        <v>94</v>
      </c>
      <c r="F16" s="143">
        <v>22</v>
      </c>
      <c r="G16" s="28">
        <v>11</v>
      </c>
      <c r="H16" s="133" t="s">
        <v>94</v>
      </c>
      <c r="I16" s="28">
        <v>15</v>
      </c>
      <c r="J16" s="28">
        <v>1</v>
      </c>
      <c r="K16" s="156" t="s">
        <v>94</v>
      </c>
    </row>
    <row r="17" spans="2:11" ht="15" customHeight="1" x14ac:dyDescent="0.25">
      <c r="B17" s="140" t="s">
        <v>83</v>
      </c>
      <c r="C17" s="142"/>
      <c r="D17" s="143"/>
      <c r="E17" s="143"/>
      <c r="F17" s="143"/>
      <c r="G17" s="28"/>
      <c r="H17" s="28"/>
      <c r="I17" s="28"/>
      <c r="J17" s="28"/>
      <c r="K17" s="52"/>
    </row>
    <row r="18" spans="2:11" ht="15" customHeight="1" x14ac:dyDescent="0.25">
      <c r="B18" s="131" t="s">
        <v>91</v>
      </c>
      <c r="C18" s="142">
        <v>2608</v>
      </c>
      <c r="D18" s="143">
        <v>51060</v>
      </c>
      <c r="E18" s="143">
        <v>154</v>
      </c>
      <c r="F18" s="143">
        <v>19032</v>
      </c>
      <c r="G18" s="28">
        <v>666</v>
      </c>
      <c r="H18" s="28">
        <v>2455</v>
      </c>
      <c r="I18" s="28">
        <v>1</v>
      </c>
      <c r="J18" s="28">
        <v>16</v>
      </c>
      <c r="K18" s="52">
        <v>58</v>
      </c>
    </row>
    <row r="19" spans="2:11" ht="15" customHeight="1" x14ac:dyDescent="0.25">
      <c r="B19" s="131" t="s">
        <v>7</v>
      </c>
      <c r="C19" s="142">
        <v>608</v>
      </c>
      <c r="D19" s="143">
        <v>7637</v>
      </c>
      <c r="E19" s="143">
        <v>24</v>
      </c>
      <c r="F19" s="143">
        <v>3741</v>
      </c>
      <c r="G19" s="28">
        <v>164</v>
      </c>
      <c r="H19" s="28">
        <v>54</v>
      </c>
      <c r="I19" s="133" t="s">
        <v>94</v>
      </c>
      <c r="J19" s="28">
        <v>57</v>
      </c>
      <c r="K19" s="52">
        <v>21</v>
      </c>
    </row>
    <row r="20" spans="2:11" ht="15" customHeight="1" x14ac:dyDescent="0.25">
      <c r="B20" s="131" t="s">
        <v>92</v>
      </c>
      <c r="C20" s="142">
        <v>2</v>
      </c>
      <c r="D20" s="143">
        <v>54</v>
      </c>
      <c r="E20" s="143">
        <v>1</v>
      </c>
      <c r="F20" s="143">
        <v>59</v>
      </c>
      <c r="G20" s="28">
        <v>9</v>
      </c>
      <c r="H20" s="133" t="s">
        <v>94</v>
      </c>
      <c r="I20" s="133" t="s">
        <v>94</v>
      </c>
      <c r="J20" s="133" t="s">
        <v>94</v>
      </c>
      <c r="K20" s="156" t="s">
        <v>94</v>
      </c>
    </row>
    <row r="21" spans="2:11" ht="15" customHeight="1" x14ac:dyDescent="0.25">
      <c r="B21" s="112" t="s">
        <v>84</v>
      </c>
      <c r="C21" s="145"/>
      <c r="D21" s="145"/>
      <c r="E21" s="145"/>
      <c r="F21" s="143"/>
      <c r="G21" s="28"/>
      <c r="H21" s="28"/>
      <c r="I21" s="28"/>
      <c r="J21" s="28"/>
      <c r="K21" s="52"/>
    </row>
    <row r="22" spans="2:11" ht="15" customHeight="1" x14ac:dyDescent="0.25">
      <c r="B22" s="31" t="s">
        <v>91</v>
      </c>
      <c r="C22" s="145">
        <v>28042</v>
      </c>
      <c r="D22" s="145">
        <v>224809</v>
      </c>
      <c r="E22" s="145">
        <v>796</v>
      </c>
      <c r="F22" s="143">
        <v>85250</v>
      </c>
      <c r="G22" s="28">
        <v>11537</v>
      </c>
      <c r="H22" s="28">
        <v>1310</v>
      </c>
      <c r="I22" s="28">
        <v>5962</v>
      </c>
      <c r="J22" s="28">
        <v>8008</v>
      </c>
      <c r="K22" s="52">
        <v>1509</v>
      </c>
    </row>
    <row r="23" spans="2:11" ht="15" customHeight="1" x14ac:dyDescent="0.25">
      <c r="B23" s="31" t="s">
        <v>7</v>
      </c>
      <c r="C23" s="145">
        <v>15990</v>
      </c>
      <c r="D23" s="145">
        <v>571984</v>
      </c>
      <c r="E23" s="145">
        <v>1968</v>
      </c>
      <c r="F23" s="143">
        <v>227170</v>
      </c>
      <c r="G23" s="28">
        <v>26759</v>
      </c>
      <c r="H23" s="28">
        <v>3864</v>
      </c>
      <c r="I23" s="28">
        <v>9933</v>
      </c>
      <c r="J23" s="28">
        <v>22289</v>
      </c>
      <c r="K23" s="52">
        <v>2358</v>
      </c>
    </row>
    <row r="24" spans="2:11" ht="15" customHeight="1" x14ac:dyDescent="0.25">
      <c r="B24" s="31" t="s">
        <v>92</v>
      </c>
      <c r="C24" s="133" t="s">
        <v>94</v>
      </c>
      <c r="D24" s="133" t="s">
        <v>94</v>
      </c>
      <c r="E24" s="133" t="s">
        <v>94</v>
      </c>
      <c r="F24" s="133" t="s">
        <v>94</v>
      </c>
      <c r="G24" s="133" t="s">
        <v>94</v>
      </c>
      <c r="H24" s="133" t="s">
        <v>94</v>
      </c>
      <c r="I24" s="133" t="s">
        <v>94</v>
      </c>
      <c r="J24" s="133" t="s">
        <v>94</v>
      </c>
      <c r="K24" s="156" t="s">
        <v>94</v>
      </c>
    </row>
    <row r="25" spans="2:11" ht="15" customHeight="1" x14ac:dyDescent="0.25">
      <c r="B25" s="140" t="s">
        <v>85</v>
      </c>
      <c r="C25" s="144"/>
      <c r="D25" s="145"/>
      <c r="E25" s="143"/>
      <c r="F25" s="143"/>
      <c r="G25" s="28"/>
      <c r="H25" s="28"/>
      <c r="I25" s="28"/>
      <c r="J25" s="28"/>
      <c r="K25" s="52"/>
    </row>
    <row r="26" spans="2:11" ht="15" customHeight="1" x14ac:dyDescent="0.25">
      <c r="B26" s="131" t="s">
        <v>91</v>
      </c>
      <c r="C26" s="144">
        <v>1767</v>
      </c>
      <c r="D26" s="145">
        <v>52039</v>
      </c>
      <c r="E26" s="143">
        <v>215</v>
      </c>
      <c r="F26" s="143">
        <v>29779</v>
      </c>
      <c r="G26" s="28">
        <v>4023</v>
      </c>
      <c r="H26" s="28">
        <v>477</v>
      </c>
      <c r="I26" s="28">
        <v>12</v>
      </c>
      <c r="J26" s="28">
        <v>1313</v>
      </c>
      <c r="K26" s="52">
        <v>254</v>
      </c>
    </row>
    <row r="27" spans="2:11" ht="15" customHeight="1" x14ac:dyDescent="0.25">
      <c r="B27" s="131" t="s">
        <v>7</v>
      </c>
      <c r="C27" s="144">
        <v>1311</v>
      </c>
      <c r="D27" s="145">
        <v>65095</v>
      </c>
      <c r="E27" s="143">
        <v>246</v>
      </c>
      <c r="F27" s="143">
        <v>37567</v>
      </c>
      <c r="G27" s="28">
        <v>2271</v>
      </c>
      <c r="H27" s="28">
        <v>363</v>
      </c>
      <c r="I27" s="133" t="s">
        <v>94</v>
      </c>
      <c r="J27" s="28">
        <v>4340</v>
      </c>
      <c r="K27" s="52">
        <v>449</v>
      </c>
    </row>
    <row r="28" spans="2:11" ht="15" customHeight="1" x14ac:dyDescent="0.25">
      <c r="B28" s="131" t="s">
        <v>92</v>
      </c>
      <c r="C28" s="144">
        <v>1</v>
      </c>
      <c r="D28" s="145">
        <v>12</v>
      </c>
      <c r="E28" s="133" t="s">
        <v>94</v>
      </c>
      <c r="F28" s="143">
        <v>3</v>
      </c>
      <c r="G28" s="28">
        <v>4</v>
      </c>
      <c r="H28" s="133" t="s">
        <v>94</v>
      </c>
      <c r="I28" s="133" t="s">
        <v>94</v>
      </c>
      <c r="J28" s="133" t="s">
        <v>94</v>
      </c>
      <c r="K28" s="156" t="s">
        <v>94</v>
      </c>
    </row>
    <row r="29" spans="2:11" ht="15" customHeight="1" x14ac:dyDescent="0.25">
      <c r="B29" s="140" t="s">
        <v>86</v>
      </c>
      <c r="C29" s="142"/>
      <c r="D29" s="143"/>
      <c r="E29" s="143"/>
      <c r="F29" s="143"/>
      <c r="G29" s="28"/>
      <c r="H29" s="28"/>
      <c r="I29" s="28"/>
      <c r="J29" s="28"/>
      <c r="K29" s="52"/>
    </row>
    <row r="30" spans="2:11" ht="15" customHeight="1" x14ac:dyDescent="0.25">
      <c r="B30" s="131" t="s">
        <v>91</v>
      </c>
      <c r="C30" s="142">
        <v>11377</v>
      </c>
      <c r="D30" s="143">
        <v>207646</v>
      </c>
      <c r="E30" s="143">
        <v>857</v>
      </c>
      <c r="F30" s="143">
        <v>94114</v>
      </c>
      <c r="G30" s="28">
        <v>8260</v>
      </c>
      <c r="H30" s="28">
        <v>1451</v>
      </c>
      <c r="I30" s="28">
        <v>6659</v>
      </c>
      <c r="J30" s="28">
        <v>2819</v>
      </c>
      <c r="K30" s="52">
        <v>429</v>
      </c>
    </row>
    <row r="31" spans="2:11" ht="15" customHeight="1" x14ac:dyDescent="0.25">
      <c r="B31" s="131" t="s">
        <v>7</v>
      </c>
      <c r="C31" s="142">
        <v>1513</v>
      </c>
      <c r="D31" s="143">
        <v>19112</v>
      </c>
      <c r="E31" s="143">
        <v>79</v>
      </c>
      <c r="F31" s="143">
        <v>9837</v>
      </c>
      <c r="G31" s="28">
        <v>570</v>
      </c>
      <c r="H31" s="28">
        <v>78</v>
      </c>
      <c r="I31" s="28">
        <v>292</v>
      </c>
      <c r="J31" s="28">
        <v>8844</v>
      </c>
      <c r="K31" s="52">
        <v>593</v>
      </c>
    </row>
    <row r="32" spans="2:11" ht="15" customHeight="1" x14ac:dyDescent="0.25">
      <c r="B32" s="131" t="s">
        <v>92</v>
      </c>
      <c r="C32" s="142">
        <v>5</v>
      </c>
      <c r="D32" s="143">
        <v>1865</v>
      </c>
      <c r="E32" s="143">
        <v>8</v>
      </c>
      <c r="F32" s="143">
        <v>379</v>
      </c>
      <c r="G32" s="28">
        <v>48</v>
      </c>
      <c r="H32" s="28">
        <v>10</v>
      </c>
      <c r="I32" s="28">
        <v>24</v>
      </c>
      <c r="J32" s="28">
        <v>1</v>
      </c>
      <c r="K32" s="52">
        <v>2</v>
      </c>
    </row>
    <row r="33" spans="2:11" ht="15" customHeight="1" x14ac:dyDescent="0.25">
      <c r="B33" s="140" t="s">
        <v>87</v>
      </c>
      <c r="C33" s="144"/>
      <c r="D33" s="145"/>
      <c r="E33" s="145"/>
      <c r="F33" s="143"/>
      <c r="G33" s="28"/>
      <c r="H33" s="28"/>
      <c r="I33" s="28"/>
      <c r="J33" s="28"/>
      <c r="K33" s="52"/>
    </row>
    <row r="34" spans="2:11" ht="15" customHeight="1" x14ac:dyDescent="0.25">
      <c r="B34" s="31" t="s">
        <v>91</v>
      </c>
      <c r="C34" s="145">
        <v>12553</v>
      </c>
      <c r="D34" s="145">
        <v>116645</v>
      </c>
      <c r="E34" s="145">
        <v>338</v>
      </c>
      <c r="F34" s="143">
        <v>27839</v>
      </c>
      <c r="G34" s="28">
        <v>610</v>
      </c>
      <c r="H34" s="28">
        <v>87</v>
      </c>
      <c r="I34" s="28">
        <v>3</v>
      </c>
      <c r="J34" s="28" t="s">
        <v>94</v>
      </c>
      <c r="K34" s="52">
        <v>42</v>
      </c>
    </row>
    <row r="35" spans="2:11" ht="15" customHeight="1" x14ac:dyDescent="0.25">
      <c r="B35" s="31" t="s">
        <v>7</v>
      </c>
      <c r="C35" s="133" t="s">
        <v>94</v>
      </c>
      <c r="D35" s="145">
        <v>518</v>
      </c>
      <c r="E35" s="145">
        <v>6</v>
      </c>
      <c r="F35" s="143">
        <v>4</v>
      </c>
      <c r="G35" s="133" t="s">
        <v>94</v>
      </c>
      <c r="H35" s="133" t="s">
        <v>94</v>
      </c>
      <c r="I35" s="133" t="s">
        <v>94</v>
      </c>
      <c r="J35" s="133" t="s">
        <v>94</v>
      </c>
      <c r="K35" s="156" t="s">
        <v>94</v>
      </c>
    </row>
    <row r="36" spans="2:11" ht="15" customHeight="1" x14ac:dyDescent="0.25">
      <c r="B36" s="31" t="s">
        <v>92</v>
      </c>
      <c r="C36" s="133" t="s">
        <v>94</v>
      </c>
      <c r="D36" s="133" t="s">
        <v>94</v>
      </c>
      <c r="E36" s="133" t="s">
        <v>94</v>
      </c>
      <c r="F36" s="133" t="s">
        <v>94</v>
      </c>
      <c r="G36" s="133" t="s">
        <v>94</v>
      </c>
      <c r="H36" s="133" t="s">
        <v>94</v>
      </c>
      <c r="I36" s="133" t="s">
        <v>94</v>
      </c>
      <c r="J36" s="133" t="s">
        <v>94</v>
      </c>
      <c r="K36" s="156" t="s">
        <v>94</v>
      </c>
    </row>
    <row r="37" spans="2:11" ht="15" customHeight="1" x14ac:dyDescent="0.25">
      <c r="B37" s="112" t="s">
        <v>88</v>
      </c>
      <c r="C37" s="145"/>
      <c r="D37" s="145"/>
      <c r="E37" s="143"/>
      <c r="F37" s="143"/>
      <c r="G37" s="28"/>
      <c r="H37" s="28"/>
      <c r="I37" s="28"/>
      <c r="J37" s="28"/>
      <c r="K37" s="52"/>
    </row>
    <row r="38" spans="2:11" ht="15" customHeight="1" x14ac:dyDescent="0.25">
      <c r="B38" s="31" t="s">
        <v>91</v>
      </c>
      <c r="C38" s="145">
        <v>6498</v>
      </c>
      <c r="D38" s="145">
        <v>98184</v>
      </c>
      <c r="E38" s="143">
        <v>428</v>
      </c>
      <c r="F38" s="143">
        <v>60605</v>
      </c>
      <c r="G38" s="28">
        <v>25534</v>
      </c>
      <c r="H38" s="28">
        <v>2902</v>
      </c>
      <c r="I38" s="28">
        <v>21814</v>
      </c>
      <c r="J38" s="28">
        <v>1281</v>
      </c>
      <c r="K38" s="52">
        <v>417</v>
      </c>
    </row>
    <row r="39" spans="2:11" ht="15" customHeight="1" x14ac:dyDescent="0.25">
      <c r="B39" s="31" t="s">
        <v>7</v>
      </c>
      <c r="C39" s="145">
        <v>2556</v>
      </c>
      <c r="D39" s="145">
        <v>301349</v>
      </c>
      <c r="E39" s="143">
        <v>1162</v>
      </c>
      <c r="F39" s="143">
        <v>159844</v>
      </c>
      <c r="G39" s="28">
        <v>32458</v>
      </c>
      <c r="H39" s="28">
        <v>4425</v>
      </c>
      <c r="I39" s="28">
        <v>25683</v>
      </c>
      <c r="J39" s="28">
        <v>1195</v>
      </c>
      <c r="K39" s="52">
        <v>486</v>
      </c>
    </row>
    <row r="40" spans="2:11" ht="15" customHeight="1" x14ac:dyDescent="0.25">
      <c r="B40" s="31" t="s">
        <v>92</v>
      </c>
      <c r="C40" s="145">
        <v>41</v>
      </c>
      <c r="D40" s="145">
        <v>1456</v>
      </c>
      <c r="E40" s="143">
        <v>6</v>
      </c>
      <c r="F40" s="143">
        <v>976</v>
      </c>
      <c r="G40" s="28">
        <v>135</v>
      </c>
      <c r="H40" s="28">
        <v>30</v>
      </c>
      <c r="I40" s="28">
        <v>571</v>
      </c>
      <c r="J40" s="28">
        <v>25</v>
      </c>
      <c r="K40" s="52">
        <v>10</v>
      </c>
    </row>
    <row r="41" spans="2:11" ht="15" customHeight="1" x14ac:dyDescent="0.25">
      <c r="B41" s="112" t="s">
        <v>89</v>
      </c>
      <c r="C41" s="145"/>
      <c r="D41" s="145"/>
      <c r="E41" s="145"/>
      <c r="F41" s="143"/>
      <c r="G41" s="28"/>
      <c r="H41" s="28"/>
      <c r="I41" s="28"/>
      <c r="J41" s="28"/>
      <c r="K41" s="52"/>
    </row>
    <row r="42" spans="2:11" ht="15" customHeight="1" x14ac:dyDescent="0.25">
      <c r="B42" s="31" t="s">
        <v>91</v>
      </c>
      <c r="C42" s="145">
        <v>4627</v>
      </c>
      <c r="D42" s="145">
        <v>17914</v>
      </c>
      <c r="E42" s="145">
        <v>61</v>
      </c>
      <c r="F42" s="143">
        <v>5613</v>
      </c>
      <c r="G42" s="28">
        <v>1048</v>
      </c>
      <c r="H42" s="28">
        <v>142</v>
      </c>
      <c r="I42" s="28">
        <v>1279</v>
      </c>
      <c r="J42" s="28">
        <v>3360</v>
      </c>
      <c r="K42" s="52">
        <v>298</v>
      </c>
    </row>
    <row r="43" spans="2:11" ht="15" customHeight="1" x14ac:dyDescent="0.25">
      <c r="B43" s="31" t="s">
        <v>7</v>
      </c>
      <c r="C43" s="145">
        <v>3956</v>
      </c>
      <c r="D43" s="145">
        <v>113211</v>
      </c>
      <c r="E43" s="145">
        <v>272</v>
      </c>
      <c r="F43" s="143">
        <v>34596</v>
      </c>
      <c r="G43" s="28">
        <v>3334</v>
      </c>
      <c r="H43" s="28">
        <v>403</v>
      </c>
      <c r="I43" s="28">
        <v>1248</v>
      </c>
      <c r="J43" s="28">
        <v>6561</v>
      </c>
      <c r="K43" s="52">
        <v>453</v>
      </c>
    </row>
    <row r="44" spans="2:11" ht="15" customHeight="1" x14ac:dyDescent="0.25">
      <c r="B44" s="31" t="s">
        <v>92</v>
      </c>
      <c r="C44" s="133" t="s">
        <v>94</v>
      </c>
      <c r="D44" s="133" t="s">
        <v>94</v>
      </c>
      <c r="E44" s="133" t="s">
        <v>94</v>
      </c>
      <c r="F44" s="133" t="s">
        <v>94</v>
      </c>
      <c r="G44" s="133" t="s">
        <v>94</v>
      </c>
      <c r="H44" s="133" t="s">
        <v>94</v>
      </c>
      <c r="I44" s="133" t="s">
        <v>94</v>
      </c>
      <c r="J44" s="133" t="s">
        <v>94</v>
      </c>
      <c r="K44" s="156" t="s">
        <v>94</v>
      </c>
    </row>
    <row r="45" spans="2:11" ht="15" customHeight="1" x14ac:dyDescent="0.25">
      <c r="B45" s="112" t="s">
        <v>90</v>
      </c>
      <c r="C45" s="143"/>
      <c r="D45" s="143"/>
      <c r="E45" s="143"/>
      <c r="F45" s="143"/>
      <c r="G45" s="28"/>
      <c r="H45" s="28"/>
      <c r="I45" s="28"/>
      <c r="J45" s="28"/>
      <c r="K45" s="52"/>
    </row>
    <row r="46" spans="2:11" ht="15" customHeight="1" x14ac:dyDescent="0.25">
      <c r="B46" s="31" t="s">
        <v>91</v>
      </c>
      <c r="C46" s="143">
        <v>4067</v>
      </c>
      <c r="D46" s="143">
        <v>35980</v>
      </c>
      <c r="E46" s="143">
        <v>155</v>
      </c>
      <c r="F46" s="143">
        <v>16373</v>
      </c>
      <c r="G46" s="28">
        <v>1330</v>
      </c>
      <c r="H46" s="28">
        <v>211</v>
      </c>
      <c r="I46" s="28">
        <v>8</v>
      </c>
      <c r="J46" s="28">
        <v>215</v>
      </c>
      <c r="K46" s="52">
        <v>77</v>
      </c>
    </row>
    <row r="47" spans="2:11" ht="15" customHeight="1" x14ac:dyDescent="0.25">
      <c r="B47" s="31" t="s">
        <v>7</v>
      </c>
      <c r="C47" s="143">
        <v>2259</v>
      </c>
      <c r="D47" s="143">
        <v>246321</v>
      </c>
      <c r="E47" s="143">
        <v>937</v>
      </c>
      <c r="F47" s="143">
        <v>117163</v>
      </c>
      <c r="G47" s="28">
        <v>7069</v>
      </c>
      <c r="H47" s="28">
        <v>1145</v>
      </c>
      <c r="I47" s="28">
        <v>11</v>
      </c>
      <c r="J47" s="28">
        <v>1095</v>
      </c>
      <c r="K47" s="52">
        <v>511</v>
      </c>
    </row>
    <row r="48" spans="2:11" ht="15" customHeight="1" x14ac:dyDescent="0.25">
      <c r="B48" s="31" t="s">
        <v>92</v>
      </c>
      <c r="C48" s="143">
        <v>9</v>
      </c>
      <c r="D48" s="143">
        <v>132</v>
      </c>
      <c r="E48" s="133" t="s">
        <v>94</v>
      </c>
      <c r="F48" s="143">
        <v>29</v>
      </c>
      <c r="G48" s="28">
        <v>1</v>
      </c>
      <c r="H48" s="133" t="s">
        <v>94</v>
      </c>
      <c r="I48" s="133" t="s">
        <v>94</v>
      </c>
      <c r="J48" s="28">
        <v>2</v>
      </c>
      <c r="K48" s="156" t="s">
        <v>94</v>
      </c>
    </row>
    <row r="49" spans="2:11" ht="15" customHeight="1" x14ac:dyDescent="0.25">
      <c r="B49" s="112" t="s">
        <v>77</v>
      </c>
      <c r="C49" s="143"/>
      <c r="D49" s="143"/>
      <c r="E49" s="145"/>
      <c r="F49" s="143"/>
      <c r="G49" s="28"/>
      <c r="H49" s="28"/>
      <c r="I49" s="28"/>
      <c r="J49" s="28"/>
      <c r="K49" s="52"/>
    </row>
    <row r="50" spans="2:11" ht="15" customHeight="1" x14ac:dyDescent="0.25">
      <c r="B50" s="31" t="s">
        <v>91</v>
      </c>
      <c r="C50" s="143">
        <v>14009</v>
      </c>
      <c r="D50" s="143">
        <v>16202</v>
      </c>
      <c r="E50" s="145">
        <v>73</v>
      </c>
      <c r="F50" s="143">
        <v>8763</v>
      </c>
      <c r="G50" s="28">
        <v>6817</v>
      </c>
      <c r="H50" s="28">
        <v>2693</v>
      </c>
      <c r="I50" s="28">
        <v>668</v>
      </c>
      <c r="J50" s="28">
        <v>1319</v>
      </c>
      <c r="K50" s="52">
        <v>161</v>
      </c>
    </row>
    <row r="51" spans="2:11" ht="15" customHeight="1" x14ac:dyDescent="0.25">
      <c r="B51" s="31" t="s">
        <v>7</v>
      </c>
      <c r="C51" s="143">
        <v>362</v>
      </c>
      <c r="D51" s="133" t="s">
        <v>94</v>
      </c>
      <c r="E51" s="133" t="s">
        <v>94</v>
      </c>
      <c r="F51" s="133" t="s">
        <v>94</v>
      </c>
      <c r="G51" s="133" t="s">
        <v>94</v>
      </c>
      <c r="H51" s="133" t="s">
        <v>94</v>
      </c>
      <c r="I51" s="133" t="s">
        <v>94</v>
      </c>
      <c r="J51" s="133" t="s">
        <v>94</v>
      </c>
      <c r="K51" s="156" t="s">
        <v>94</v>
      </c>
    </row>
    <row r="52" spans="2:11" ht="15" customHeight="1" thickBot="1" x14ac:dyDescent="0.3">
      <c r="B52" s="33" t="s">
        <v>92</v>
      </c>
      <c r="C52" s="154" t="s">
        <v>94</v>
      </c>
      <c r="D52" s="155" t="s">
        <v>94</v>
      </c>
      <c r="E52" s="155" t="s">
        <v>94</v>
      </c>
      <c r="F52" s="155" t="s">
        <v>94</v>
      </c>
      <c r="G52" s="155" t="s">
        <v>94</v>
      </c>
      <c r="H52" s="155" t="s">
        <v>94</v>
      </c>
      <c r="I52" s="155" t="s">
        <v>94</v>
      </c>
      <c r="J52" s="155" t="s">
        <v>94</v>
      </c>
      <c r="K52" s="129" t="s">
        <v>94</v>
      </c>
    </row>
    <row r="53" spans="2:11" x14ac:dyDescent="0.25">
      <c r="F53" s="28"/>
    </row>
    <row r="54" spans="2:11" x14ac:dyDescent="0.25">
      <c r="F54" s="28"/>
    </row>
    <row r="55" spans="2:11" x14ac:dyDescent="0.25">
      <c r="F55" s="28"/>
    </row>
    <row r="56" spans="2:11" x14ac:dyDescent="0.25">
      <c r="F56" s="28"/>
    </row>
    <row r="57" spans="2:11" x14ac:dyDescent="0.25">
      <c r="F57" s="28"/>
    </row>
    <row r="58" spans="2:11" x14ac:dyDescent="0.25">
      <c r="F58" s="28"/>
    </row>
    <row r="59" spans="2:11" x14ac:dyDescent="0.25">
      <c r="F59" s="28"/>
    </row>
    <row r="60" spans="2:11" x14ac:dyDescent="0.25">
      <c r="F60" s="28"/>
    </row>
    <row r="61" spans="2:11" x14ac:dyDescent="0.25">
      <c r="F61" s="28"/>
    </row>
    <row r="62" spans="2:11" x14ac:dyDescent="0.25">
      <c r="F62" s="28"/>
    </row>
    <row r="63" spans="2:11" x14ac:dyDescent="0.25">
      <c r="F63" s="28"/>
    </row>
    <row r="64" spans="2:11" x14ac:dyDescent="0.25">
      <c r="F64" s="28"/>
    </row>
    <row r="65" spans="6:6" x14ac:dyDescent="0.25">
      <c r="F65" s="28"/>
    </row>
    <row r="66" spans="6:6" x14ac:dyDescent="0.25">
      <c r="F66" s="28"/>
    </row>
    <row r="67" spans="6:6" x14ac:dyDescent="0.25">
      <c r="F67" s="28"/>
    </row>
    <row r="68" spans="6:6" x14ac:dyDescent="0.25">
      <c r="F68" s="28"/>
    </row>
    <row r="69" spans="6:6" x14ac:dyDescent="0.25">
      <c r="F69" s="28"/>
    </row>
    <row r="70" spans="6:6" x14ac:dyDescent="0.25">
      <c r="F70" s="28"/>
    </row>
    <row r="71" spans="6:6" x14ac:dyDescent="0.25">
      <c r="F71" s="28"/>
    </row>
    <row r="72" spans="6:6" x14ac:dyDescent="0.25">
      <c r="F72" s="28"/>
    </row>
    <row r="73" spans="6:6" x14ac:dyDescent="0.25">
      <c r="F73" s="28"/>
    </row>
    <row r="74" spans="6:6" x14ac:dyDescent="0.25">
      <c r="F74" s="28"/>
    </row>
    <row r="75" spans="6:6" x14ac:dyDescent="0.25">
      <c r="F75" s="28"/>
    </row>
    <row r="76" spans="6:6" x14ac:dyDescent="0.25">
      <c r="F76" s="28"/>
    </row>
    <row r="77" spans="6:6" x14ac:dyDescent="0.25">
      <c r="F77" s="28"/>
    </row>
    <row r="78" spans="6:6" x14ac:dyDescent="0.25">
      <c r="F78" s="28"/>
    </row>
    <row r="79" spans="6:6" x14ac:dyDescent="0.25">
      <c r="F79" s="28"/>
    </row>
    <row r="80" spans="6:6" x14ac:dyDescent="0.25">
      <c r="F80" s="28"/>
    </row>
  </sheetData>
  <mergeCells count="2">
    <mergeCell ref="C11:K11"/>
    <mergeCell ref="B9:J9"/>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W59"/>
  <sheetViews>
    <sheetView workbookViewId="0">
      <selection activeCell="L10" sqref="L10"/>
    </sheetView>
  </sheetViews>
  <sheetFormatPr baseColWidth="10" defaultRowHeight="15" x14ac:dyDescent="0.25"/>
  <cols>
    <col min="1" max="1" width="11.42578125" style="2"/>
    <col min="2" max="2" width="33.42578125" style="2" customWidth="1"/>
    <col min="3" max="13" width="11.42578125" style="2"/>
    <col min="14" max="14" width="34.42578125" style="2" customWidth="1"/>
    <col min="15" max="16384" width="11.42578125" style="2"/>
  </cols>
  <sheetData>
    <row r="7" spans="1:23" x14ac:dyDescent="0.25">
      <c r="N7" s="164"/>
      <c r="O7" s="164"/>
      <c r="P7" s="164"/>
      <c r="Q7" s="164"/>
      <c r="R7" s="164"/>
      <c r="S7" s="164"/>
      <c r="T7" s="164"/>
      <c r="U7" s="164"/>
      <c r="V7" s="164"/>
      <c r="W7" s="164"/>
    </row>
    <row r="8" spans="1:23" x14ac:dyDescent="0.25">
      <c r="N8" s="164"/>
      <c r="O8" s="164"/>
      <c r="P8" s="164"/>
      <c r="Q8" s="164"/>
      <c r="R8" s="164"/>
      <c r="S8" s="164"/>
      <c r="T8" s="164"/>
      <c r="U8" s="164"/>
      <c r="V8" s="164"/>
      <c r="W8" s="164"/>
    </row>
    <row r="9" spans="1:23" ht="35.1" customHeight="1" x14ac:dyDescent="0.25">
      <c r="B9" s="291" t="s">
        <v>101</v>
      </c>
      <c r="C9" s="291"/>
      <c r="D9" s="291"/>
      <c r="E9" s="291"/>
      <c r="F9" s="291"/>
      <c r="G9" s="291"/>
      <c r="H9" s="291"/>
      <c r="I9" s="291"/>
      <c r="J9" s="291"/>
      <c r="N9" s="164"/>
      <c r="O9" s="164"/>
      <c r="P9" s="164"/>
      <c r="Q9" s="164"/>
      <c r="R9" s="164"/>
      <c r="S9" s="164"/>
      <c r="T9" s="164"/>
      <c r="U9" s="164"/>
      <c r="V9" s="164"/>
      <c r="W9" s="164"/>
    </row>
    <row r="10" spans="1:23" ht="15.75" thickBot="1" x14ac:dyDescent="0.3">
      <c r="N10" s="164"/>
      <c r="O10" s="164"/>
      <c r="P10" s="164"/>
      <c r="Q10" s="164"/>
      <c r="R10" s="164"/>
      <c r="S10" s="164"/>
      <c r="T10" s="164"/>
      <c r="U10" s="164"/>
      <c r="V10" s="164"/>
      <c r="W10" s="164"/>
    </row>
    <row r="11" spans="1:23" ht="23.25" customHeight="1" thickBot="1" x14ac:dyDescent="0.3">
      <c r="A11" s="25"/>
      <c r="B11" s="293" t="s">
        <v>109</v>
      </c>
      <c r="C11" s="292" t="s">
        <v>97</v>
      </c>
      <c r="D11" s="272"/>
      <c r="E11" s="272"/>
      <c r="F11" s="272"/>
      <c r="G11" s="272"/>
      <c r="H11" s="272"/>
      <c r="I11" s="272"/>
      <c r="J11" s="287"/>
      <c r="K11" s="288" t="s">
        <v>68</v>
      </c>
      <c r="M11" s="6"/>
      <c r="N11" s="164"/>
      <c r="O11" s="164"/>
      <c r="P11" s="164"/>
      <c r="Q11" s="164"/>
      <c r="R11" s="164"/>
      <c r="S11" s="164"/>
      <c r="T11" s="164"/>
      <c r="U11" s="164"/>
      <c r="V11" s="164"/>
      <c r="W11" s="164"/>
    </row>
    <row r="12" spans="1:23" ht="23.25" customHeight="1" thickBot="1" x14ac:dyDescent="0.3">
      <c r="A12" s="25"/>
      <c r="B12" s="294"/>
      <c r="C12" s="161" t="s">
        <v>62</v>
      </c>
      <c r="D12" s="40" t="s">
        <v>53</v>
      </c>
      <c r="E12" s="40" t="s">
        <v>54</v>
      </c>
      <c r="F12" s="40" t="s">
        <v>55</v>
      </c>
      <c r="G12" s="40" t="s">
        <v>56</v>
      </c>
      <c r="H12" s="40" t="s">
        <v>57</v>
      </c>
      <c r="I12" s="40" t="s">
        <v>58</v>
      </c>
      <c r="J12" s="160" t="s">
        <v>59</v>
      </c>
      <c r="K12" s="289"/>
      <c r="M12" s="6"/>
      <c r="N12" s="6" t="s">
        <v>91</v>
      </c>
      <c r="O12" s="6"/>
      <c r="P12" s="6"/>
      <c r="Q12" s="6"/>
      <c r="R12" s="6"/>
      <c r="S12" s="6"/>
      <c r="T12" s="6"/>
      <c r="U12" s="6"/>
      <c r="V12" s="6"/>
      <c r="W12" s="6"/>
    </row>
    <row r="13" spans="1:23" x14ac:dyDescent="0.25">
      <c r="B13" s="30" t="s">
        <v>82</v>
      </c>
      <c r="K13" s="87"/>
      <c r="M13" s="6"/>
      <c r="N13" s="6"/>
      <c r="O13" s="6" t="s">
        <v>62</v>
      </c>
      <c r="P13" s="6" t="s">
        <v>53</v>
      </c>
      <c r="Q13" s="6" t="s">
        <v>54</v>
      </c>
      <c r="R13" s="6" t="s">
        <v>55</v>
      </c>
      <c r="S13" s="6" t="s">
        <v>56</v>
      </c>
      <c r="T13" s="6" t="s">
        <v>57</v>
      </c>
      <c r="U13" s="6" t="s">
        <v>58</v>
      </c>
      <c r="V13" s="6" t="s">
        <v>59</v>
      </c>
      <c r="W13" s="6"/>
    </row>
    <row r="14" spans="1:23" x14ac:dyDescent="0.25">
      <c r="B14" s="31" t="s">
        <v>91</v>
      </c>
      <c r="C14" s="2">
        <v>11555</v>
      </c>
      <c r="D14" s="2">
        <v>18565</v>
      </c>
      <c r="E14" s="2">
        <v>11194</v>
      </c>
      <c r="F14" s="2">
        <v>15339</v>
      </c>
      <c r="G14" s="2">
        <v>8926</v>
      </c>
      <c r="H14" s="2">
        <v>11164</v>
      </c>
      <c r="I14" s="2">
        <v>26221</v>
      </c>
      <c r="J14" s="2">
        <v>25849</v>
      </c>
      <c r="K14" s="52">
        <v>128813</v>
      </c>
      <c r="M14" s="6"/>
      <c r="N14" s="6" t="s">
        <v>82</v>
      </c>
      <c r="O14" s="7">
        <f>C14/$C$54</f>
        <v>7.7341668786227766E-2</v>
      </c>
      <c r="P14" s="7">
        <f>D14/$D$54</f>
        <v>9.5044770617778204E-2</v>
      </c>
      <c r="Q14" s="7">
        <f>E14/$E$54</f>
        <v>7.9974280202900622E-2</v>
      </c>
      <c r="R14" s="7">
        <f>F14/$F$54</f>
        <v>9.4232056960664459E-2</v>
      </c>
      <c r="S14" s="7">
        <f>G14/$G$54</f>
        <v>8.1290299078357803E-2</v>
      </c>
      <c r="T14" s="7">
        <f>H14/$H$54</f>
        <v>8.9170041294259539E-2</v>
      </c>
      <c r="U14" s="7">
        <f>I14/$I$54</f>
        <v>8.3098551376841676E-2</v>
      </c>
      <c r="V14" s="7">
        <f>J14/$J$54</f>
        <v>8.1595095897675482E-2</v>
      </c>
      <c r="W14" s="6"/>
    </row>
    <row r="15" spans="1:23" x14ac:dyDescent="0.25">
      <c r="B15" s="31" t="s">
        <v>7</v>
      </c>
      <c r="C15" s="2">
        <v>43859</v>
      </c>
      <c r="D15" s="2">
        <v>31942</v>
      </c>
      <c r="E15" s="2">
        <v>36393</v>
      </c>
      <c r="F15" s="2">
        <v>58877</v>
      </c>
      <c r="G15" s="2">
        <v>13296</v>
      </c>
      <c r="H15" s="2">
        <v>32743</v>
      </c>
      <c r="I15" s="2">
        <v>58944</v>
      </c>
      <c r="J15" s="2">
        <v>54683</v>
      </c>
      <c r="K15" s="52">
        <v>330737</v>
      </c>
      <c r="M15" s="6"/>
      <c r="N15" s="6" t="s">
        <v>83</v>
      </c>
      <c r="O15" s="7">
        <f>C18/$C$54</f>
        <v>5.5648518761462366E-2</v>
      </c>
      <c r="P15" s="7">
        <f>D18/$D$54</f>
        <v>5.3115512801478533E-2</v>
      </c>
      <c r="Q15" s="7">
        <f>E18/$E$54</f>
        <v>4.3180681574623132E-2</v>
      </c>
      <c r="R15" s="7">
        <f>F18/$F$54</f>
        <v>4.4667923995109937E-2</v>
      </c>
      <c r="S15" s="7">
        <f>G18/$G$54</f>
        <v>5.4296746930895048E-2</v>
      </c>
      <c r="T15" s="7">
        <f>H18/$H$54</f>
        <v>4.1581801771579642E-2</v>
      </c>
      <c r="U15" s="7">
        <f>I18/$I$54</f>
        <v>5.0427678178113146E-2</v>
      </c>
      <c r="V15" s="7">
        <f>J18/$J$54</f>
        <v>5.3554969128398085E-2</v>
      </c>
      <c r="W15" s="6"/>
    </row>
    <row r="16" spans="1:23" x14ac:dyDescent="0.25">
      <c r="B16" s="31" t="s">
        <v>92</v>
      </c>
      <c r="C16" s="2">
        <v>5</v>
      </c>
      <c r="D16" s="2">
        <v>23</v>
      </c>
      <c r="E16" s="2">
        <v>5</v>
      </c>
      <c r="F16" s="2">
        <v>10</v>
      </c>
      <c r="G16" s="2">
        <v>9</v>
      </c>
      <c r="H16" s="2">
        <v>10</v>
      </c>
      <c r="I16" s="2">
        <v>7</v>
      </c>
      <c r="J16" s="2">
        <v>11</v>
      </c>
      <c r="K16" s="52">
        <v>80</v>
      </c>
      <c r="M16" s="6"/>
      <c r="N16" s="6" t="s">
        <v>84</v>
      </c>
      <c r="O16" s="7">
        <f>C22/$C$54</f>
        <v>0.23298884887752508</v>
      </c>
      <c r="P16" s="7">
        <f>D22/$D$54</f>
        <v>0.24249343415468261</v>
      </c>
      <c r="Q16" s="7">
        <f>E22/$E$54</f>
        <v>0.24333785811245268</v>
      </c>
      <c r="R16" s="7">
        <f>F22/$F$54</f>
        <v>0.24576265980255438</v>
      </c>
      <c r="S16" s="7">
        <f>G22/$G$54</f>
        <v>0.22249644821682271</v>
      </c>
      <c r="T16" s="7">
        <f>H22/$H$54</f>
        <v>0.22328453102660564</v>
      </c>
      <c r="U16" s="7">
        <f>I22/$I$54</f>
        <v>0.2311870723614364</v>
      </c>
      <c r="V16" s="7">
        <f>J22/$J$54</f>
        <v>0.27035694895137563</v>
      </c>
      <c r="W16" s="6"/>
    </row>
    <row r="17" spans="2:23" x14ac:dyDescent="0.25">
      <c r="B17" s="112" t="s">
        <v>83</v>
      </c>
      <c r="K17" s="52"/>
      <c r="M17" s="6"/>
      <c r="N17" s="6" t="s">
        <v>85</v>
      </c>
      <c r="O17" s="7">
        <f>C26/$C$54</f>
        <v>6.0400797847418378E-2</v>
      </c>
      <c r="P17" s="7">
        <f>D26/$D$54</f>
        <v>5.4630904781164086E-2</v>
      </c>
      <c r="Q17" s="7">
        <f>E26/$E$54</f>
        <v>6.3206401371722509E-2</v>
      </c>
      <c r="R17" s="7">
        <f>F26/$F$54</f>
        <v>6.0302618888185826E-2</v>
      </c>
      <c r="S17" s="7">
        <f>G26/$G$54</f>
        <v>6.0325671195949143E-2</v>
      </c>
      <c r="T17" s="7">
        <f>H26/$H$54</f>
        <v>5.9840733552184923E-2</v>
      </c>
      <c r="U17" s="7">
        <f>I26/$I$54</f>
        <v>6.2106033764233494E-2</v>
      </c>
      <c r="V17" s="7">
        <f>J26/$J$54</f>
        <v>5.6212830970088008E-2</v>
      </c>
      <c r="W17" s="6"/>
    </row>
    <row r="18" spans="2:23" x14ac:dyDescent="0.25">
      <c r="B18" s="31" t="s">
        <v>91</v>
      </c>
      <c r="C18" s="2">
        <v>8314</v>
      </c>
      <c r="D18" s="2">
        <v>10375</v>
      </c>
      <c r="E18" s="2">
        <v>6044</v>
      </c>
      <c r="F18" s="2">
        <v>7271</v>
      </c>
      <c r="G18" s="2">
        <v>5962</v>
      </c>
      <c r="H18" s="2">
        <v>5206</v>
      </c>
      <c r="I18" s="2">
        <v>15912</v>
      </c>
      <c r="J18" s="2">
        <v>16966</v>
      </c>
      <c r="K18" s="52">
        <v>76050</v>
      </c>
      <c r="M18" s="6"/>
      <c r="N18" s="6" t="s">
        <v>86</v>
      </c>
      <c r="O18" s="7">
        <f>C30/$C$54</f>
        <v>0.21849774434077188</v>
      </c>
      <c r="P18" s="7">
        <f>D30/$D$54</f>
        <v>0.21033743069385499</v>
      </c>
      <c r="Q18" s="7">
        <f>E30/$E$54</f>
        <v>0.19964992498392511</v>
      </c>
      <c r="R18" s="7">
        <f>F30/$F$54</f>
        <v>0.20487900773441292</v>
      </c>
      <c r="S18" s="7">
        <f>G30/$G$54</f>
        <v>0.2512841062256384</v>
      </c>
      <c r="T18" s="7">
        <f>H30/$H$54</f>
        <v>0.21052085080551761</v>
      </c>
      <c r="U18" s="7">
        <f>I30/$I$54</f>
        <v>0.23770920419216521</v>
      </c>
      <c r="V18" s="7">
        <f>J30/$J$54</f>
        <v>0.21980075506003863</v>
      </c>
      <c r="W18" s="6"/>
    </row>
    <row r="19" spans="2:23" x14ac:dyDescent="0.25">
      <c r="B19" s="31" t="s">
        <v>7</v>
      </c>
      <c r="C19" s="2">
        <v>1547</v>
      </c>
      <c r="D19" s="2">
        <v>1291</v>
      </c>
      <c r="E19" s="2">
        <v>1419</v>
      </c>
      <c r="F19" s="2">
        <v>2400</v>
      </c>
      <c r="G19" s="2">
        <v>507</v>
      </c>
      <c r="H19" s="2">
        <v>1474</v>
      </c>
      <c r="I19" s="2">
        <v>2032</v>
      </c>
      <c r="J19" s="2">
        <v>1636</v>
      </c>
      <c r="K19" s="52">
        <v>12306</v>
      </c>
      <c r="M19" s="6"/>
      <c r="N19" s="6" t="s">
        <v>87</v>
      </c>
      <c r="O19" s="7">
        <f>C34/$C$54</f>
        <v>0.10459699334680927</v>
      </c>
      <c r="P19" s="7">
        <f>D34/$D$54</f>
        <v>9.6048205847569998E-2</v>
      </c>
      <c r="Q19" s="7">
        <f>E34/$E$54</f>
        <v>0.12464813888690433</v>
      </c>
      <c r="R19" s="7">
        <f>F34/$F$54</f>
        <v>0.11173431462289361</v>
      </c>
      <c r="S19" s="7">
        <f>G34/$G$54</f>
        <v>7.8467086809223707E-2</v>
      </c>
      <c r="T19" s="7">
        <f>H34/$H$54</f>
        <v>0.11190185225121606</v>
      </c>
      <c r="U19" s="7">
        <f>I34/$I$54</f>
        <v>0.10282974320294351</v>
      </c>
      <c r="V19" s="7">
        <f>J34/$J$54</f>
        <v>0.10423427063473023</v>
      </c>
      <c r="W19" s="6"/>
    </row>
    <row r="20" spans="2:23" x14ac:dyDescent="0.25">
      <c r="B20" s="31" t="s">
        <v>92</v>
      </c>
      <c r="C20" s="2">
        <v>5</v>
      </c>
      <c r="D20" s="2">
        <v>25</v>
      </c>
      <c r="E20" s="2">
        <v>19</v>
      </c>
      <c r="F20" s="2">
        <v>4</v>
      </c>
      <c r="G20" s="2">
        <v>2</v>
      </c>
      <c r="H20" s="2">
        <v>9</v>
      </c>
      <c r="I20" s="2">
        <v>50</v>
      </c>
      <c r="J20" s="2">
        <v>11</v>
      </c>
      <c r="K20" s="52">
        <v>125</v>
      </c>
      <c r="M20" s="6"/>
      <c r="N20" s="6" t="s">
        <v>88</v>
      </c>
      <c r="O20" s="7">
        <f>C38/$C$54</f>
        <v>0.15932182969438161</v>
      </c>
      <c r="P20" s="7">
        <f>D38/$D$54</f>
        <v>0.14611245641968165</v>
      </c>
      <c r="Q20" s="7">
        <f>E38/$E$54</f>
        <v>0.15080374365935559</v>
      </c>
      <c r="R20" s="7">
        <f>F38/$F$54</f>
        <v>0.14392519919645655</v>
      </c>
      <c r="S20" s="7">
        <f>G38/$G$54</f>
        <v>0.15679756657316674</v>
      </c>
      <c r="T20" s="7">
        <f>H38/$H$54</f>
        <v>0.17345186463150664</v>
      </c>
      <c r="U20" s="7">
        <f>I38/$I$54</f>
        <v>0.12929540059770361</v>
      </c>
      <c r="V20" s="7">
        <f>J38/$J$54</f>
        <v>0.12958812611270346</v>
      </c>
      <c r="W20" s="6"/>
    </row>
    <row r="21" spans="2:23" x14ac:dyDescent="0.25">
      <c r="B21" s="112" t="s">
        <v>84</v>
      </c>
      <c r="K21" s="52"/>
      <c r="M21" s="6"/>
      <c r="N21" s="6" t="s">
        <v>89</v>
      </c>
      <c r="O21" s="7">
        <f>C42/$C$54</f>
        <v>1.8246074349740966E-2</v>
      </c>
      <c r="P21" s="7">
        <f>D42/$D$54</f>
        <v>2.6478403104505732E-2</v>
      </c>
      <c r="Q21" s="7">
        <f>E42/$E$54</f>
        <v>2.4205186825748376E-2</v>
      </c>
      <c r="R21" s="7">
        <f>F42/$F$54</f>
        <v>1.8577334914208835E-2</v>
      </c>
      <c r="S21" s="7">
        <f>G42/$G$54</f>
        <v>2.6201231284834797E-2</v>
      </c>
      <c r="T21" s="7">
        <f>H42/$H$54</f>
        <v>2.0431473094833025E-2</v>
      </c>
      <c r="U21" s="7">
        <f>I42/$I$54</f>
        <v>2.3727502923550348E-2</v>
      </c>
      <c r="V21" s="7">
        <f>J42/$J$54</f>
        <v>2.2443465195267617E-2</v>
      </c>
      <c r="W21" s="6"/>
    </row>
    <row r="22" spans="2:23" x14ac:dyDescent="0.25">
      <c r="B22" s="31" t="s">
        <v>91</v>
      </c>
      <c r="C22" s="2">
        <v>34809</v>
      </c>
      <c r="D22" s="2">
        <v>47366</v>
      </c>
      <c r="E22" s="2">
        <v>34060</v>
      </c>
      <c r="F22" s="2">
        <v>40005</v>
      </c>
      <c r="G22" s="2">
        <v>24431</v>
      </c>
      <c r="H22" s="2">
        <v>27955</v>
      </c>
      <c r="I22" s="2">
        <v>72949</v>
      </c>
      <c r="J22" s="2">
        <v>85648</v>
      </c>
      <c r="K22" s="52">
        <v>367223</v>
      </c>
      <c r="M22" s="6"/>
      <c r="N22" s="6" t="s">
        <v>90</v>
      </c>
      <c r="O22" s="7">
        <f>C46/$C$54</f>
        <v>4.2596484652146556E-2</v>
      </c>
      <c r="P22" s="7">
        <f>D46/$D$54</f>
        <v>3.7587864577200515E-2</v>
      </c>
      <c r="Q22" s="7">
        <f>E46/$E$54</f>
        <v>3.403586482817747E-2</v>
      </c>
      <c r="R22" s="7">
        <f>F46/$F$54</f>
        <v>3.9605845962931339E-2</v>
      </c>
      <c r="S22" s="7">
        <f>G46/$G$54</f>
        <v>3.8832829405121852E-2</v>
      </c>
      <c r="T22" s="7">
        <f>H46/$H$54</f>
        <v>3.4592928058530821E-2</v>
      </c>
      <c r="U22" s="7">
        <f>I46/$I$54</f>
        <v>4.6938432723481256E-2</v>
      </c>
      <c r="V22" s="7">
        <f>J46/$J$54</f>
        <v>3.1859619439639386E-2</v>
      </c>
      <c r="W22" s="6"/>
    </row>
    <row r="23" spans="2:23" x14ac:dyDescent="0.25">
      <c r="B23" s="31" t="s">
        <v>7</v>
      </c>
      <c r="C23" s="2">
        <v>101523</v>
      </c>
      <c r="D23" s="2">
        <v>97156</v>
      </c>
      <c r="E23" s="2">
        <v>94230</v>
      </c>
      <c r="F23" s="2">
        <v>127158</v>
      </c>
      <c r="G23" s="2">
        <v>50420</v>
      </c>
      <c r="H23" s="2">
        <v>91267</v>
      </c>
      <c r="I23" s="2">
        <v>141304</v>
      </c>
      <c r="J23" s="2">
        <v>179257</v>
      </c>
      <c r="K23" s="52">
        <v>882315</v>
      </c>
      <c r="M23" s="6"/>
      <c r="N23" s="6" t="s">
        <v>77</v>
      </c>
      <c r="O23" s="7">
        <f>C50/$C$54</f>
        <v>3.0361039343516152E-2</v>
      </c>
      <c r="P23" s="7">
        <f>D50/$D$54</f>
        <v>3.8151017002083662E-2</v>
      </c>
      <c r="Q23" s="7">
        <f>E50/$E$54</f>
        <v>3.6957919554190186E-2</v>
      </c>
      <c r="R23" s="7">
        <f>F50/$F$54</f>
        <v>3.6313037922582149E-2</v>
      </c>
      <c r="S23" s="7">
        <f>G50/$G$54</f>
        <v>3.0008014279989802E-2</v>
      </c>
      <c r="T23" s="7">
        <f>H50/$H$54</f>
        <v>3.5223923513766082E-2</v>
      </c>
      <c r="U23" s="7">
        <f>I50/$I$54</f>
        <v>3.2680380679531343E-2</v>
      </c>
      <c r="V23" s="7">
        <f>J50/$J$54</f>
        <v>3.035391861008346E-2</v>
      </c>
      <c r="W23" s="6"/>
    </row>
    <row r="24" spans="2:23" x14ac:dyDescent="0.25">
      <c r="B24" s="31" t="s">
        <v>92</v>
      </c>
      <c r="C24" s="11" t="s">
        <v>94</v>
      </c>
      <c r="D24" s="11" t="s">
        <v>94</v>
      </c>
      <c r="E24" s="11" t="s">
        <v>94</v>
      </c>
      <c r="F24" s="11" t="s">
        <v>94</v>
      </c>
      <c r="G24" s="11" t="s">
        <v>94</v>
      </c>
      <c r="H24" s="11" t="s">
        <v>94</v>
      </c>
      <c r="I24" s="11" t="s">
        <v>94</v>
      </c>
      <c r="J24" s="11" t="s">
        <v>94</v>
      </c>
      <c r="K24" s="156" t="s">
        <v>94</v>
      </c>
      <c r="M24" s="6"/>
      <c r="N24" s="6"/>
      <c r="O24" s="6"/>
      <c r="P24" s="6"/>
      <c r="Q24" s="6"/>
      <c r="R24" s="6"/>
      <c r="S24" s="6"/>
      <c r="T24" s="6"/>
      <c r="U24" s="6"/>
      <c r="V24" s="6"/>
      <c r="W24" s="6"/>
    </row>
    <row r="25" spans="2:23" x14ac:dyDescent="0.25">
      <c r="B25" s="112" t="s">
        <v>85</v>
      </c>
      <c r="K25" s="52"/>
      <c r="M25" s="6"/>
      <c r="N25" s="6"/>
      <c r="O25" s="6"/>
      <c r="P25" s="6"/>
      <c r="Q25" s="6"/>
      <c r="R25" s="6"/>
      <c r="S25" s="6"/>
      <c r="T25" s="6"/>
      <c r="U25" s="6"/>
      <c r="V25" s="6"/>
      <c r="W25" s="6"/>
    </row>
    <row r="26" spans="2:23" x14ac:dyDescent="0.25">
      <c r="B26" s="31" t="s">
        <v>91</v>
      </c>
      <c r="C26" s="2">
        <v>9024</v>
      </c>
      <c r="D26" s="2">
        <v>10671</v>
      </c>
      <c r="E26" s="2">
        <v>8847</v>
      </c>
      <c r="F26" s="2">
        <v>9816</v>
      </c>
      <c r="G26" s="2">
        <v>6624</v>
      </c>
      <c r="H26" s="2">
        <v>7492</v>
      </c>
      <c r="I26" s="2">
        <v>19597</v>
      </c>
      <c r="J26" s="2">
        <v>17808</v>
      </c>
      <c r="K26" s="52">
        <v>89879</v>
      </c>
      <c r="M26" s="6"/>
      <c r="N26" s="6"/>
      <c r="O26" s="6"/>
      <c r="P26" s="6"/>
      <c r="Q26" s="6"/>
      <c r="R26" s="6"/>
      <c r="S26" s="6"/>
      <c r="T26" s="6"/>
      <c r="U26" s="6"/>
      <c r="V26" s="6"/>
      <c r="W26" s="6"/>
    </row>
    <row r="27" spans="2:23" x14ac:dyDescent="0.25">
      <c r="B27" s="31" t="s">
        <v>7</v>
      </c>
      <c r="C27" s="2">
        <v>16893</v>
      </c>
      <c r="D27" s="2">
        <v>14943</v>
      </c>
      <c r="E27" s="2">
        <v>14402</v>
      </c>
      <c r="F27" s="2">
        <v>15247</v>
      </c>
      <c r="G27" s="2">
        <v>4910</v>
      </c>
      <c r="H27" s="2">
        <v>9679</v>
      </c>
      <c r="I27" s="2">
        <v>16654</v>
      </c>
      <c r="J27" s="2">
        <v>18914</v>
      </c>
      <c r="K27" s="52">
        <v>111642</v>
      </c>
      <c r="M27" s="6"/>
      <c r="N27" s="6"/>
      <c r="O27" s="6"/>
      <c r="P27" s="6"/>
      <c r="Q27" s="6"/>
      <c r="R27" s="6"/>
      <c r="S27" s="6"/>
      <c r="T27" s="6"/>
      <c r="U27" s="6"/>
      <c r="V27" s="6"/>
      <c r="W27" s="6"/>
    </row>
    <row r="28" spans="2:23" x14ac:dyDescent="0.25">
      <c r="B28" s="31" t="s">
        <v>92</v>
      </c>
      <c r="C28" s="2">
        <v>1</v>
      </c>
      <c r="D28" s="2">
        <v>5</v>
      </c>
      <c r="E28" s="11" t="s">
        <v>94</v>
      </c>
      <c r="F28" s="2">
        <v>3</v>
      </c>
      <c r="G28" s="2">
        <v>1</v>
      </c>
      <c r="H28" s="2">
        <v>1</v>
      </c>
      <c r="I28" s="2">
        <v>5</v>
      </c>
      <c r="J28" s="2">
        <v>4</v>
      </c>
      <c r="K28" s="52">
        <v>20</v>
      </c>
      <c r="M28" s="6"/>
      <c r="N28" s="6"/>
      <c r="O28" s="6"/>
      <c r="P28" s="6"/>
      <c r="Q28" s="6"/>
      <c r="R28" s="6"/>
      <c r="S28" s="6"/>
      <c r="T28" s="6"/>
      <c r="U28" s="6"/>
      <c r="V28" s="6"/>
      <c r="W28" s="6"/>
    </row>
    <row r="29" spans="2:23" x14ac:dyDescent="0.25">
      <c r="B29" s="112" t="s">
        <v>86</v>
      </c>
      <c r="K29" s="52"/>
      <c r="M29" s="6"/>
      <c r="N29" s="6"/>
      <c r="O29" s="6"/>
      <c r="P29" s="6"/>
      <c r="Q29" s="6"/>
      <c r="R29" s="6"/>
      <c r="S29" s="6"/>
      <c r="T29" s="6"/>
      <c r="U29" s="6"/>
      <c r="V29" s="6"/>
      <c r="W29" s="6"/>
    </row>
    <row r="30" spans="2:23" x14ac:dyDescent="0.25">
      <c r="B30" s="31" t="s">
        <v>91</v>
      </c>
      <c r="C30" s="2">
        <v>32644</v>
      </c>
      <c r="D30" s="2">
        <v>41085</v>
      </c>
      <c r="E30" s="2">
        <v>27945</v>
      </c>
      <c r="F30" s="2">
        <v>33350</v>
      </c>
      <c r="G30" s="2">
        <v>27592</v>
      </c>
      <c r="H30" s="2">
        <v>26357</v>
      </c>
      <c r="I30" s="2">
        <v>75007</v>
      </c>
      <c r="J30" s="2">
        <v>69632</v>
      </c>
      <c r="K30" s="52">
        <v>333612</v>
      </c>
      <c r="M30" s="6"/>
      <c r="N30" s="6"/>
      <c r="O30" s="6"/>
      <c r="P30" s="6"/>
      <c r="Q30" s="6"/>
      <c r="R30" s="6"/>
      <c r="S30" s="6"/>
      <c r="T30" s="6"/>
      <c r="U30" s="6"/>
      <c r="V30" s="6"/>
      <c r="W30" s="6"/>
    </row>
    <row r="31" spans="2:23" x14ac:dyDescent="0.25">
      <c r="B31" s="31" t="s">
        <v>7</v>
      </c>
      <c r="C31" s="2">
        <v>5149</v>
      </c>
      <c r="D31" s="2">
        <v>2596</v>
      </c>
      <c r="E31" s="2">
        <v>3860</v>
      </c>
      <c r="F31" s="2">
        <v>12662</v>
      </c>
      <c r="G31" s="2">
        <v>1320</v>
      </c>
      <c r="H31" s="2">
        <v>5201</v>
      </c>
      <c r="I31" s="2">
        <v>5686</v>
      </c>
      <c r="J31" s="2">
        <v>4444</v>
      </c>
      <c r="K31" s="52">
        <v>40918</v>
      </c>
      <c r="M31" s="6"/>
      <c r="N31" s="6"/>
      <c r="O31" s="6"/>
      <c r="P31" s="6"/>
      <c r="Q31" s="6"/>
      <c r="R31" s="6"/>
      <c r="S31" s="6"/>
      <c r="T31" s="6"/>
      <c r="U31" s="6"/>
      <c r="V31" s="6"/>
      <c r="W31" s="6"/>
    </row>
    <row r="32" spans="2:23" x14ac:dyDescent="0.25">
      <c r="B32" s="31" t="s">
        <v>92</v>
      </c>
      <c r="C32" s="2">
        <v>99</v>
      </c>
      <c r="D32" s="2">
        <v>315</v>
      </c>
      <c r="E32" s="2">
        <v>194</v>
      </c>
      <c r="F32" s="2">
        <v>129</v>
      </c>
      <c r="G32" s="2">
        <v>223</v>
      </c>
      <c r="H32" s="2">
        <v>131</v>
      </c>
      <c r="I32" s="2">
        <v>386</v>
      </c>
      <c r="J32" s="2">
        <v>865</v>
      </c>
      <c r="K32" s="52">
        <v>2342</v>
      </c>
      <c r="M32" s="6"/>
      <c r="N32" s="6"/>
      <c r="O32" s="6"/>
      <c r="P32" s="6"/>
      <c r="Q32" s="6"/>
      <c r="R32" s="6"/>
      <c r="S32" s="6"/>
      <c r="T32" s="6"/>
      <c r="U32" s="6"/>
      <c r="V32" s="6"/>
      <c r="W32" s="6"/>
    </row>
    <row r="33" spans="2:23" x14ac:dyDescent="0.25">
      <c r="B33" s="112" t="s">
        <v>87</v>
      </c>
      <c r="K33" s="52"/>
      <c r="M33" s="6"/>
      <c r="N33" s="6"/>
      <c r="O33" s="6"/>
      <c r="P33" s="6"/>
      <c r="Q33" s="6"/>
      <c r="R33" s="6"/>
      <c r="S33" s="6"/>
      <c r="T33" s="6"/>
      <c r="U33" s="6"/>
      <c r="V33" s="6"/>
      <c r="W33" s="6"/>
    </row>
    <row r="34" spans="2:23" x14ac:dyDescent="0.25">
      <c r="B34" s="31" t="s">
        <v>91</v>
      </c>
      <c r="C34" s="2">
        <v>15627</v>
      </c>
      <c r="D34" s="2">
        <v>18761</v>
      </c>
      <c r="E34" s="2">
        <v>17447</v>
      </c>
      <c r="F34" s="2">
        <v>18188</v>
      </c>
      <c r="G34" s="2">
        <v>8616</v>
      </c>
      <c r="H34" s="2">
        <v>14010</v>
      </c>
      <c r="I34" s="2">
        <v>32447</v>
      </c>
      <c r="J34" s="2">
        <v>33021</v>
      </c>
      <c r="K34" s="52">
        <v>158117</v>
      </c>
      <c r="M34" s="6"/>
      <c r="N34" s="6"/>
      <c r="O34" s="6"/>
      <c r="P34" s="6"/>
      <c r="Q34" s="6"/>
      <c r="R34" s="6"/>
      <c r="S34" s="6"/>
      <c r="T34" s="6"/>
      <c r="U34" s="6"/>
      <c r="V34" s="6"/>
      <c r="W34" s="6"/>
    </row>
    <row r="35" spans="2:23" x14ac:dyDescent="0.25">
      <c r="B35" s="31" t="s">
        <v>7</v>
      </c>
      <c r="C35" s="2">
        <v>163</v>
      </c>
      <c r="D35" s="2">
        <v>33</v>
      </c>
      <c r="E35" s="2">
        <v>41</v>
      </c>
      <c r="F35" s="11" t="s">
        <v>94</v>
      </c>
      <c r="G35" s="11" t="s">
        <v>94</v>
      </c>
      <c r="H35" s="11" t="s">
        <v>94</v>
      </c>
      <c r="I35" s="2">
        <v>254</v>
      </c>
      <c r="J35" s="2">
        <v>37</v>
      </c>
      <c r="K35" s="52">
        <v>528</v>
      </c>
      <c r="M35" s="6"/>
      <c r="N35" s="6"/>
      <c r="O35" s="6"/>
      <c r="P35" s="6"/>
      <c r="Q35" s="6"/>
      <c r="R35" s="6"/>
      <c r="S35" s="6"/>
      <c r="T35" s="6"/>
      <c r="U35" s="6"/>
      <c r="V35" s="6"/>
      <c r="W35" s="6"/>
    </row>
    <row r="36" spans="2:23" x14ac:dyDescent="0.25">
      <c r="B36" s="31" t="s">
        <v>92</v>
      </c>
      <c r="C36" s="11" t="s">
        <v>94</v>
      </c>
      <c r="D36" s="11" t="s">
        <v>94</v>
      </c>
      <c r="E36" s="11" t="s">
        <v>94</v>
      </c>
      <c r="F36" s="11" t="s">
        <v>94</v>
      </c>
      <c r="G36" s="11" t="s">
        <v>94</v>
      </c>
      <c r="H36" s="11" t="s">
        <v>94</v>
      </c>
      <c r="I36" s="11" t="s">
        <v>94</v>
      </c>
      <c r="J36" s="11" t="s">
        <v>94</v>
      </c>
      <c r="K36" s="156" t="s">
        <v>94</v>
      </c>
      <c r="M36" s="6"/>
      <c r="N36" s="6"/>
      <c r="O36" s="6"/>
      <c r="P36" s="6"/>
      <c r="Q36" s="6"/>
      <c r="R36" s="6"/>
      <c r="S36" s="6"/>
      <c r="T36" s="6"/>
      <c r="U36" s="6"/>
      <c r="V36" s="6"/>
      <c r="W36" s="6"/>
    </row>
    <row r="37" spans="2:23" x14ac:dyDescent="0.25">
      <c r="B37" s="112" t="s">
        <v>88</v>
      </c>
      <c r="K37" s="52"/>
      <c r="M37" s="6"/>
      <c r="N37" s="6"/>
      <c r="O37" s="6"/>
      <c r="P37" s="6"/>
      <c r="Q37" s="6"/>
      <c r="R37" s="6"/>
      <c r="S37" s="6"/>
      <c r="T37" s="6"/>
      <c r="U37" s="6"/>
      <c r="V37" s="6"/>
      <c r="W37" s="6"/>
    </row>
    <row r="38" spans="2:23" x14ac:dyDescent="0.25">
      <c r="B38" s="31" t="s">
        <v>91</v>
      </c>
      <c r="C38" s="2">
        <v>23803</v>
      </c>
      <c r="D38" s="2">
        <v>28540</v>
      </c>
      <c r="E38" s="2">
        <v>21108</v>
      </c>
      <c r="F38" s="2">
        <v>23428</v>
      </c>
      <c r="G38" s="2">
        <v>17217</v>
      </c>
      <c r="H38" s="2">
        <v>21716</v>
      </c>
      <c r="I38" s="2">
        <v>40798</v>
      </c>
      <c r="J38" s="2">
        <v>41053</v>
      </c>
      <c r="K38" s="52">
        <v>217663</v>
      </c>
      <c r="M38" s="6"/>
      <c r="N38" s="6"/>
      <c r="O38" s="6"/>
      <c r="P38" s="6"/>
      <c r="Q38" s="6"/>
      <c r="R38" s="6"/>
      <c r="S38" s="6"/>
      <c r="T38" s="6"/>
      <c r="U38" s="6"/>
      <c r="V38" s="6"/>
      <c r="W38" s="6"/>
    </row>
    <row r="39" spans="2:23" x14ac:dyDescent="0.25">
      <c r="B39" s="31" t="s">
        <v>7</v>
      </c>
      <c r="C39" s="2">
        <v>59123</v>
      </c>
      <c r="D39" s="2">
        <v>48577</v>
      </c>
      <c r="E39" s="2">
        <v>60463</v>
      </c>
      <c r="F39" s="2">
        <v>63073</v>
      </c>
      <c r="G39" s="2">
        <v>51353</v>
      </c>
      <c r="H39" s="2">
        <v>53845</v>
      </c>
      <c r="I39" s="2">
        <v>97599</v>
      </c>
      <c r="J39" s="2">
        <v>95125</v>
      </c>
      <c r="K39" s="52">
        <v>529158</v>
      </c>
      <c r="M39" s="6"/>
      <c r="N39" s="6"/>
      <c r="O39" s="6"/>
      <c r="P39" s="6"/>
      <c r="Q39" s="6"/>
      <c r="R39" s="6"/>
      <c r="S39" s="6"/>
      <c r="T39" s="6"/>
      <c r="U39" s="6"/>
      <c r="V39" s="6"/>
      <c r="W39" s="6"/>
    </row>
    <row r="40" spans="2:23" x14ac:dyDescent="0.25">
      <c r="B40" s="31" t="s">
        <v>92</v>
      </c>
      <c r="C40" s="2">
        <v>255</v>
      </c>
      <c r="D40" s="2">
        <v>559</v>
      </c>
      <c r="E40" s="2">
        <v>349</v>
      </c>
      <c r="F40" s="2">
        <v>334</v>
      </c>
      <c r="G40" s="2">
        <v>293</v>
      </c>
      <c r="H40" s="2">
        <v>338</v>
      </c>
      <c r="I40" s="2">
        <v>444</v>
      </c>
      <c r="J40" s="2">
        <v>678</v>
      </c>
      <c r="K40" s="52">
        <v>3250</v>
      </c>
      <c r="M40" s="6"/>
      <c r="N40" s="6"/>
      <c r="O40" s="6"/>
      <c r="P40" s="6"/>
      <c r="Q40" s="6"/>
      <c r="R40" s="6"/>
      <c r="S40" s="6"/>
      <c r="T40" s="6"/>
      <c r="U40" s="6"/>
      <c r="V40" s="6"/>
      <c r="W40" s="6"/>
    </row>
    <row r="41" spans="2:23" x14ac:dyDescent="0.25">
      <c r="B41" s="112" t="s">
        <v>89</v>
      </c>
      <c r="K41" s="52"/>
      <c r="M41" s="6"/>
      <c r="N41" s="6"/>
      <c r="O41" s="6"/>
      <c r="P41" s="6"/>
      <c r="Q41" s="6"/>
      <c r="R41" s="6"/>
      <c r="S41" s="6"/>
      <c r="T41" s="6"/>
      <c r="U41" s="6"/>
      <c r="V41" s="6"/>
      <c r="W41" s="6"/>
    </row>
    <row r="42" spans="2:23" x14ac:dyDescent="0.25">
      <c r="B42" s="31" t="s">
        <v>91</v>
      </c>
      <c r="C42" s="2">
        <v>2726</v>
      </c>
      <c r="D42" s="2">
        <v>5172</v>
      </c>
      <c r="E42" s="2">
        <v>3388</v>
      </c>
      <c r="F42" s="2">
        <v>3024</v>
      </c>
      <c r="G42" s="2">
        <v>2877</v>
      </c>
      <c r="H42" s="2">
        <v>2558</v>
      </c>
      <c r="I42" s="2">
        <v>7487</v>
      </c>
      <c r="J42" s="2">
        <v>7110</v>
      </c>
      <c r="K42" s="52">
        <v>34342</v>
      </c>
      <c r="M42" s="6"/>
      <c r="N42" s="6"/>
      <c r="O42" s="6" t="s">
        <v>62</v>
      </c>
      <c r="P42" s="6" t="s">
        <v>53</v>
      </c>
      <c r="Q42" s="6" t="s">
        <v>54</v>
      </c>
      <c r="R42" s="6" t="s">
        <v>55</v>
      </c>
      <c r="S42" s="6" t="s">
        <v>56</v>
      </c>
      <c r="T42" s="6" t="s">
        <v>57</v>
      </c>
      <c r="U42" s="6" t="s">
        <v>58</v>
      </c>
      <c r="V42" s="6" t="s">
        <v>59</v>
      </c>
      <c r="W42" s="6"/>
    </row>
    <row r="43" spans="2:23" x14ac:dyDescent="0.25">
      <c r="B43" s="31" t="s">
        <v>7</v>
      </c>
      <c r="C43" s="2">
        <v>17766</v>
      </c>
      <c r="D43" s="2">
        <v>20434</v>
      </c>
      <c r="E43" s="2">
        <v>23480</v>
      </c>
      <c r="F43" s="2">
        <v>21067</v>
      </c>
      <c r="G43" s="2">
        <v>9558</v>
      </c>
      <c r="H43" s="2">
        <v>16548</v>
      </c>
      <c r="I43" s="2">
        <v>23896</v>
      </c>
      <c r="J43" s="2">
        <v>31285</v>
      </c>
      <c r="K43" s="52">
        <v>164034</v>
      </c>
      <c r="M43" s="6"/>
      <c r="N43" s="6" t="s">
        <v>82</v>
      </c>
      <c r="O43" s="7">
        <f>C15/$C$55</f>
        <v>0.1423120228171674</v>
      </c>
      <c r="P43" s="7">
        <f>D15/$D$55</f>
        <v>0.12369880413904207</v>
      </c>
      <c r="Q43" s="7">
        <f>E15/$E$55</f>
        <v>0.13227853622366642</v>
      </c>
      <c r="R43" s="7" t="e">
        <f>F15/$F$55</f>
        <v>#VALUE!</v>
      </c>
      <c r="S43" s="7" t="e">
        <f>G15/$G$55</f>
        <v>#VALUE!</v>
      </c>
      <c r="T43" s="7" t="e">
        <f>H15/$H$55</f>
        <v>#VALUE!</v>
      </c>
      <c r="U43" s="7">
        <f>I15/$I$55</f>
        <v>0.14032180887152643</v>
      </c>
      <c r="V43" s="7">
        <f>J15/$J$55</f>
        <v>0.12173609116793895</v>
      </c>
      <c r="W43" s="6"/>
    </row>
    <row r="44" spans="2:23" x14ac:dyDescent="0.25">
      <c r="B44" s="31" t="s">
        <v>92</v>
      </c>
      <c r="K44" s="52"/>
      <c r="M44" s="6"/>
      <c r="N44" s="6" t="s">
        <v>83</v>
      </c>
      <c r="O44" s="7">
        <f>C19/$C$55</f>
        <v>5.0196470347741162E-3</v>
      </c>
      <c r="P44" s="7">
        <f>D19/$D$55</f>
        <v>4.9995352871925148E-3</v>
      </c>
      <c r="Q44" s="7">
        <f>E19/$E$55</f>
        <v>5.1576743577441443E-3</v>
      </c>
      <c r="R44" s="7" t="e">
        <f>F19/$F$55</f>
        <v>#VALUE!</v>
      </c>
      <c r="S44" s="7" t="e">
        <f>G19/$G$55</f>
        <v>#VALUE!</v>
      </c>
      <c r="T44" s="7" t="e">
        <f>H19/$H$55</f>
        <v>#VALUE!</v>
      </c>
      <c r="U44" s="7">
        <f>I19/$I$55</f>
        <v>4.8373696326503403E-3</v>
      </c>
      <c r="V44" s="7">
        <f>J19/$J$55</f>
        <v>3.6420870316322827E-3</v>
      </c>
      <c r="W44" s="6"/>
    </row>
    <row r="45" spans="2:23" x14ac:dyDescent="0.25">
      <c r="B45" s="112" t="s">
        <v>90</v>
      </c>
      <c r="K45" s="52"/>
      <c r="M45" s="6"/>
      <c r="N45" s="6" t="s">
        <v>84</v>
      </c>
      <c r="O45" s="7">
        <f>C23/$C$55</f>
        <v>0.3294179870144619</v>
      </c>
      <c r="P45" s="7">
        <f>D23/$D$55</f>
        <v>0.37624697936675133</v>
      </c>
      <c r="Q45" s="7">
        <f>E23/$E$55</f>
        <v>0.34250010904174116</v>
      </c>
      <c r="R45" s="7" t="e">
        <f>F23/$F$55</f>
        <v>#VALUE!</v>
      </c>
      <c r="S45" s="7" t="e">
        <f>G23/$G$55</f>
        <v>#VALUE!</v>
      </c>
      <c r="T45" s="7" t="e">
        <f>H23/$H$55</f>
        <v>#VALUE!</v>
      </c>
      <c r="U45" s="7">
        <f>I23/$I$55</f>
        <v>0.33638763709253133</v>
      </c>
      <c r="V45" s="7">
        <f>J23/$J$55</f>
        <v>0.39906454463894137</v>
      </c>
      <c r="W45" s="6"/>
    </row>
    <row r="46" spans="2:23" x14ac:dyDescent="0.25">
      <c r="B46" s="31" t="s">
        <v>91</v>
      </c>
      <c r="C46" s="2">
        <v>6364</v>
      </c>
      <c r="D46" s="2">
        <v>7342</v>
      </c>
      <c r="E46" s="2">
        <v>4764</v>
      </c>
      <c r="F46" s="2">
        <v>6447</v>
      </c>
      <c r="G46" s="2">
        <v>4264</v>
      </c>
      <c r="H46" s="2">
        <v>4331</v>
      </c>
      <c r="I46" s="2">
        <v>14811</v>
      </c>
      <c r="J46" s="2">
        <v>10093</v>
      </c>
      <c r="K46" s="52">
        <v>58416</v>
      </c>
      <c r="M46" s="6"/>
      <c r="N46" s="6" t="s">
        <v>85</v>
      </c>
      <c r="O46" s="7">
        <f>C27/$C$55</f>
        <v>5.4813766876819096E-2</v>
      </c>
      <c r="P46" s="7">
        <f>D27/$D$55</f>
        <v>5.7868362352066424E-2</v>
      </c>
      <c r="Q46" s="7">
        <f>E27/$E$55</f>
        <v>5.2347305215103009E-2</v>
      </c>
      <c r="R46" s="7" t="e">
        <f>F27/$F$55</f>
        <v>#VALUE!</v>
      </c>
      <c r="S46" s="7" t="e">
        <f>G27/$G$55</f>
        <v>#VALUE!</v>
      </c>
      <c r="T46" s="7" t="e">
        <f>H27/$H$55</f>
        <v>#VALUE!</v>
      </c>
      <c r="U46" s="7">
        <f>I27/$I$55</f>
        <v>3.9646433987282861E-2</v>
      </c>
      <c r="V46" s="7">
        <f>J27/$J$55</f>
        <v>4.2106622320472492E-2</v>
      </c>
      <c r="W46" s="6"/>
    </row>
    <row r="47" spans="2:23" x14ac:dyDescent="0.25">
      <c r="B47" s="31" t="s">
        <v>7</v>
      </c>
      <c r="C47" s="2">
        <v>62128</v>
      </c>
      <c r="D47" s="2">
        <v>41161</v>
      </c>
      <c r="E47" s="2">
        <v>40761</v>
      </c>
      <c r="F47" s="2">
        <v>49306</v>
      </c>
      <c r="G47" s="2">
        <v>15600</v>
      </c>
      <c r="H47" s="2">
        <v>30120</v>
      </c>
      <c r="I47" s="2">
        <v>73647</v>
      </c>
      <c r="J47" s="2">
        <v>63788</v>
      </c>
      <c r="K47" s="52">
        <v>376511</v>
      </c>
      <c r="M47" s="6"/>
      <c r="N47" s="6" t="s">
        <v>86</v>
      </c>
      <c r="O47" s="7">
        <f>C31/$C$55</f>
        <v>1.6707280272819602E-2</v>
      </c>
      <c r="P47" s="7">
        <f>D31/$D$55</f>
        <v>1.0053287068591611E-2</v>
      </c>
      <c r="Q47" s="7">
        <f>E31/$E$55</f>
        <v>1.4030037364969977E-2</v>
      </c>
      <c r="R47" s="7" t="e">
        <f>F31/$F$55</f>
        <v>#VALUE!</v>
      </c>
      <c r="S47" s="7" t="e">
        <f>G31/$G$55</f>
        <v>#VALUE!</v>
      </c>
      <c r="T47" s="7" t="e">
        <f>H31/$H$55</f>
        <v>#VALUE!</v>
      </c>
      <c r="U47" s="7">
        <f>I31/$I$55</f>
        <v>1.3536064828370982E-2</v>
      </c>
      <c r="V47" s="7">
        <f>J31/$J$55</f>
        <v>9.8932975358030951E-3</v>
      </c>
      <c r="W47" s="6"/>
    </row>
    <row r="48" spans="2:23" x14ac:dyDescent="0.25">
      <c r="B48" s="31" t="s">
        <v>92</v>
      </c>
      <c r="C48" s="2">
        <v>20</v>
      </c>
      <c r="D48" s="2">
        <v>33</v>
      </c>
      <c r="E48" s="2">
        <v>21</v>
      </c>
      <c r="F48" s="2">
        <v>14</v>
      </c>
      <c r="G48" s="2">
        <v>15</v>
      </c>
      <c r="H48" s="2">
        <v>15</v>
      </c>
      <c r="I48" s="2">
        <v>28</v>
      </c>
      <c r="J48" s="2">
        <v>27</v>
      </c>
      <c r="K48" s="52">
        <v>173</v>
      </c>
      <c r="M48" s="6"/>
      <c r="N48" s="6" t="s">
        <v>87</v>
      </c>
      <c r="O48" s="7">
        <f>C35/$C$55</f>
        <v>5.2889622926191398E-4</v>
      </c>
      <c r="P48" s="7">
        <f>D35/$D$55</f>
        <v>1.2779602205836792E-4</v>
      </c>
      <c r="Q48" s="7">
        <f>E35/$E$55</f>
        <v>1.4902371294398163E-4</v>
      </c>
      <c r="R48" s="7" t="e">
        <f>F35/$F$55</f>
        <v>#VALUE!</v>
      </c>
      <c r="S48" s="7" t="e">
        <f>G35/$G$55</f>
        <v>#VALUE!</v>
      </c>
      <c r="T48" s="7" t="e">
        <f>H35/$H$55</f>
        <v>#VALUE!</v>
      </c>
      <c r="U48" s="7">
        <f>I35/$I$55</f>
        <v>6.0467120408129254E-4</v>
      </c>
      <c r="V48" s="7">
        <f>J35/$J$55</f>
        <v>8.2369938979458718E-5</v>
      </c>
      <c r="W48" s="6"/>
    </row>
    <row r="49" spans="2:23" x14ac:dyDescent="0.25">
      <c r="B49" s="112" t="s">
        <v>77</v>
      </c>
      <c r="K49" s="52"/>
      <c r="M49" s="6"/>
      <c r="N49" s="6" t="s">
        <v>88</v>
      </c>
      <c r="O49" s="7">
        <f>C39/$C$55</f>
        <v>0.19184007216351007</v>
      </c>
      <c r="P49" s="7">
        <f>D39/$D$55</f>
        <v>0.18811961707664662</v>
      </c>
      <c r="Q49" s="7">
        <f>E39/$E$55</f>
        <v>0.21976635989590149</v>
      </c>
      <c r="R49" s="7" t="e">
        <f>F39/$F$55</f>
        <v>#VALUE!</v>
      </c>
      <c r="S49" s="7" t="e">
        <f>G39/$G$55</f>
        <v>#VALUE!</v>
      </c>
      <c r="T49" s="7" t="e">
        <f>H39/$H$55</f>
        <v>#VALUE!</v>
      </c>
      <c r="U49" s="7">
        <f>I39/$I$55</f>
        <v>0.23234371987059085</v>
      </c>
      <c r="V49" s="7">
        <f>J39/$J$55</f>
        <v>0.21176866068705433</v>
      </c>
      <c r="W49" s="6"/>
    </row>
    <row r="50" spans="2:23" x14ac:dyDescent="0.25">
      <c r="B50" s="31" t="s">
        <v>91</v>
      </c>
      <c r="C50" s="2">
        <v>4536</v>
      </c>
      <c r="D50" s="2">
        <v>7452</v>
      </c>
      <c r="E50" s="2">
        <v>5173</v>
      </c>
      <c r="F50" s="2">
        <v>5911</v>
      </c>
      <c r="G50" s="2">
        <v>3295</v>
      </c>
      <c r="H50" s="2">
        <v>4410</v>
      </c>
      <c r="I50" s="2">
        <v>10312</v>
      </c>
      <c r="J50" s="2">
        <v>9616</v>
      </c>
      <c r="K50" s="52">
        <v>50705</v>
      </c>
      <c r="M50" s="6"/>
      <c r="N50" s="6" t="s">
        <v>89</v>
      </c>
      <c r="O50" s="7">
        <f>C43/$C$55</f>
        <v>5.7646444227405912E-2</v>
      </c>
      <c r="P50" s="7">
        <f>D43/$D$55</f>
        <v>7.913284590123304E-2</v>
      </c>
      <c r="Q50" s="7">
        <f>E43/$E$55</f>
        <v>8.5343336095724115E-2</v>
      </c>
      <c r="R50" s="7" t="e">
        <f>F43/$F$55</f>
        <v>#VALUE!</v>
      </c>
      <c r="S50" s="7" t="e">
        <f>G43/$G$55</f>
        <v>#VALUE!</v>
      </c>
      <c r="T50" s="7" t="e">
        <f>H43/$H$55</f>
        <v>#VALUE!</v>
      </c>
      <c r="U50" s="7">
        <f>I43/$I$55</f>
        <v>5.6886705089474673E-2</v>
      </c>
      <c r="V50" s="7">
        <f>J43/$J$55</f>
        <v>6.9647122728982866E-2</v>
      </c>
      <c r="W50" s="6"/>
    </row>
    <row r="51" spans="2:23" x14ac:dyDescent="0.25">
      <c r="B51" s="31" t="s">
        <v>7</v>
      </c>
      <c r="C51" s="2">
        <v>38</v>
      </c>
      <c r="D51" s="2">
        <v>91</v>
      </c>
      <c r="E51" s="2">
        <v>75</v>
      </c>
      <c r="F51" s="2">
        <v>27</v>
      </c>
      <c r="G51" s="2">
        <v>2</v>
      </c>
      <c r="H51" s="2">
        <v>58</v>
      </c>
      <c r="I51" s="2">
        <v>47</v>
      </c>
      <c r="J51" s="2">
        <v>24</v>
      </c>
      <c r="K51" s="52">
        <v>362</v>
      </c>
      <c r="M51" s="6"/>
      <c r="N51" s="6" t="s">
        <v>90</v>
      </c>
      <c r="O51" s="7">
        <f>C47/$C$55</f>
        <v>0.201590582402357</v>
      </c>
      <c r="P51" s="7">
        <f>D47/$D$55</f>
        <v>0.15940036557407522</v>
      </c>
      <c r="Q51" s="7">
        <f>E47/$E$55</f>
        <v>0.14815501373925938</v>
      </c>
      <c r="R51" s="7" t="e">
        <f>F47/$F$55</f>
        <v>#VALUE!</v>
      </c>
      <c r="S51" s="7" t="e">
        <f>G47/$G$55</f>
        <v>#VALUE!</v>
      </c>
      <c r="T51" s="7" t="e">
        <f>H47/$H$55</f>
        <v>#VALUE!</v>
      </c>
      <c r="U51" s="7">
        <f>I47/$I$55</f>
        <v>0.17532370144478329</v>
      </c>
      <c r="V51" s="7">
        <f>J47/$J$55</f>
        <v>0.14200577480058682</v>
      </c>
      <c r="W51" s="6"/>
    </row>
    <row r="52" spans="2:23" ht="15.75" thickBot="1" x14ac:dyDescent="0.3">
      <c r="B52" s="33" t="s">
        <v>92</v>
      </c>
      <c r="C52" s="155" t="s">
        <v>94</v>
      </c>
      <c r="D52" s="155" t="s">
        <v>94</v>
      </c>
      <c r="E52" s="155" t="s">
        <v>94</v>
      </c>
      <c r="F52" s="155" t="s">
        <v>94</v>
      </c>
      <c r="G52" s="155" t="s">
        <v>94</v>
      </c>
      <c r="H52" s="155" t="s">
        <v>94</v>
      </c>
      <c r="I52" s="155" t="s">
        <v>94</v>
      </c>
      <c r="J52" s="155" t="s">
        <v>94</v>
      </c>
      <c r="K52" s="99" t="s">
        <v>94</v>
      </c>
      <c r="M52" s="6"/>
      <c r="N52" s="6" t="s">
        <v>77</v>
      </c>
      <c r="O52" s="7">
        <f>C51/$C$55</f>
        <v>1.2330096142302289E-4</v>
      </c>
      <c r="P52" s="7">
        <f>D51/$D$55</f>
        <v>3.5240721234277217E-4</v>
      </c>
      <c r="Q52" s="7">
        <f>E51/$E$55</f>
        <v>2.7260435294630783E-4</v>
      </c>
      <c r="R52" s="7" t="e">
        <f>F51/$F$55</f>
        <v>#VALUE!</v>
      </c>
      <c r="S52" s="7" t="e">
        <f>G51/$G$55</f>
        <v>#VALUE!</v>
      </c>
      <c r="T52" s="7" t="e">
        <f>H51/$H$55</f>
        <v>#VALUE!</v>
      </c>
      <c r="U52" s="7">
        <f>I51/$I$55</f>
        <v>1.1188797870795571E-4</v>
      </c>
      <c r="V52" s="7">
        <f>J51/$J$55</f>
        <v>5.3429149608297545E-5</v>
      </c>
      <c r="W52" s="6"/>
    </row>
    <row r="53" spans="2:23" x14ac:dyDescent="0.25">
      <c r="M53" s="6"/>
      <c r="N53" s="6"/>
      <c r="O53" s="6"/>
      <c r="P53" s="6"/>
      <c r="Q53" s="6"/>
      <c r="R53" s="6"/>
      <c r="S53" s="6"/>
      <c r="T53" s="6"/>
      <c r="U53" s="6"/>
      <c r="V53" s="6"/>
      <c r="W53" s="6"/>
    </row>
    <row r="54" spans="2:23" x14ac:dyDescent="0.25">
      <c r="B54" s="6" t="s">
        <v>91</v>
      </c>
      <c r="C54" s="6">
        <f>SUM(C14+C18+C22+C26+C30+C34+C38+C42+C50+C46)</f>
        <v>149402</v>
      </c>
      <c r="D54" s="6">
        <f t="shared" ref="D54:J54" si="0">SUM(D14+D18+D22+D26+D30+D34+D38+D42+D50+D46)</f>
        <v>195329</v>
      </c>
      <c r="E54" s="6">
        <f t="shared" si="0"/>
        <v>139970</v>
      </c>
      <c r="F54" s="6">
        <f t="shared" si="0"/>
        <v>162779</v>
      </c>
      <c r="G54" s="6">
        <f t="shared" si="0"/>
        <v>109804</v>
      </c>
      <c r="H54" s="6">
        <f t="shared" si="0"/>
        <v>125199</v>
      </c>
      <c r="I54" s="6">
        <f t="shared" si="0"/>
        <v>315541</v>
      </c>
      <c r="J54" s="6">
        <f t="shared" si="0"/>
        <v>316796</v>
      </c>
      <c r="K54" s="164"/>
      <c r="L54" s="164"/>
      <c r="M54" s="6"/>
      <c r="N54" s="6"/>
      <c r="O54" s="6"/>
      <c r="P54" s="6"/>
      <c r="Q54" s="6"/>
      <c r="R54" s="6"/>
      <c r="S54" s="6"/>
      <c r="T54" s="6"/>
      <c r="U54" s="6"/>
      <c r="V54" s="6"/>
      <c r="W54" s="6"/>
    </row>
    <row r="55" spans="2:23" x14ac:dyDescent="0.25">
      <c r="B55" s="6" t="s">
        <v>7</v>
      </c>
      <c r="C55" s="6">
        <f>SUM(C15+C19+C23+C27+C31+C35+C39+C43+C51+C47)</f>
        <v>308189</v>
      </c>
      <c r="D55" s="6">
        <f t="shared" ref="D55:J55" si="1">SUM(D15+D19+D23+D27+D31+D35+D39+D43+D51+D47)</f>
        <v>258224</v>
      </c>
      <c r="E55" s="6">
        <f t="shared" si="1"/>
        <v>275124</v>
      </c>
      <c r="F55" s="6" t="e">
        <f t="shared" si="1"/>
        <v>#VALUE!</v>
      </c>
      <c r="G55" s="6" t="e">
        <f t="shared" si="1"/>
        <v>#VALUE!</v>
      </c>
      <c r="H55" s="6" t="e">
        <f t="shared" si="1"/>
        <v>#VALUE!</v>
      </c>
      <c r="I55" s="6">
        <f t="shared" si="1"/>
        <v>420063</v>
      </c>
      <c r="J55" s="6">
        <f t="shared" si="1"/>
        <v>449193</v>
      </c>
      <c r="K55" s="164"/>
      <c r="L55" s="164"/>
      <c r="M55" s="6"/>
      <c r="N55" s="6"/>
      <c r="O55" s="6"/>
      <c r="P55" s="6"/>
      <c r="Q55" s="6"/>
      <c r="R55" s="6"/>
      <c r="S55" s="6"/>
      <c r="T55" s="6"/>
      <c r="U55" s="6"/>
      <c r="V55" s="6"/>
      <c r="W55" s="6"/>
    </row>
    <row r="56" spans="2:23" x14ac:dyDescent="0.25">
      <c r="B56" s="6"/>
      <c r="C56" s="6"/>
      <c r="D56" s="6"/>
      <c r="E56" s="6"/>
      <c r="F56" s="6"/>
      <c r="G56" s="6"/>
      <c r="H56" s="6"/>
      <c r="I56" s="6"/>
      <c r="J56" s="6"/>
      <c r="K56" s="164"/>
      <c r="L56" s="164"/>
      <c r="M56" s="6"/>
      <c r="N56" s="6"/>
      <c r="O56" s="6"/>
      <c r="P56" s="6"/>
      <c r="Q56" s="6"/>
      <c r="R56" s="6"/>
      <c r="S56" s="6"/>
      <c r="T56" s="6"/>
      <c r="U56" s="6"/>
      <c r="V56" s="6"/>
      <c r="W56" s="6"/>
    </row>
    <row r="57" spans="2:23" x14ac:dyDescent="0.25">
      <c r="B57" s="6"/>
      <c r="C57" s="6">
        <v>18698</v>
      </c>
      <c r="D57" s="6"/>
      <c r="E57" s="6"/>
      <c r="F57" s="6"/>
      <c r="G57" s="6"/>
      <c r="H57" s="6"/>
      <c r="I57" s="6"/>
      <c r="J57" s="6"/>
      <c r="K57" s="164"/>
      <c r="L57" s="164"/>
      <c r="M57" s="6"/>
      <c r="N57" s="6"/>
      <c r="O57" s="6"/>
      <c r="P57" s="6"/>
      <c r="Q57" s="6"/>
      <c r="R57" s="6"/>
      <c r="S57" s="6"/>
      <c r="T57" s="6"/>
      <c r="U57" s="6"/>
      <c r="V57" s="6"/>
      <c r="W57" s="6"/>
    </row>
    <row r="58" spans="2:23" x14ac:dyDescent="0.25">
      <c r="B58" s="6"/>
      <c r="C58" s="7">
        <f>C14/C57</f>
        <v>0.61798053267729169</v>
      </c>
      <c r="D58" s="6"/>
      <c r="E58" s="6"/>
      <c r="F58" s="6"/>
      <c r="G58" s="6"/>
      <c r="H58" s="6"/>
      <c r="I58" s="6"/>
      <c r="J58" s="6"/>
    </row>
    <row r="59" spans="2:23" x14ac:dyDescent="0.25">
      <c r="B59" s="6"/>
      <c r="C59" s="7">
        <f>C15/C57</f>
        <v>2.345651941384105</v>
      </c>
      <c r="D59" s="6"/>
      <c r="E59" s="6"/>
      <c r="F59" s="6"/>
      <c r="G59" s="6"/>
      <c r="H59" s="6"/>
      <c r="I59" s="6"/>
      <c r="J59" s="6"/>
    </row>
  </sheetData>
  <mergeCells count="4">
    <mergeCell ref="C11:J11"/>
    <mergeCell ref="K11:K12"/>
    <mergeCell ref="B9:J9"/>
    <mergeCell ref="B11:B12"/>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AB261"/>
  <sheetViews>
    <sheetView workbookViewId="0">
      <selection activeCell="P6" sqref="P6"/>
    </sheetView>
  </sheetViews>
  <sheetFormatPr baseColWidth="10" defaultRowHeight="15" x14ac:dyDescent="0.25"/>
  <cols>
    <col min="1" max="13" width="11.42578125" style="2"/>
    <col min="14" max="14" width="29.28515625" style="2" customWidth="1"/>
    <col min="15" max="17" width="11.42578125" style="2"/>
    <col min="18" max="18" width="11.42578125" style="2" customWidth="1"/>
    <col min="19" max="16384" width="11.42578125" style="2"/>
  </cols>
  <sheetData>
    <row r="6" spans="2:28" x14ac:dyDescent="0.25">
      <c r="S6" s="6"/>
      <c r="T6" s="6"/>
      <c r="U6" s="6"/>
      <c r="V6" s="6"/>
      <c r="W6" s="6"/>
      <c r="X6" s="6"/>
      <c r="Y6" s="6"/>
      <c r="Z6" s="6"/>
      <c r="AA6" s="6"/>
    </row>
    <row r="7" spans="2:28" x14ac:dyDescent="0.25">
      <c r="S7" s="6" t="s">
        <v>100</v>
      </c>
      <c r="T7" s="6"/>
      <c r="U7" s="6"/>
      <c r="V7" s="6"/>
      <c r="W7" s="6"/>
      <c r="X7" s="6"/>
      <c r="Y7" s="6"/>
      <c r="Z7" s="6"/>
      <c r="AA7" s="6"/>
    </row>
    <row r="8" spans="2:28" x14ac:dyDescent="0.25">
      <c r="S8" s="6"/>
      <c r="T8" s="6"/>
      <c r="U8" s="6"/>
      <c r="V8" s="6"/>
      <c r="W8" s="6"/>
      <c r="X8" s="6"/>
      <c r="Y8" s="6"/>
      <c r="Z8" s="6"/>
      <c r="AA8" s="6"/>
    </row>
    <row r="9" spans="2:28" x14ac:dyDescent="0.25">
      <c r="Q9" s="164"/>
      <c r="R9" s="164"/>
      <c r="S9" s="6"/>
      <c r="T9" s="6"/>
      <c r="U9" s="6"/>
      <c r="V9" s="6"/>
      <c r="W9" s="6"/>
      <c r="X9" s="6"/>
      <c r="Y9" s="6"/>
      <c r="Z9" s="6"/>
      <c r="AA9" s="6"/>
      <c r="AB9" s="164"/>
    </row>
    <row r="10" spans="2:28" x14ac:dyDescent="0.25">
      <c r="Q10" s="164"/>
      <c r="R10" s="164"/>
      <c r="S10" s="6"/>
      <c r="T10" s="6"/>
      <c r="U10" s="6"/>
      <c r="V10" s="6"/>
      <c r="W10" s="6"/>
      <c r="X10" s="6"/>
      <c r="Y10" s="6"/>
      <c r="Z10" s="6"/>
      <c r="AA10" s="6"/>
      <c r="AB10" s="164"/>
    </row>
    <row r="11" spans="2:28" ht="15.75" x14ac:dyDescent="0.25">
      <c r="B11" s="4" t="s">
        <v>296</v>
      </c>
      <c r="Q11" s="164"/>
      <c r="R11" s="164"/>
      <c r="S11" s="6"/>
      <c r="T11" s="6"/>
      <c r="U11" s="6"/>
      <c r="V11" s="6"/>
      <c r="W11" s="6"/>
      <c r="X11" s="6"/>
      <c r="Y11" s="6"/>
      <c r="Z11" s="6"/>
      <c r="AA11" s="6"/>
      <c r="AB11" s="164"/>
    </row>
    <row r="12" spans="2:28" ht="15.75" x14ac:dyDescent="0.25">
      <c r="B12" s="4"/>
      <c r="Q12" s="164"/>
      <c r="R12" s="164"/>
      <c r="S12" s="6"/>
      <c r="T12" s="6"/>
      <c r="U12" s="6"/>
      <c r="V12" s="6"/>
      <c r="W12" s="6"/>
      <c r="X12" s="6"/>
      <c r="Y12" s="6"/>
      <c r="Z12" s="6"/>
      <c r="AA12" s="6"/>
      <c r="AB12" s="164"/>
    </row>
    <row r="13" spans="2:28" ht="15.75" x14ac:dyDescent="0.25">
      <c r="B13" s="4" t="s">
        <v>100</v>
      </c>
      <c r="Q13" s="164"/>
      <c r="R13" s="164"/>
      <c r="S13" s="6" t="s">
        <v>91</v>
      </c>
      <c r="T13" s="6"/>
      <c r="U13" s="6"/>
      <c r="V13" s="6"/>
      <c r="W13" s="6"/>
      <c r="X13" s="6"/>
      <c r="Y13" s="6"/>
      <c r="Z13" s="6"/>
      <c r="AA13" s="6"/>
      <c r="AB13" s="164"/>
    </row>
    <row r="14" spans="2:28" x14ac:dyDescent="0.25">
      <c r="Q14" s="164"/>
      <c r="R14" s="164"/>
      <c r="S14" s="6"/>
      <c r="T14" s="6" t="s">
        <v>62</v>
      </c>
      <c r="U14" s="6" t="s">
        <v>53</v>
      </c>
      <c r="V14" s="6" t="s">
        <v>54</v>
      </c>
      <c r="W14" s="6" t="s">
        <v>55</v>
      </c>
      <c r="X14" s="6" t="s">
        <v>56</v>
      </c>
      <c r="Y14" s="6" t="s">
        <v>57</v>
      </c>
      <c r="Z14" s="6" t="s">
        <v>58</v>
      </c>
      <c r="AA14" s="6" t="s">
        <v>59</v>
      </c>
      <c r="AB14" s="164"/>
    </row>
    <row r="15" spans="2:28" x14ac:dyDescent="0.25">
      <c r="Q15" s="164"/>
      <c r="R15" s="164"/>
      <c r="S15" s="6" t="s">
        <v>82</v>
      </c>
      <c r="T15" s="7">
        <v>8.7838961903177512E-2</v>
      </c>
      <c r="U15" s="7">
        <v>0.1067190949227373</v>
      </c>
      <c r="V15" s="7">
        <v>0.15968311539562852</v>
      </c>
      <c r="W15" s="7">
        <v>0.15296932169997185</v>
      </c>
      <c r="X15" s="7">
        <v>0.13036078965282505</v>
      </c>
      <c r="Y15" s="7">
        <v>0.14251446310145335</v>
      </c>
      <c r="Z15" s="7">
        <v>0.1370591890632282</v>
      </c>
      <c r="AA15" s="7">
        <v>0.1226962457337884</v>
      </c>
      <c r="AB15" s="164"/>
    </row>
    <row r="16" spans="2:28" x14ac:dyDescent="0.25">
      <c r="Q16" s="164"/>
      <c r="R16" s="164"/>
      <c r="S16" s="6" t="s">
        <v>83</v>
      </c>
      <c r="T16" s="7">
        <v>2.2957910497421394E-2</v>
      </c>
      <c r="U16" s="7">
        <v>1.9798565121412804E-2</v>
      </c>
      <c r="V16" s="7">
        <v>2.1571060418058605E-2</v>
      </c>
      <c r="W16" s="7">
        <v>2.2797635800731776E-2</v>
      </c>
      <c r="X16" s="7">
        <v>2.722940776038121E-2</v>
      </c>
      <c r="Y16" s="7">
        <v>2.4128686327077747E-2</v>
      </c>
      <c r="Z16" s="7">
        <v>3.5148361037750507E-2</v>
      </c>
      <c r="AA16" s="7">
        <v>2.713310580204778E-2</v>
      </c>
      <c r="AB16" s="164"/>
    </row>
    <row r="17" spans="17:28" x14ac:dyDescent="0.25">
      <c r="Q17" s="164"/>
      <c r="R17" s="164"/>
      <c r="S17" s="6" t="s">
        <v>84</v>
      </c>
      <c r="T17" s="7">
        <v>0.32007985360173014</v>
      </c>
      <c r="U17" s="7">
        <v>0.25986479028697573</v>
      </c>
      <c r="V17" s="7">
        <v>0.2629569533263339</v>
      </c>
      <c r="W17" s="7">
        <v>0.31016042780748665</v>
      </c>
      <c r="X17" s="7">
        <v>0.28727025187202176</v>
      </c>
      <c r="Y17" s="7">
        <v>0.27105968675038805</v>
      </c>
      <c r="Z17" s="7">
        <v>0.25947646419139353</v>
      </c>
      <c r="AA17" s="7">
        <v>0.3266211604095563</v>
      </c>
      <c r="AB17" s="164"/>
    </row>
    <row r="18" spans="17:28" x14ac:dyDescent="0.25">
      <c r="Q18" s="164"/>
      <c r="R18" s="164"/>
      <c r="S18" s="6" t="s">
        <v>85</v>
      </c>
      <c r="T18" s="7">
        <v>1.7800698719015139E-2</v>
      </c>
      <c r="U18" s="7">
        <v>1.7798013245033113E-2</v>
      </c>
      <c r="V18" s="7">
        <v>1.5748783048582609E-2</v>
      </c>
      <c r="W18" s="7">
        <v>1.885730368702505E-2</v>
      </c>
      <c r="X18" s="7">
        <v>1.1572498298162015E-2</v>
      </c>
      <c r="Y18" s="7">
        <v>1.2558205164385494E-2</v>
      </c>
      <c r="Z18" s="7">
        <v>2.5361193102376885E-2</v>
      </c>
      <c r="AA18" s="7">
        <v>1.0978384527872583E-2</v>
      </c>
      <c r="AB18" s="164"/>
    </row>
    <row r="19" spans="17:28" x14ac:dyDescent="0.25">
      <c r="Q19" s="164"/>
      <c r="R19" s="164"/>
      <c r="S19" s="6" t="s">
        <v>86</v>
      </c>
      <c r="T19" s="7">
        <v>0.13009482615205456</v>
      </c>
      <c r="U19" s="7">
        <v>0.1098233995584989</v>
      </c>
      <c r="V19" s="7">
        <v>0.1204543285291591</v>
      </c>
      <c r="W19" s="7">
        <v>0.12855333520968196</v>
      </c>
      <c r="X19" s="7">
        <v>7.5901974132062622E-2</v>
      </c>
      <c r="Y19" s="7">
        <v>0.10540426132355016</v>
      </c>
      <c r="Z19" s="7">
        <v>0.12672828957588939</v>
      </c>
      <c r="AA19" s="7">
        <v>9.5620022753128558E-2</v>
      </c>
      <c r="AB19" s="164"/>
    </row>
    <row r="20" spans="17:28" x14ac:dyDescent="0.25">
      <c r="Q20" s="164"/>
      <c r="R20" s="164"/>
      <c r="S20" s="6" t="s">
        <v>87</v>
      </c>
      <c r="T20" s="7">
        <v>0.13142571951422391</v>
      </c>
      <c r="U20" s="7">
        <v>0.1476959161147903</v>
      </c>
      <c r="V20" s="7">
        <v>0.11873627946931374</v>
      </c>
      <c r="W20" s="7">
        <v>0.10251899802983394</v>
      </c>
      <c r="X20" s="7">
        <v>0.16099387338325391</v>
      </c>
      <c r="Y20" s="7">
        <v>0.15366163397770566</v>
      </c>
      <c r="Z20" s="7">
        <v>0.11565946869659779</v>
      </c>
      <c r="AA20" s="7">
        <v>0.13543799772468715</v>
      </c>
      <c r="AB20" s="164"/>
    </row>
    <row r="21" spans="17:28" x14ac:dyDescent="0.25">
      <c r="Q21" s="164"/>
      <c r="R21" s="164"/>
      <c r="S21" s="6" t="s">
        <v>88</v>
      </c>
      <c r="T21" s="7">
        <v>5.9391116286807523E-2</v>
      </c>
      <c r="U21" s="7">
        <v>6.588024282560706E-2</v>
      </c>
      <c r="V21" s="7">
        <v>6.6144888804046967E-2</v>
      </c>
      <c r="W21" s="7">
        <v>8.7390937236138472E-2</v>
      </c>
      <c r="X21" s="7">
        <v>4.4928522804629001E-2</v>
      </c>
      <c r="Y21" s="7">
        <v>4.6846338366022297E-2</v>
      </c>
      <c r="Z21" s="7">
        <v>7.3597949355289738E-2</v>
      </c>
      <c r="AA21" s="7">
        <v>5.0739476678043231E-2</v>
      </c>
      <c r="AB21" s="164"/>
    </row>
    <row r="22" spans="17:28" x14ac:dyDescent="0.25">
      <c r="Q22" s="164"/>
      <c r="R22" s="164"/>
      <c r="S22" s="6" t="s">
        <v>89</v>
      </c>
      <c r="T22" s="7">
        <v>6.0389286308434535E-2</v>
      </c>
      <c r="U22" s="7">
        <v>6.0982339955849889E-2</v>
      </c>
      <c r="V22" s="7">
        <v>3.932423403646082E-2</v>
      </c>
      <c r="W22" s="7">
        <v>3.4688995215311005E-2</v>
      </c>
      <c r="X22" s="7">
        <v>7.9646017699115043E-2</v>
      </c>
      <c r="Y22" s="7">
        <v>4.4729786933822492E-2</v>
      </c>
      <c r="Z22" s="7">
        <v>4.5867640205064474E-2</v>
      </c>
      <c r="AA22" s="7">
        <v>4.2263936291240048E-2</v>
      </c>
      <c r="AB22" s="164"/>
    </row>
    <row r="23" spans="17:28" x14ac:dyDescent="0.25">
      <c r="Q23" s="164"/>
      <c r="R23" s="164"/>
      <c r="S23" s="6" t="s">
        <v>90</v>
      </c>
      <c r="T23" s="7">
        <v>1.9464315421726833E-2</v>
      </c>
      <c r="U23" s="7">
        <v>5.7188189845474614E-2</v>
      </c>
      <c r="V23" s="7">
        <v>4.4955617065953996E-2</v>
      </c>
      <c r="W23" s="7">
        <v>2.8497044750914718E-2</v>
      </c>
      <c r="X23" s="7">
        <v>4.5609257998638526E-2</v>
      </c>
      <c r="Y23" s="7">
        <v>3.7392408635529846E-2</v>
      </c>
      <c r="Z23" s="7">
        <v>5.0683548236756255E-2</v>
      </c>
      <c r="AA23" s="7">
        <v>3.0773606370875995E-2</v>
      </c>
      <c r="AB23" s="164"/>
    </row>
    <row r="24" spans="17:28" x14ac:dyDescent="0.25">
      <c r="Q24" s="164"/>
      <c r="R24" s="164"/>
      <c r="S24" s="6" t="s">
        <v>77</v>
      </c>
      <c r="T24" s="7">
        <v>0.15055731159540842</v>
      </c>
      <c r="U24" s="7">
        <v>0.15424944812362032</v>
      </c>
      <c r="V24" s="7">
        <v>0.15042473990646177</v>
      </c>
      <c r="W24" s="7">
        <v>0.11356600056290458</v>
      </c>
      <c r="X24" s="7">
        <v>0.13648740639891083</v>
      </c>
      <c r="Y24" s="7">
        <v>0.16170452942006491</v>
      </c>
      <c r="Z24" s="7">
        <v>0.13041789653565325</v>
      </c>
      <c r="AA24" s="7">
        <v>0.15773606370875995</v>
      </c>
      <c r="AB24" s="164"/>
    </row>
    <row r="25" spans="17:28" x14ac:dyDescent="0.25">
      <c r="Q25" s="164"/>
      <c r="R25" s="164"/>
      <c r="S25" s="6"/>
      <c r="T25" s="6"/>
      <c r="U25" s="6"/>
      <c r="V25" s="6"/>
      <c r="W25" s="6"/>
      <c r="X25" s="6"/>
      <c r="Y25" s="6"/>
      <c r="Z25" s="6"/>
      <c r="AA25" s="6"/>
      <c r="AB25" s="164"/>
    </row>
    <row r="26" spans="17:28" x14ac:dyDescent="0.25">
      <c r="Q26" s="164"/>
      <c r="R26" s="164"/>
      <c r="S26" s="6"/>
      <c r="T26" s="6"/>
      <c r="U26" s="6"/>
      <c r="V26" s="6"/>
      <c r="W26" s="6"/>
      <c r="X26" s="6"/>
      <c r="Y26" s="6"/>
      <c r="Z26" s="6"/>
      <c r="AA26" s="6"/>
      <c r="AB26" s="164"/>
    </row>
    <row r="27" spans="17:28" x14ac:dyDescent="0.25">
      <c r="Q27" s="164"/>
      <c r="R27" s="164"/>
      <c r="S27" s="6"/>
      <c r="T27" s="6"/>
      <c r="U27" s="6"/>
      <c r="V27" s="6"/>
      <c r="W27" s="6"/>
      <c r="X27" s="6"/>
      <c r="Y27" s="6"/>
      <c r="Z27" s="6"/>
      <c r="AA27" s="6"/>
      <c r="AB27" s="164"/>
    </row>
    <row r="28" spans="17:28" x14ac:dyDescent="0.25">
      <c r="Q28" s="164"/>
      <c r="R28" s="164"/>
      <c r="S28" s="6"/>
      <c r="T28" s="6"/>
      <c r="U28" s="6"/>
      <c r="V28" s="6"/>
      <c r="W28" s="6"/>
      <c r="X28" s="6"/>
      <c r="Y28" s="6"/>
      <c r="Z28" s="6"/>
      <c r="AA28" s="6"/>
      <c r="AB28" s="164"/>
    </row>
    <row r="29" spans="17:28" x14ac:dyDescent="0.25">
      <c r="Q29" s="164"/>
      <c r="R29" s="164"/>
      <c r="S29" s="6" t="s">
        <v>7</v>
      </c>
      <c r="T29" s="6"/>
      <c r="U29" s="6"/>
      <c r="V29" s="6"/>
      <c r="W29" s="6"/>
      <c r="X29" s="6"/>
      <c r="Y29" s="6"/>
      <c r="Z29" s="6"/>
      <c r="AA29" s="6"/>
      <c r="AB29" s="164"/>
    </row>
    <row r="30" spans="17:28" x14ac:dyDescent="0.25">
      <c r="Q30" s="164"/>
      <c r="R30" s="164"/>
      <c r="S30" s="6"/>
      <c r="T30" s="6" t="s">
        <v>62</v>
      </c>
      <c r="U30" s="6" t="s">
        <v>53</v>
      </c>
      <c r="V30" s="6" t="s">
        <v>54</v>
      </c>
      <c r="W30" s="6" t="s">
        <v>55</v>
      </c>
      <c r="X30" s="6" t="s">
        <v>56</v>
      </c>
      <c r="Y30" s="6" t="s">
        <v>57</v>
      </c>
      <c r="Z30" s="6" t="s">
        <v>58</v>
      </c>
      <c r="AA30" s="6" t="s">
        <v>59</v>
      </c>
      <c r="AB30" s="164"/>
    </row>
    <row r="31" spans="17:28" x14ac:dyDescent="0.25">
      <c r="Q31" s="164"/>
      <c r="R31" s="164"/>
      <c r="S31" s="6" t="s">
        <v>82</v>
      </c>
      <c r="T31" s="7">
        <v>0.1246300559026636</v>
      </c>
      <c r="U31" s="7">
        <v>0.15518474374255065</v>
      </c>
      <c r="V31" s="7">
        <v>0.18422655298416565</v>
      </c>
      <c r="W31" s="7">
        <v>0.18369663941871026</v>
      </c>
      <c r="X31" s="7">
        <v>8.9686098654708515E-2</v>
      </c>
      <c r="Y31" s="7">
        <v>0.13781461019030081</v>
      </c>
      <c r="Z31" s="7">
        <v>0.16345687004369638</v>
      </c>
      <c r="AA31" s="7">
        <v>0.12732571172382873</v>
      </c>
      <c r="AB31" s="164"/>
    </row>
    <row r="32" spans="17:28" x14ac:dyDescent="0.25">
      <c r="Q32" s="164"/>
      <c r="R32" s="164"/>
      <c r="S32" s="6" t="s">
        <v>83</v>
      </c>
      <c r="T32" s="7">
        <v>1.2495889510029596E-2</v>
      </c>
      <c r="U32" s="7">
        <v>1.3349225268176401E-2</v>
      </c>
      <c r="V32" s="7">
        <v>1.8879415347137638E-2</v>
      </c>
      <c r="W32" s="7">
        <v>1.8619436875567667E-2</v>
      </c>
      <c r="X32" s="7">
        <v>2.9895366218236174E-3</v>
      </c>
      <c r="Y32" s="7">
        <v>1.3812154696132596E-2</v>
      </c>
      <c r="Z32" s="7">
        <v>2.5732319145492798E-2</v>
      </c>
      <c r="AA32" s="7">
        <v>1.8381528805200626E-2</v>
      </c>
      <c r="AB32" s="164"/>
    </row>
    <row r="33" spans="2:28" x14ac:dyDescent="0.25">
      <c r="Q33" s="164"/>
      <c r="R33" s="164"/>
      <c r="S33" s="6" t="s">
        <v>84</v>
      </c>
      <c r="T33" s="7">
        <v>0.55376520881289049</v>
      </c>
      <c r="U33" s="7">
        <v>0.433611442193087</v>
      </c>
      <c r="V33" s="7">
        <v>0.46589524969549329</v>
      </c>
      <c r="W33" s="7">
        <v>0.4054268846503179</v>
      </c>
      <c r="X33" s="7">
        <v>0.52316890881913303</v>
      </c>
      <c r="Y33" s="7">
        <v>0.46470227133210557</v>
      </c>
      <c r="Z33" s="7">
        <v>0.50250849652047258</v>
      </c>
      <c r="AA33" s="7">
        <v>0.54180676978255993</v>
      </c>
      <c r="AB33" s="164"/>
    </row>
    <row r="34" spans="2:28" x14ac:dyDescent="0.25">
      <c r="Q34" s="164"/>
      <c r="R34" s="164"/>
      <c r="S34" s="6" t="s">
        <v>85</v>
      </c>
      <c r="T34" s="7">
        <v>4.2749095692206508E-2</v>
      </c>
      <c r="U34" s="7">
        <v>4.5053635280095351E-2</v>
      </c>
      <c r="V34" s="7">
        <v>3.7454323995127894E-2</v>
      </c>
      <c r="W34" s="7">
        <v>3.7125340599455041E-2</v>
      </c>
      <c r="X34" s="7">
        <v>4.7832585949177879E-2</v>
      </c>
      <c r="Y34" s="7">
        <v>4.4505831798649476E-2</v>
      </c>
      <c r="Z34" s="7">
        <v>3.4147920375465289E-2</v>
      </c>
      <c r="AA34" s="7">
        <v>3.4521407756108499E-2</v>
      </c>
      <c r="AB34" s="164"/>
    </row>
    <row r="35" spans="2:28" x14ac:dyDescent="0.25">
      <c r="Q35" s="164"/>
      <c r="R35" s="164"/>
      <c r="S35" s="6" t="s">
        <v>86</v>
      </c>
      <c r="T35" s="7">
        <v>2.4005261427162118E-2</v>
      </c>
      <c r="U35" s="7">
        <v>2.0023837902264599E-2</v>
      </c>
      <c r="V35" s="7">
        <v>1.2180267965895249E-2</v>
      </c>
      <c r="W35" s="7">
        <v>0.10728882833787466</v>
      </c>
      <c r="X35" s="7">
        <v>1.0463378176382661E-2</v>
      </c>
      <c r="Y35" s="7">
        <v>1.5960712093308779E-2</v>
      </c>
      <c r="Z35" s="7">
        <v>3.0587473701246155E-2</v>
      </c>
      <c r="AA35" s="7">
        <v>2.7572293207800941E-2</v>
      </c>
      <c r="AB35" s="164"/>
    </row>
    <row r="36" spans="2:28" x14ac:dyDescent="0.25">
      <c r="Q36" s="164"/>
      <c r="R36" s="164"/>
      <c r="S36" s="6" t="s">
        <v>87</v>
      </c>
      <c r="T36" s="7">
        <v>0</v>
      </c>
      <c r="U36" s="7">
        <v>0</v>
      </c>
      <c r="V36" s="7">
        <v>0</v>
      </c>
      <c r="W36" s="7">
        <v>0</v>
      </c>
      <c r="X36" s="7">
        <v>0</v>
      </c>
      <c r="Y36" s="7">
        <v>0</v>
      </c>
      <c r="Z36" s="7">
        <v>0</v>
      </c>
      <c r="AA36" s="7">
        <v>0</v>
      </c>
      <c r="AB36" s="164"/>
    </row>
    <row r="37" spans="2:28" x14ac:dyDescent="0.25">
      <c r="Q37" s="164"/>
      <c r="R37" s="164"/>
      <c r="S37" s="6" t="s">
        <v>88</v>
      </c>
      <c r="T37" s="7">
        <v>6.7412035514633345E-2</v>
      </c>
      <c r="U37" s="7">
        <v>6.1740166865315853E-2</v>
      </c>
      <c r="V37" s="7">
        <v>7.3690621193666261E-2</v>
      </c>
      <c r="W37" s="7">
        <v>7.7656675749318796E-2</v>
      </c>
      <c r="X37" s="7">
        <v>0.17937219730941703</v>
      </c>
      <c r="Y37" s="7">
        <v>8.9625537139349287E-2</v>
      </c>
      <c r="Z37" s="7">
        <v>6.1984139828451204E-2</v>
      </c>
      <c r="AA37" s="7">
        <v>8.316520959426138E-2</v>
      </c>
      <c r="AB37" s="164"/>
    </row>
    <row r="38" spans="2:28" ht="15.75" x14ac:dyDescent="0.25">
      <c r="L38" s="163" t="s">
        <v>99</v>
      </c>
      <c r="Q38" s="164"/>
      <c r="R38" s="164"/>
      <c r="S38" s="6" t="s">
        <v>89</v>
      </c>
      <c r="T38" s="7">
        <v>9.7007563301545544E-2</v>
      </c>
      <c r="U38" s="7">
        <v>0.19165673420738974</v>
      </c>
      <c r="V38" s="7">
        <v>0.13154689403166869</v>
      </c>
      <c r="W38" s="7">
        <v>7.9246139872842875E-2</v>
      </c>
      <c r="X38" s="7">
        <v>9.417040358744394E-2</v>
      </c>
      <c r="Y38" s="7">
        <v>0.15715162676488642</v>
      </c>
      <c r="Z38" s="7">
        <v>0.10956465447483411</v>
      </c>
      <c r="AA38" s="7">
        <v>0.10647836807890608</v>
      </c>
      <c r="AB38" s="164"/>
    </row>
    <row r="39" spans="2:28" ht="15.75" x14ac:dyDescent="0.25">
      <c r="C39" s="163" t="s">
        <v>98</v>
      </c>
      <c r="Q39" s="164"/>
      <c r="R39" s="164"/>
      <c r="S39" s="6" t="s">
        <v>90</v>
      </c>
      <c r="T39" s="7">
        <v>6.5439000328839203E-2</v>
      </c>
      <c r="U39" s="7">
        <v>5.7687723480333727E-2</v>
      </c>
      <c r="V39" s="7">
        <v>5.3288672350791717E-2</v>
      </c>
      <c r="W39" s="7">
        <v>8.7874659400544966E-2</v>
      </c>
      <c r="X39" s="7">
        <v>4.9327354260089683E-2</v>
      </c>
      <c r="Y39" s="7">
        <v>5.8624923265807247E-2</v>
      </c>
      <c r="Z39" s="7">
        <v>6.4411717106327884E-2</v>
      </c>
      <c r="AA39" s="7">
        <v>5.536875140103116E-2</v>
      </c>
      <c r="AB39" s="164"/>
    </row>
    <row r="40" spans="2:28" x14ac:dyDescent="0.25">
      <c r="Q40" s="164"/>
      <c r="R40" s="164"/>
      <c r="S40" s="6" t="s">
        <v>77</v>
      </c>
      <c r="T40" s="7">
        <v>1.2495889510029596E-2</v>
      </c>
      <c r="U40" s="7">
        <v>2.1692491060786651E-2</v>
      </c>
      <c r="V40" s="7">
        <v>2.2838002436053592E-2</v>
      </c>
      <c r="W40" s="7">
        <v>3.0653950953678476E-3</v>
      </c>
      <c r="X40" s="7">
        <v>2.9895366218236174E-3</v>
      </c>
      <c r="Y40" s="7">
        <v>1.7802332719459791E-2</v>
      </c>
      <c r="Z40" s="7">
        <v>7.6064088040135947E-3</v>
      </c>
      <c r="AA40" s="7">
        <v>5.3799596503026226E-3</v>
      </c>
      <c r="AB40" s="164"/>
    </row>
    <row r="41" spans="2:28" x14ac:dyDescent="0.25">
      <c r="Q41" s="164"/>
      <c r="R41" s="164"/>
      <c r="S41" s="6"/>
      <c r="T41" s="6"/>
      <c r="U41" s="6"/>
      <c r="V41" s="6"/>
      <c r="W41" s="6"/>
      <c r="X41" s="6"/>
      <c r="Y41" s="6"/>
      <c r="Z41" s="6"/>
      <c r="AA41" s="6"/>
      <c r="AB41" s="164"/>
    </row>
    <row r="42" spans="2:28" ht="15.75" x14ac:dyDescent="0.25">
      <c r="B42" s="4" t="s">
        <v>70</v>
      </c>
      <c r="Q42" s="164"/>
      <c r="R42" s="164"/>
      <c r="S42" s="6"/>
      <c r="T42" s="6"/>
      <c r="U42" s="6"/>
      <c r="V42" s="6"/>
      <c r="W42" s="6"/>
      <c r="X42" s="6"/>
      <c r="Y42" s="6"/>
      <c r="Z42" s="6"/>
      <c r="AA42" s="6"/>
      <c r="AB42" s="164"/>
    </row>
    <row r="43" spans="2:28" x14ac:dyDescent="0.25">
      <c r="S43" s="6"/>
      <c r="T43" s="6"/>
      <c r="U43" s="6"/>
      <c r="V43" s="6"/>
      <c r="W43" s="6"/>
      <c r="X43" s="6"/>
      <c r="Y43" s="6"/>
      <c r="Z43" s="6"/>
      <c r="AA43" s="6"/>
    </row>
    <row r="44" spans="2:28" x14ac:dyDescent="0.25">
      <c r="S44" s="6" t="s">
        <v>70</v>
      </c>
      <c r="T44" s="6"/>
      <c r="U44" s="6"/>
      <c r="V44" s="6"/>
      <c r="W44" s="6"/>
      <c r="X44" s="6"/>
      <c r="Y44" s="6"/>
      <c r="Z44" s="6"/>
      <c r="AA44" s="6"/>
    </row>
    <row r="45" spans="2:28" x14ac:dyDescent="0.25">
      <c r="S45" s="6" t="s">
        <v>91</v>
      </c>
      <c r="T45" s="6"/>
      <c r="U45" s="6"/>
      <c r="V45" s="6"/>
      <c r="W45" s="6"/>
      <c r="X45" s="6"/>
      <c r="Y45" s="6"/>
      <c r="Z45" s="6"/>
      <c r="AA45" s="6"/>
    </row>
    <row r="46" spans="2:28" x14ac:dyDescent="0.25">
      <c r="S46" s="6"/>
      <c r="T46" s="6" t="s">
        <v>62</v>
      </c>
      <c r="U46" s="6" t="s">
        <v>53</v>
      </c>
      <c r="V46" s="6" t="s">
        <v>54</v>
      </c>
      <c r="W46" s="6" t="s">
        <v>55</v>
      </c>
      <c r="X46" s="6" t="s">
        <v>56</v>
      </c>
      <c r="Y46" s="6" t="s">
        <v>57</v>
      </c>
      <c r="Z46" s="6" t="s">
        <v>58</v>
      </c>
      <c r="AA46" s="6" t="s">
        <v>59</v>
      </c>
    </row>
    <row r="47" spans="2:28" x14ac:dyDescent="0.25">
      <c r="S47" s="6" t="s">
        <v>82</v>
      </c>
      <c r="T47" s="7">
        <v>6.3945018796992478E-2</v>
      </c>
      <c r="U47" s="7">
        <v>7.8534781253422517E-2</v>
      </c>
      <c r="V47" s="7">
        <v>5.8004006556182847E-2</v>
      </c>
      <c r="W47" s="7">
        <v>7.3898737577222665E-2</v>
      </c>
      <c r="X47" s="7">
        <v>7.0806919522939729E-2</v>
      </c>
      <c r="Y47" s="7">
        <v>7.0989896321732818E-2</v>
      </c>
      <c r="Z47" s="7">
        <v>6.6346302898775383E-2</v>
      </c>
      <c r="AA47" s="7">
        <v>6.2803990485319705E-2</v>
      </c>
    </row>
    <row r="48" spans="2:28" x14ac:dyDescent="0.25">
      <c r="S48" s="6" t="s">
        <v>83</v>
      </c>
      <c r="T48" s="7">
        <v>6.7504699248120303E-2</v>
      </c>
      <c r="U48" s="7">
        <v>6.1087288014220843E-2</v>
      </c>
      <c r="V48" s="7">
        <v>5.1564898405182504E-2</v>
      </c>
      <c r="W48" s="7">
        <v>5.1269137792103139E-2</v>
      </c>
      <c r="X48" s="7">
        <v>6.1520514512885843E-2</v>
      </c>
      <c r="Y48" s="7">
        <v>5.4992405732021396E-2</v>
      </c>
      <c r="Z48" s="7">
        <v>5.5468545373879484E-2</v>
      </c>
      <c r="AA48" s="7">
        <v>5.9857279795505376E-2</v>
      </c>
    </row>
    <row r="49" spans="19:27" x14ac:dyDescent="0.25">
      <c r="S49" s="6" t="s">
        <v>84</v>
      </c>
      <c r="T49" s="7">
        <v>0.25031719924812029</v>
      </c>
      <c r="U49" s="7">
        <v>0.26564671985442168</v>
      </c>
      <c r="V49" s="7">
        <v>0.25134635897702734</v>
      </c>
      <c r="W49" s="7">
        <v>0.25387232518578207</v>
      </c>
      <c r="X49" s="7">
        <v>0.22988840964558166</v>
      </c>
      <c r="Y49" s="7">
        <v>0.22343657135310044</v>
      </c>
      <c r="Z49" s="7">
        <v>0.23956189631118405</v>
      </c>
      <c r="AA49" s="7">
        <v>0.28724596665804464</v>
      </c>
    </row>
    <row r="50" spans="19:27" x14ac:dyDescent="0.25">
      <c r="S50" s="6" t="s">
        <v>85</v>
      </c>
      <c r="T50" s="7">
        <v>5.5204417293233082E-2</v>
      </c>
      <c r="U50" s="7">
        <v>5.5434333903402723E-2</v>
      </c>
      <c r="V50" s="7">
        <v>6.5444753752894352E-2</v>
      </c>
      <c r="W50" s="7">
        <v>6.1263318112633178E-2</v>
      </c>
      <c r="X50" s="7">
        <v>5.8711568865216654E-2</v>
      </c>
      <c r="Y50" s="7">
        <v>6.0324902595258537E-2</v>
      </c>
      <c r="Z50" s="7">
        <v>6.1578263728157626E-2</v>
      </c>
      <c r="AA50" s="7">
        <v>5.7088081797848543E-2</v>
      </c>
    </row>
    <row r="51" spans="19:27" x14ac:dyDescent="0.25">
      <c r="S51" s="6" t="s">
        <v>86</v>
      </c>
      <c r="T51" s="7">
        <v>0.23107377819548872</v>
      </c>
      <c r="U51" s="7">
        <v>0.22521672465648404</v>
      </c>
      <c r="V51" s="7">
        <v>0.21435075578218904</v>
      </c>
      <c r="W51" s="7">
        <v>0.21733145312919688</v>
      </c>
      <c r="X51" s="7">
        <v>0.27211469093923163</v>
      </c>
      <c r="Y51" s="7">
        <v>0.22034933632701578</v>
      </c>
      <c r="Z51" s="7">
        <v>0.25359340171799077</v>
      </c>
      <c r="AA51" s="7">
        <v>0.23751198210672064</v>
      </c>
    </row>
    <row r="52" spans="19:27" x14ac:dyDescent="0.25">
      <c r="S52" s="6" t="s">
        <v>87</v>
      </c>
      <c r="T52" s="7">
        <v>0.13522086466165414</v>
      </c>
      <c r="U52" s="7">
        <v>0.11864463896073262</v>
      </c>
      <c r="V52" s="7">
        <v>0.1673387621302391</v>
      </c>
      <c r="W52" s="7">
        <v>0.14288432267884324</v>
      </c>
      <c r="X52" s="7">
        <v>0.10162857449845739</v>
      </c>
      <c r="Y52" s="7">
        <v>0.14828633692134979</v>
      </c>
      <c r="Z52" s="7">
        <v>0.12798871065164985</v>
      </c>
      <c r="AA52" s="7">
        <v>0.13122752562522505</v>
      </c>
    </row>
    <row r="53" spans="19:27" x14ac:dyDescent="0.25">
      <c r="S53" s="6" t="s">
        <v>88</v>
      </c>
      <c r="T53" s="7">
        <v>0.11519031954887218</v>
      </c>
      <c r="U53" s="7">
        <v>0.11079284576955155</v>
      </c>
      <c r="V53" s="7">
        <v>0.11587793011941619</v>
      </c>
      <c r="W53" s="7">
        <v>0.12042259826304952</v>
      </c>
      <c r="X53" s="7">
        <v>0.11875853812030883</v>
      </c>
      <c r="Y53" s="7">
        <v>0.14460476787954832</v>
      </c>
      <c r="Z53" s="7">
        <v>0.10853703515627088</v>
      </c>
      <c r="AA53" s="7">
        <v>9.5141731205209745E-2</v>
      </c>
    </row>
    <row r="54" spans="19:27" x14ac:dyDescent="0.25">
      <c r="S54" s="6" t="s">
        <v>89</v>
      </c>
      <c r="T54" s="7">
        <v>1.7610432330827069E-2</v>
      </c>
      <c r="U54" s="7">
        <v>2.5215039722322849E-2</v>
      </c>
      <c r="V54" s="7">
        <v>1.960350703748992E-2</v>
      </c>
      <c r="W54" s="7">
        <v>1.4470856835885039E-2</v>
      </c>
      <c r="X54" s="7">
        <v>2.6354970912830587E-2</v>
      </c>
      <c r="Y54" s="7">
        <v>1.4478636993990622E-2</v>
      </c>
      <c r="Z54" s="7">
        <v>2.0445907878489836E-2</v>
      </c>
      <c r="AA54" s="7">
        <v>2.1316738432512212E-2</v>
      </c>
    </row>
    <row r="55" spans="19:27" x14ac:dyDescent="0.25">
      <c r="S55" s="6" t="s">
        <v>90</v>
      </c>
      <c r="T55" s="7">
        <v>4.4208176691729321E-2</v>
      </c>
      <c r="U55" s="7">
        <v>3.9132595893815451E-2</v>
      </c>
      <c r="V55" s="7">
        <v>3.6748445508234251E-2</v>
      </c>
      <c r="W55" s="7">
        <v>4.3569254185692539E-2</v>
      </c>
      <c r="X55" s="7">
        <v>4.0537844019094688E-2</v>
      </c>
      <c r="Y55" s="7">
        <v>3.8119923396949085E-2</v>
      </c>
      <c r="Z55" s="7">
        <v>4.9038106896017189E-2</v>
      </c>
      <c r="AA55" s="7">
        <v>3.4133154806282935E-2</v>
      </c>
    </row>
    <row r="56" spans="19:27" x14ac:dyDescent="0.25">
      <c r="S56" s="6" t="s">
        <v>77</v>
      </c>
      <c r="T56" s="7">
        <v>1.9725093984962406E-2</v>
      </c>
      <c r="U56" s="7">
        <v>2.0295031971625709E-2</v>
      </c>
      <c r="V56" s="7">
        <v>1.9720581731144469E-2</v>
      </c>
      <c r="W56" s="7">
        <v>2.1017996239591726E-2</v>
      </c>
      <c r="X56" s="7">
        <v>1.9677968963453009E-2</v>
      </c>
      <c r="Y56" s="7">
        <v>2.4417222479033218E-2</v>
      </c>
      <c r="Z56" s="7">
        <v>1.7441829387584925E-2</v>
      </c>
      <c r="AA56" s="7">
        <v>1.3673549087331172E-2</v>
      </c>
    </row>
    <row r="57" spans="19:27" x14ac:dyDescent="0.25">
      <c r="S57" s="6"/>
      <c r="T57" s="6"/>
      <c r="U57" s="6"/>
      <c r="V57" s="6"/>
      <c r="W57" s="6"/>
      <c r="X57" s="6"/>
      <c r="Y57" s="6"/>
      <c r="Z57" s="6"/>
      <c r="AA57" s="6"/>
    </row>
    <row r="58" spans="19:27" x14ac:dyDescent="0.25">
      <c r="S58" s="6"/>
      <c r="T58" s="6" t="s">
        <v>62</v>
      </c>
      <c r="U58" s="6" t="s">
        <v>53</v>
      </c>
      <c r="V58" s="6" t="s">
        <v>54</v>
      </c>
      <c r="W58" s="6" t="s">
        <v>55</v>
      </c>
      <c r="X58" s="6" t="s">
        <v>56</v>
      </c>
      <c r="Y58" s="6" t="s">
        <v>57</v>
      </c>
      <c r="Z58" s="6" t="s">
        <v>58</v>
      </c>
      <c r="AA58" s="6" t="s">
        <v>59</v>
      </c>
    </row>
    <row r="59" spans="19:27" x14ac:dyDescent="0.25">
      <c r="S59" s="6" t="s">
        <v>82</v>
      </c>
      <c r="T59" s="7">
        <v>0.13434934981093793</v>
      </c>
      <c r="U59" s="7">
        <v>0.12184315463003988</v>
      </c>
      <c r="V59" s="7">
        <v>0.11917573682279564</v>
      </c>
      <c r="W59" s="7">
        <v>0.15072242572242572</v>
      </c>
      <c r="X59" s="7">
        <v>8.8321593135956777E-2</v>
      </c>
      <c r="Y59" s="7">
        <v>0.12699999219134334</v>
      </c>
      <c r="Z59" s="7">
        <v>0.13648598117000676</v>
      </c>
      <c r="AA59" s="7">
        <v>0.11502675228257118</v>
      </c>
    </row>
    <row r="60" spans="19:27" x14ac:dyDescent="0.25">
      <c r="S60" s="6" t="s">
        <v>83</v>
      </c>
      <c r="T60" s="7">
        <v>5.0262842386793322E-3</v>
      </c>
      <c r="U60" s="7">
        <v>4.2866637128932215E-3</v>
      </c>
      <c r="V60" s="7">
        <v>5.5215849333496393E-3</v>
      </c>
      <c r="W60" s="7">
        <v>7.534595034595035E-3</v>
      </c>
      <c r="X60" s="7">
        <v>3.4955775647476299E-3</v>
      </c>
      <c r="Y60" s="7">
        <v>7.254242052739667E-3</v>
      </c>
      <c r="Z60" s="7">
        <v>4.5871729464163407E-3</v>
      </c>
      <c r="AA60" s="7">
        <v>3.5766463377270075E-3</v>
      </c>
    </row>
    <row r="61" spans="19:27" x14ac:dyDescent="0.25">
      <c r="S61" s="6" t="s">
        <v>84</v>
      </c>
      <c r="T61" s="7">
        <v>0.34469242829475238</v>
      </c>
      <c r="U61" s="7">
        <v>0.3945336730172796</v>
      </c>
      <c r="V61" s="7">
        <v>0.35281888223064695</v>
      </c>
      <c r="W61" s="7">
        <v>0.38393365893365894</v>
      </c>
      <c r="X61" s="7">
        <v>0.36307398972512051</v>
      </c>
      <c r="Y61" s="7">
        <v>0.39968609200159294</v>
      </c>
      <c r="Z61" s="7">
        <v>0.34344930229802928</v>
      </c>
      <c r="AA61" s="7">
        <v>0.41782582474110436</v>
      </c>
    </row>
    <row r="62" spans="19:27" x14ac:dyDescent="0.25">
      <c r="S62" s="6" t="s">
        <v>85</v>
      </c>
      <c r="T62" s="7">
        <v>5.5571566909526887E-2</v>
      </c>
      <c r="U62" s="7">
        <v>5.4170358883473636E-2</v>
      </c>
      <c r="V62" s="7">
        <v>5.1754922343157636E-2</v>
      </c>
      <c r="W62" s="7">
        <v>3.7871387871387871E-2</v>
      </c>
      <c r="X62" s="7">
        <v>3.1280122874847729E-2</v>
      </c>
      <c r="Y62" s="7">
        <v>3.6521087277355674E-2</v>
      </c>
      <c r="Z62" s="7">
        <v>3.6778834584100022E-2</v>
      </c>
      <c r="AA62" s="7">
        <v>3.9349559933820756E-2</v>
      </c>
    </row>
    <row r="63" spans="19:27" x14ac:dyDescent="0.25">
      <c r="S63" s="6" t="s">
        <v>86</v>
      </c>
      <c r="T63" s="7">
        <v>1.7839850594853823E-2</v>
      </c>
      <c r="U63" s="7">
        <v>9.2213114754098359E-3</v>
      </c>
      <c r="V63" s="7">
        <v>9.2393298275651216E-3</v>
      </c>
      <c r="W63" s="7">
        <v>2.1586284086284085E-2</v>
      </c>
      <c r="X63" s="7">
        <v>9.8299878184418196E-3</v>
      </c>
      <c r="Y63" s="7">
        <v>1.7491390956013837E-2</v>
      </c>
      <c r="Z63" s="7">
        <v>1.0347980940463013E-2</v>
      </c>
      <c r="AA63" s="7">
        <v>8.4981633001899592E-3</v>
      </c>
    </row>
    <row r="64" spans="19:27" x14ac:dyDescent="0.25">
      <c r="S64" s="6" t="s">
        <v>87</v>
      </c>
      <c r="T64" s="7">
        <v>9.3954625103753579E-4</v>
      </c>
      <c r="U64" s="7">
        <v>1.7722640673460346E-4</v>
      </c>
      <c r="V64" s="7">
        <v>2.5070319187966246E-4</v>
      </c>
      <c r="W64" s="7">
        <v>0</v>
      </c>
      <c r="X64" s="7">
        <v>0</v>
      </c>
      <c r="Y64" s="7">
        <v>0</v>
      </c>
      <c r="Z64" s="7">
        <v>9.0706809674899393E-4</v>
      </c>
      <c r="AA64" s="7">
        <v>1.1932904823796147E-4</v>
      </c>
    </row>
    <row r="65" spans="2:27" x14ac:dyDescent="0.25">
      <c r="S65" s="6" t="s">
        <v>88</v>
      </c>
      <c r="T65" s="7">
        <v>0.16199391312367425</v>
      </c>
      <c r="U65" s="7">
        <v>0.16605006645990253</v>
      </c>
      <c r="V65" s="7">
        <v>0.20401736578207166</v>
      </c>
      <c r="W65" s="7">
        <v>0.18066748066748067</v>
      </c>
      <c r="X65" s="7">
        <v>0.31731370160478789</v>
      </c>
      <c r="Y65" s="7">
        <v>0.19986256764248847</v>
      </c>
      <c r="Z65" s="7">
        <v>0.22431608916664508</v>
      </c>
      <c r="AA65" s="7">
        <v>0.18785294791125789</v>
      </c>
    </row>
    <row r="66" spans="2:27" x14ac:dyDescent="0.25">
      <c r="S66" s="6" t="s">
        <v>89</v>
      </c>
      <c r="T66" s="7">
        <v>6.733606935349995E-2</v>
      </c>
      <c r="U66" s="7">
        <v>8.6508639787328312E-2</v>
      </c>
      <c r="V66" s="7">
        <v>9.6973217561452857E-2</v>
      </c>
      <c r="W66" s="7">
        <v>6.2342287342287341E-2</v>
      </c>
      <c r="X66" s="7">
        <v>7.5165510301361163E-2</v>
      </c>
      <c r="Y66" s="7">
        <v>7.8797154525506979E-2</v>
      </c>
      <c r="Z66" s="7">
        <v>6.0969785376581355E-2</v>
      </c>
      <c r="AA66" s="7">
        <v>7.7857366311152101E-2</v>
      </c>
    </row>
    <row r="67" spans="2:27" ht="15.75" x14ac:dyDescent="0.25">
      <c r="L67" s="163" t="s">
        <v>99</v>
      </c>
      <c r="S67" s="6" t="s">
        <v>90</v>
      </c>
      <c r="T67" s="7">
        <v>0.21225099142303791</v>
      </c>
      <c r="U67" s="7">
        <v>0.16320890562693841</v>
      </c>
      <c r="V67" s="7">
        <v>0.16024825730708084</v>
      </c>
      <c r="W67" s="7">
        <v>0.15534188034188035</v>
      </c>
      <c r="X67" s="7">
        <v>0.11151951697473651</v>
      </c>
      <c r="Y67" s="7">
        <v>0.13338747335295909</v>
      </c>
      <c r="Z67" s="7">
        <v>0.18215778542100919</v>
      </c>
      <c r="AA67" s="7">
        <v>0.14989341013393878</v>
      </c>
    </row>
    <row r="68" spans="2:27" ht="15.75" x14ac:dyDescent="0.25">
      <c r="C68" s="163" t="s">
        <v>98</v>
      </c>
      <c r="S68" s="6" t="s">
        <v>77</v>
      </c>
      <c r="T68" s="7">
        <v>0</v>
      </c>
      <c r="U68" s="7">
        <v>0</v>
      </c>
      <c r="V68" s="7">
        <v>0</v>
      </c>
      <c r="W68" s="7">
        <v>0</v>
      </c>
      <c r="X68" s="7">
        <v>0</v>
      </c>
      <c r="Y68" s="7">
        <v>0</v>
      </c>
      <c r="Z68" s="7">
        <v>0</v>
      </c>
      <c r="AA68" s="7">
        <v>0</v>
      </c>
    </row>
    <row r="69" spans="2:27" x14ac:dyDescent="0.25">
      <c r="S69" s="6"/>
      <c r="T69" s="6"/>
      <c r="U69" s="6"/>
      <c r="V69" s="6"/>
      <c r="W69" s="6"/>
      <c r="X69" s="6"/>
      <c r="Y69" s="6"/>
      <c r="Z69" s="6"/>
      <c r="AA69" s="6"/>
    </row>
    <row r="70" spans="2:27" x14ac:dyDescent="0.25">
      <c r="S70" s="6"/>
      <c r="T70" s="6"/>
      <c r="U70" s="6"/>
      <c r="V70" s="6"/>
      <c r="W70" s="6"/>
      <c r="X70" s="6"/>
      <c r="Y70" s="6"/>
      <c r="Z70" s="6"/>
      <c r="AA70" s="6"/>
    </row>
    <row r="71" spans="2:27" ht="15.75" x14ac:dyDescent="0.25">
      <c r="B71" s="4" t="s">
        <v>110</v>
      </c>
      <c r="S71" s="6"/>
      <c r="T71" s="6"/>
      <c r="U71" s="6"/>
      <c r="V71" s="6"/>
      <c r="W71" s="6"/>
      <c r="X71" s="6"/>
      <c r="Y71" s="6"/>
      <c r="Z71" s="6"/>
      <c r="AA71" s="6"/>
    </row>
    <row r="72" spans="2:27" x14ac:dyDescent="0.25">
      <c r="S72" s="6"/>
      <c r="T72" s="6"/>
      <c r="U72" s="6"/>
      <c r="V72" s="6"/>
      <c r="W72" s="6"/>
      <c r="X72" s="6"/>
      <c r="Y72" s="6"/>
      <c r="Z72" s="6"/>
      <c r="AA72" s="6"/>
    </row>
    <row r="73" spans="2:27" x14ac:dyDescent="0.25">
      <c r="S73" s="6" t="s">
        <v>102</v>
      </c>
      <c r="T73" s="6"/>
      <c r="U73" s="6"/>
      <c r="V73" s="6"/>
      <c r="W73" s="6"/>
      <c r="X73" s="6"/>
      <c r="Y73" s="6"/>
      <c r="Z73" s="6"/>
      <c r="AA73" s="6"/>
    </row>
    <row r="74" spans="2:27" x14ac:dyDescent="0.25">
      <c r="S74" s="6" t="s">
        <v>91</v>
      </c>
      <c r="T74" s="6"/>
      <c r="U74" s="6"/>
      <c r="V74" s="6"/>
      <c r="W74" s="6"/>
      <c r="X74" s="6"/>
      <c r="Y74" s="6"/>
      <c r="Z74" s="6"/>
      <c r="AA74" s="6"/>
    </row>
    <row r="75" spans="2:27" x14ac:dyDescent="0.25">
      <c r="S75" s="6"/>
      <c r="T75" s="6" t="s">
        <v>62</v>
      </c>
      <c r="U75" s="6" t="s">
        <v>53</v>
      </c>
      <c r="V75" s="6" t="s">
        <v>54</v>
      </c>
      <c r="W75" s="6" t="s">
        <v>55</v>
      </c>
      <c r="X75" s="6" t="s">
        <v>56</v>
      </c>
      <c r="Y75" s="6" t="s">
        <v>57</v>
      </c>
      <c r="Z75" s="6" t="s">
        <v>58</v>
      </c>
      <c r="AA75" s="6" t="s">
        <v>59</v>
      </c>
    </row>
    <row r="76" spans="2:27" x14ac:dyDescent="0.25">
      <c r="S76" s="6" t="s">
        <v>82</v>
      </c>
      <c r="T76" s="7">
        <v>5.5555555555555552E-2</v>
      </c>
      <c r="U76" s="7">
        <v>6.0344827586206899E-2</v>
      </c>
      <c r="V76" s="7">
        <v>9.8092643051771122E-2</v>
      </c>
      <c r="W76" s="7">
        <v>0.11331444759206799</v>
      </c>
      <c r="X76" s="7">
        <v>5.4054054054054057E-2</v>
      </c>
      <c r="Y76" s="7">
        <v>9.7457627118644072E-2</v>
      </c>
      <c r="Z76" s="7">
        <v>5.5045871559633031E-2</v>
      </c>
      <c r="AA76" s="7">
        <v>6.8535825545171333E-2</v>
      </c>
    </row>
    <row r="77" spans="2:27" x14ac:dyDescent="0.25">
      <c r="S77" s="6" t="s">
        <v>83</v>
      </c>
      <c r="T77" s="7">
        <v>4.9019607843137254E-2</v>
      </c>
      <c r="U77" s="7">
        <v>6.3218390804597707E-2</v>
      </c>
      <c r="V77" s="7">
        <v>3.2697547683923703E-2</v>
      </c>
      <c r="W77" s="7">
        <v>4.8158640226628892E-2</v>
      </c>
      <c r="X77" s="7">
        <v>4.8648648648648651E-2</v>
      </c>
      <c r="Y77" s="7">
        <v>3.3898305084745763E-2</v>
      </c>
      <c r="Z77" s="7">
        <v>5.3516819571865444E-2</v>
      </c>
      <c r="AA77" s="7">
        <v>4.3613707165109032E-2</v>
      </c>
    </row>
    <row r="78" spans="2:27" x14ac:dyDescent="0.25">
      <c r="S78" s="6" t="s">
        <v>84</v>
      </c>
      <c r="T78" s="7">
        <v>0.20261437908496732</v>
      </c>
      <c r="U78" s="7">
        <v>0.22701149425287356</v>
      </c>
      <c r="V78" s="7">
        <v>0.21525885558583105</v>
      </c>
      <c r="W78" s="7">
        <v>0.24079320113314448</v>
      </c>
      <c r="X78" s="7">
        <v>0.31351351351351353</v>
      </c>
      <c r="Y78" s="7">
        <v>0.20127118644067796</v>
      </c>
      <c r="Z78" s="7">
        <v>0.23088685015290519</v>
      </c>
      <c r="AA78" s="7">
        <v>0.29127725856697817</v>
      </c>
    </row>
    <row r="79" spans="2:27" x14ac:dyDescent="0.25">
      <c r="S79" s="6" t="s">
        <v>85</v>
      </c>
      <c r="T79" s="7">
        <v>7.8431372549019607E-2</v>
      </c>
      <c r="U79" s="7">
        <v>7.183908045977011E-2</v>
      </c>
      <c r="V79" s="7">
        <v>7.3569482288828342E-2</v>
      </c>
      <c r="W79" s="7">
        <v>5.3824362606232294E-2</v>
      </c>
      <c r="X79" s="7">
        <v>6.4864864864864868E-2</v>
      </c>
      <c r="Y79" s="7">
        <v>8.2627118644067798E-2</v>
      </c>
      <c r="Z79" s="7">
        <v>6.2691131498470942E-2</v>
      </c>
      <c r="AA79" s="7">
        <v>4.3613707165109032E-2</v>
      </c>
    </row>
    <row r="80" spans="2:27" x14ac:dyDescent="0.25">
      <c r="S80" s="6" t="s">
        <v>86</v>
      </c>
      <c r="T80" s="7">
        <v>0.27450980392156865</v>
      </c>
      <c r="U80" s="7">
        <v>0.22126436781609196</v>
      </c>
      <c r="V80" s="7">
        <v>0.21525885558583105</v>
      </c>
      <c r="W80" s="7">
        <v>0.22096317280453256</v>
      </c>
      <c r="X80" s="7">
        <v>0.27027027027027029</v>
      </c>
      <c r="Y80" s="7">
        <v>0.30296610169491528</v>
      </c>
      <c r="Z80" s="7">
        <v>0.26452599388379205</v>
      </c>
      <c r="AA80" s="7">
        <v>0.26947040498442365</v>
      </c>
    </row>
    <row r="81" spans="19:27" x14ac:dyDescent="0.25">
      <c r="S81" s="6" t="s">
        <v>87</v>
      </c>
      <c r="T81" s="7">
        <v>0.10130718954248366</v>
      </c>
      <c r="U81" s="7">
        <v>0.11781609195402298</v>
      </c>
      <c r="V81" s="7">
        <v>0.12806539509536785</v>
      </c>
      <c r="W81" s="7">
        <v>0.11048158640226628</v>
      </c>
      <c r="X81" s="7">
        <v>6.4864864864864868E-2</v>
      </c>
      <c r="Y81" s="7">
        <v>8.8983050847457626E-2</v>
      </c>
      <c r="Z81" s="7">
        <v>9.9388379204892963E-2</v>
      </c>
      <c r="AA81" s="7">
        <v>9.5015576323987536E-2</v>
      </c>
    </row>
    <row r="82" spans="19:27" x14ac:dyDescent="0.25">
      <c r="S82" s="6" t="s">
        <v>88</v>
      </c>
      <c r="T82" s="7">
        <v>0.15359477124183007</v>
      </c>
      <c r="U82" s="7">
        <v>0.12643678160919541</v>
      </c>
      <c r="V82" s="7">
        <v>0.13896457765667575</v>
      </c>
      <c r="W82" s="7">
        <v>0.13031161473087818</v>
      </c>
      <c r="X82" s="7">
        <v>0.10810810810810811</v>
      </c>
      <c r="Y82" s="7">
        <v>0.13983050847457626</v>
      </c>
      <c r="Z82" s="7">
        <v>0.11467889908256881</v>
      </c>
      <c r="AA82" s="7">
        <v>0.12305295950155763</v>
      </c>
    </row>
    <row r="83" spans="19:27" x14ac:dyDescent="0.25">
      <c r="S83" s="6" t="s">
        <v>89</v>
      </c>
      <c r="T83" s="7">
        <v>2.2875816993464051E-2</v>
      </c>
      <c r="U83" s="7">
        <v>2.8735632183908046E-2</v>
      </c>
      <c r="V83" s="7">
        <v>2.4523160762942781E-2</v>
      </c>
      <c r="W83" s="7">
        <v>1.1331444759206799E-2</v>
      </c>
      <c r="X83" s="7">
        <v>1.6216216216216217E-2</v>
      </c>
      <c r="Y83" s="7">
        <v>4.2372881355932203E-3</v>
      </c>
      <c r="Z83" s="7">
        <v>2.1406727828746176E-2</v>
      </c>
      <c r="AA83" s="7">
        <v>1.8691588785046728E-2</v>
      </c>
    </row>
    <row r="84" spans="19:27" x14ac:dyDescent="0.25">
      <c r="S84" s="6" t="s">
        <v>90</v>
      </c>
      <c r="T84" s="7">
        <v>4.2483660130718956E-2</v>
      </c>
      <c r="U84" s="7">
        <v>5.7471264367816091E-2</v>
      </c>
      <c r="V84" s="7">
        <v>4.9046321525885561E-2</v>
      </c>
      <c r="W84" s="7">
        <v>5.0991501416430593E-2</v>
      </c>
      <c r="X84" s="7">
        <v>2.1621621621621623E-2</v>
      </c>
      <c r="Y84" s="7">
        <v>3.3898305084745763E-2</v>
      </c>
      <c r="Z84" s="7">
        <v>7.1865443425076447E-2</v>
      </c>
      <c r="AA84" s="7">
        <v>2.9595015576323987E-2</v>
      </c>
    </row>
    <row r="85" spans="19:27" x14ac:dyDescent="0.25">
      <c r="S85" s="6" t="s">
        <v>77</v>
      </c>
      <c r="T85" s="7">
        <v>1.9607843137254902E-2</v>
      </c>
      <c r="U85" s="7">
        <v>2.5862068965517241E-2</v>
      </c>
      <c r="V85" s="7">
        <v>2.4523160762942781E-2</v>
      </c>
      <c r="W85" s="7">
        <v>1.9830028328611898E-2</v>
      </c>
      <c r="X85" s="7">
        <v>3.783783783783784E-2</v>
      </c>
      <c r="Y85" s="7">
        <v>1.4830508474576272E-2</v>
      </c>
      <c r="Z85" s="7">
        <v>2.5993883792048929E-2</v>
      </c>
      <c r="AA85" s="7">
        <v>1.7133956386292833E-2</v>
      </c>
    </row>
    <row r="86" spans="19:27" x14ac:dyDescent="0.25">
      <c r="S86" s="6"/>
      <c r="T86" s="6"/>
      <c r="U86" s="6"/>
      <c r="V86" s="6"/>
      <c r="W86" s="6"/>
      <c r="X86" s="6"/>
      <c r="Y86" s="6"/>
      <c r="Z86" s="6"/>
      <c r="AA86" s="6"/>
    </row>
    <row r="87" spans="19:27" x14ac:dyDescent="0.25">
      <c r="S87" s="6"/>
      <c r="T87" s="6" t="s">
        <v>62</v>
      </c>
      <c r="U87" s="6" t="s">
        <v>53</v>
      </c>
      <c r="V87" s="6" t="s">
        <v>54</v>
      </c>
      <c r="W87" s="6" t="s">
        <v>55</v>
      </c>
      <c r="X87" s="6" t="s">
        <v>56</v>
      </c>
      <c r="Y87" s="6" t="s">
        <v>57</v>
      </c>
      <c r="Z87" s="6" t="s">
        <v>58</v>
      </c>
      <c r="AA87" s="6" t="s">
        <v>59</v>
      </c>
    </row>
    <row r="88" spans="19:27" x14ac:dyDescent="0.25">
      <c r="S88" s="6" t="s">
        <v>82</v>
      </c>
      <c r="T88" s="7">
        <v>0.15601783060921248</v>
      </c>
      <c r="U88" s="7">
        <v>0.1547085201793722</v>
      </c>
      <c r="V88" s="7">
        <v>0.15374331550802139</v>
      </c>
      <c r="W88" s="7">
        <v>0.1503448275862069</v>
      </c>
      <c r="X88" s="7">
        <v>0.14374999999999999</v>
      </c>
      <c r="Y88" s="7">
        <v>0.13568376068376067</v>
      </c>
      <c r="Z88" s="7">
        <v>0.15104740904079383</v>
      </c>
      <c r="AA88" s="7">
        <v>0.14417989417989419</v>
      </c>
    </row>
    <row r="89" spans="19:27" x14ac:dyDescent="0.25">
      <c r="S89" s="6" t="s">
        <v>83</v>
      </c>
      <c r="T89" s="7">
        <v>0</v>
      </c>
      <c r="U89" s="7">
        <v>6.7264573991031393E-3</v>
      </c>
      <c r="V89" s="7">
        <v>1.3368983957219251E-3</v>
      </c>
      <c r="W89" s="7">
        <v>1.3793103448275861E-3</v>
      </c>
      <c r="X89" s="7">
        <v>0</v>
      </c>
      <c r="Y89" s="7">
        <v>1.4957264957264958E-2</v>
      </c>
      <c r="Z89" s="7">
        <v>5.512679162072767E-3</v>
      </c>
      <c r="AA89" s="7">
        <v>0</v>
      </c>
    </row>
    <row r="90" spans="19:27" x14ac:dyDescent="0.25">
      <c r="S90" s="6" t="s">
        <v>84</v>
      </c>
      <c r="T90" s="7">
        <v>0.29866270430906389</v>
      </c>
      <c r="U90" s="7">
        <v>0.33856502242152464</v>
      </c>
      <c r="V90" s="7">
        <v>0.38770053475935828</v>
      </c>
      <c r="W90" s="7">
        <v>0.34344827586206894</v>
      </c>
      <c r="X90" s="7">
        <v>0.36562499999999998</v>
      </c>
      <c r="Y90" s="7">
        <v>0.39636752136752135</v>
      </c>
      <c r="Z90" s="7">
        <v>0.34068357221609702</v>
      </c>
      <c r="AA90" s="7">
        <v>0.37037037037037035</v>
      </c>
    </row>
    <row r="91" spans="19:27" x14ac:dyDescent="0.25">
      <c r="S91" s="6" t="s">
        <v>85</v>
      </c>
      <c r="T91" s="7">
        <v>6.3893016344725106E-2</v>
      </c>
      <c r="U91" s="7">
        <v>3.3632286995515695E-2</v>
      </c>
      <c r="V91" s="7">
        <v>4.9465240641711233E-2</v>
      </c>
      <c r="W91" s="7">
        <v>0.04</v>
      </c>
      <c r="X91" s="7">
        <v>2.5000000000000001E-2</v>
      </c>
      <c r="Y91" s="7">
        <v>7.1581196581196577E-2</v>
      </c>
      <c r="Z91" s="7">
        <v>2.6460859977949284E-2</v>
      </c>
      <c r="AA91" s="7">
        <v>3.0423280423280422E-2</v>
      </c>
    </row>
    <row r="92" spans="19:27" x14ac:dyDescent="0.25">
      <c r="S92" s="6" t="s">
        <v>86</v>
      </c>
      <c r="T92" s="7">
        <v>1.4858841010401188E-2</v>
      </c>
      <c r="U92" s="7">
        <v>1.1210762331838564E-2</v>
      </c>
      <c r="V92" s="7">
        <v>4.0106951871657758E-3</v>
      </c>
      <c r="W92" s="7">
        <v>2.0689655172413793E-2</v>
      </c>
      <c r="X92" s="7">
        <v>3.1250000000000002E-3</v>
      </c>
      <c r="Y92" s="7">
        <v>2.564102564102564E-2</v>
      </c>
      <c r="Z92" s="7">
        <v>9.9228224917309819E-3</v>
      </c>
      <c r="AA92" s="7">
        <v>1.5873015873015872E-2</v>
      </c>
    </row>
    <row r="93" spans="19:27" x14ac:dyDescent="0.25">
      <c r="S93" s="6" t="s">
        <v>87</v>
      </c>
      <c r="T93" s="7">
        <v>0</v>
      </c>
      <c r="U93" s="7">
        <v>0</v>
      </c>
      <c r="V93" s="7">
        <v>0</v>
      </c>
      <c r="W93" s="7">
        <v>0</v>
      </c>
      <c r="X93" s="7">
        <v>0</v>
      </c>
      <c r="Y93" s="7">
        <v>0</v>
      </c>
      <c r="Z93" s="7">
        <v>6.615214994487321E-3</v>
      </c>
      <c r="AA93" s="7">
        <v>0</v>
      </c>
    </row>
    <row r="94" spans="19:27" x14ac:dyDescent="0.25">
      <c r="S94" s="6" t="s">
        <v>88</v>
      </c>
      <c r="T94" s="7">
        <v>0.1738484398216939</v>
      </c>
      <c r="U94" s="7">
        <v>0.20179372197309417</v>
      </c>
      <c r="V94" s="7">
        <v>0.19786096256684493</v>
      </c>
      <c r="W94" s="7">
        <v>0.21103448275862069</v>
      </c>
      <c r="X94" s="7">
        <v>0.31874999999999998</v>
      </c>
      <c r="Y94" s="7">
        <v>0.19230769230769232</v>
      </c>
      <c r="Z94" s="7">
        <v>0.22822491730981256</v>
      </c>
      <c r="AA94" s="7">
        <v>0.21825396825396826</v>
      </c>
    </row>
    <row r="95" spans="19:27" x14ac:dyDescent="0.25">
      <c r="S95" s="6" t="s">
        <v>89</v>
      </c>
      <c r="T95" s="7">
        <v>3.4175334323922731E-2</v>
      </c>
      <c r="U95" s="7">
        <v>6.9506726457399109E-2</v>
      </c>
      <c r="V95" s="7">
        <v>5.213903743315508E-2</v>
      </c>
      <c r="W95" s="7">
        <v>5.1034482758620693E-2</v>
      </c>
      <c r="X95" s="7">
        <v>3.7499999999999999E-2</v>
      </c>
      <c r="Y95" s="7">
        <v>4.38034188034188E-2</v>
      </c>
      <c r="Z95" s="7">
        <v>4.1896361631753032E-2</v>
      </c>
      <c r="AA95" s="7">
        <v>6.7460317460317457E-2</v>
      </c>
    </row>
    <row r="96" spans="19:27" x14ac:dyDescent="0.25">
      <c r="S96" s="6" t="s">
        <v>90</v>
      </c>
      <c r="T96" s="7">
        <v>0.25854383358098071</v>
      </c>
      <c r="U96" s="7">
        <v>0.18385650224215247</v>
      </c>
      <c r="V96" s="7">
        <v>0.15374331550802139</v>
      </c>
      <c r="W96" s="7">
        <v>0.18206896551724139</v>
      </c>
      <c r="X96" s="7">
        <v>0.10625</v>
      </c>
      <c r="Y96" s="7">
        <v>0.11965811965811966</v>
      </c>
      <c r="Z96" s="7">
        <v>0.18963616317530319</v>
      </c>
      <c r="AA96" s="7">
        <v>0.15343915343915343</v>
      </c>
    </row>
    <row r="97" spans="2:27" ht="15.75" x14ac:dyDescent="0.25">
      <c r="C97" s="163" t="s">
        <v>98</v>
      </c>
      <c r="L97" s="163" t="s">
        <v>99</v>
      </c>
      <c r="S97" s="6" t="s">
        <v>77</v>
      </c>
      <c r="T97" s="7">
        <v>0</v>
      </c>
      <c r="U97" s="7">
        <v>0</v>
      </c>
      <c r="V97" s="7">
        <v>0</v>
      </c>
      <c r="W97" s="7">
        <v>0</v>
      </c>
      <c r="X97" s="7">
        <v>0</v>
      </c>
      <c r="Y97" s="7">
        <v>0</v>
      </c>
      <c r="Z97" s="7">
        <v>0</v>
      </c>
      <c r="AA97" s="7">
        <v>0</v>
      </c>
    </row>
    <row r="98" spans="2:27" ht="15.75" customHeight="1" x14ac:dyDescent="0.25">
      <c r="S98" s="6"/>
      <c r="T98" s="6"/>
      <c r="U98" s="6"/>
      <c r="V98" s="6"/>
      <c r="W98" s="6"/>
      <c r="X98" s="6"/>
      <c r="Y98" s="6"/>
      <c r="Z98" s="6"/>
      <c r="AA98" s="6"/>
    </row>
    <row r="99" spans="2:27" ht="15.75" customHeight="1" x14ac:dyDescent="0.25">
      <c r="S99" s="295" t="s">
        <v>103</v>
      </c>
      <c r="T99" s="295"/>
      <c r="U99" s="6"/>
      <c r="V99" s="6"/>
      <c r="W99" s="6"/>
      <c r="X99" s="6"/>
      <c r="Y99" s="6"/>
      <c r="Z99" s="6"/>
      <c r="AA99" s="6"/>
    </row>
    <row r="100" spans="2:27" ht="15.75" customHeight="1" x14ac:dyDescent="0.25">
      <c r="B100" s="4" t="s">
        <v>295</v>
      </c>
      <c r="S100" s="6"/>
      <c r="T100" s="6"/>
      <c r="U100" s="6"/>
      <c r="V100" s="6"/>
      <c r="W100" s="6"/>
      <c r="X100" s="6"/>
      <c r="Y100" s="6"/>
      <c r="Z100" s="6"/>
      <c r="AA100" s="6"/>
    </row>
    <row r="101" spans="2:27" ht="15.75" customHeight="1" x14ac:dyDescent="0.25">
      <c r="S101" s="6" t="s">
        <v>91</v>
      </c>
      <c r="T101" s="6"/>
      <c r="U101" s="6"/>
      <c r="V101" s="6"/>
      <c r="W101" s="6"/>
      <c r="X101" s="6"/>
      <c r="Y101" s="6"/>
      <c r="Z101" s="6"/>
      <c r="AA101" s="6"/>
    </row>
    <row r="102" spans="2:27" ht="15.75" customHeight="1" x14ac:dyDescent="0.25">
      <c r="S102" s="6"/>
      <c r="T102" s="6" t="s">
        <v>62</v>
      </c>
      <c r="U102" s="6" t="s">
        <v>53</v>
      </c>
      <c r="V102" s="6" t="s">
        <v>54</v>
      </c>
      <c r="W102" s="6" t="s">
        <v>55</v>
      </c>
      <c r="X102" s="6" t="s">
        <v>56</v>
      </c>
      <c r="Y102" s="6" t="s">
        <v>57</v>
      </c>
      <c r="Z102" s="6" t="s">
        <v>58</v>
      </c>
      <c r="AA102" s="6" t="s">
        <v>59</v>
      </c>
    </row>
    <row r="103" spans="2:27" x14ac:dyDescent="0.25">
      <c r="S103" s="6" t="s">
        <v>82</v>
      </c>
      <c r="T103" s="7">
        <v>9.9007268214855518E-2</v>
      </c>
      <c r="U103" s="7">
        <v>0.11004633785390233</v>
      </c>
      <c r="V103" s="7">
        <v>8.0665007010616074E-2</v>
      </c>
      <c r="W103" s="7">
        <v>0.10067444147815091</v>
      </c>
      <c r="X103" s="7">
        <v>9.1398021576976018E-2</v>
      </c>
      <c r="Y103" s="7">
        <v>9.5569576048238777E-2</v>
      </c>
      <c r="Z103" s="7">
        <v>9.0772712247959519E-2</v>
      </c>
      <c r="AA103" s="7">
        <v>9.4249034547542007E-2</v>
      </c>
    </row>
    <row r="104" spans="2:27" x14ac:dyDescent="0.25">
      <c r="S104" s="6" t="s">
        <v>83</v>
      </c>
      <c r="T104" s="7">
        <v>5.0146250664775752E-2</v>
      </c>
      <c r="U104" s="7">
        <v>5.3276401659428901E-2</v>
      </c>
      <c r="V104" s="7">
        <v>4.4925172403925948E-2</v>
      </c>
      <c r="W104" s="7">
        <v>4.379185986604843E-2</v>
      </c>
      <c r="X104" s="7">
        <v>5.3942440055062907E-2</v>
      </c>
      <c r="Y104" s="7">
        <v>3.7715642679207503E-2</v>
      </c>
      <c r="Z104" s="7">
        <v>5.0280963156957972E-2</v>
      </c>
      <c r="AA104" s="7">
        <v>5.7748221927326406E-2</v>
      </c>
    </row>
    <row r="105" spans="2:27" x14ac:dyDescent="0.25">
      <c r="S105" s="6" t="s">
        <v>84</v>
      </c>
      <c r="T105" s="7">
        <v>0.21281687644034747</v>
      </c>
      <c r="U105" s="7">
        <v>0.22217909216623402</v>
      </c>
      <c r="V105" s="7">
        <v>0.22940452685495177</v>
      </c>
      <c r="W105" s="7">
        <v>0.2185143552995176</v>
      </c>
      <c r="X105" s="7">
        <v>0.21874699875148063</v>
      </c>
      <c r="Y105" s="7">
        <v>0.20387400181593834</v>
      </c>
      <c r="Z105" s="7">
        <v>0.21691372778356938</v>
      </c>
      <c r="AA105" s="7">
        <v>0.24584370853027571</v>
      </c>
    </row>
    <row r="106" spans="2:27" x14ac:dyDescent="0.25">
      <c r="S106" s="6" t="s">
        <v>85</v>
      </c>
      <c r="T106" s="7">
        <v>7.9374224428292853E-2</v>
      </c>
      <c r="U106" s="7">
        <v>7.5256556442417327E-2</v>
      </c>
      <c r="V106" s="7">
        <v>8.0493318453658397E-2</v>
      </c>
      <c r="W106" s="7">
        <v>8.1026649805629708E-2</v>
      </c>
      <c r="X106" s="7">
        <v>7.631974901559048E-2</v>
      </c>
      <c r="Y106" s="7">
        <v>7.4220659790934271E-2</v>
      </c>
      <c r="Z106" s="7">
        <v>8.1237763482417555E-2</v>
      </c>
      <c r="AA106" s="7">
        <v>7.2464848584251576E-2</v>
      </c>
    </row>
    <row r="107" spans="2:27" x14ac:dyDescent="0.25">
      <c r="S107" s="6" t="s">
        <v>86</v>
      </c>
      <c r="T107" s="7">
        <v>0.22881581279914909</v>
      </c>
      <c r="U107" s="7">
        <v>0.24512967320895704</v>
      </c>
      <c r="V107" s="7">
        <v>0.22894669070306464</v>
      </c>
      <c r="W107" s="7">
        <v>0.23856025478900286</v>
      </c>
      <c r="X107" s="7">
        <v>0.26094055126932802</v>
      </c>
      <c r="Y107" s="7">
        <v>0.2329057341745629</v>
      </c>
      <c r="Z107" s="7">
        <v>0.26438505937094764</v>
      </c>
      <c r="AA107" s="7">
        <v>0.24669360490256012</v>
      </c>
    </row>
    <row r="108" spans="2:27" x14ac:dyDescent="0.25">
      <c r="S108" s="6" t="s">
        <v>87</v>
      </c>
      <c r="T108" s="7">
        <v>7.1086686757667078E-2</v>
      </c>
      <c r="U108" s="7">
        <v>5.8686528057449235E-2</v>
      </c>
      <c r="V108" s="7">
        <v>9.1252468023006267E-2</v>
      </c>
      <c r="W108" s="7">
        <v>8.9761603671959164E-2</v>
      </c>
      <c r="X108" s="7">
        <v>4.6643403655920866E-2</v>
      </c>
      <c r="Y108" s="7">
        <v>8.9795823341792189E-2</v>
      </c>
      <c r="Z108" s="7">
        <v>6.7354878079788447E-2</v>
      </c>
      <c r="AA108" s="7">
        <v>6.8260098110844381E-2</v>
      </c>
    </row>
    <row r="109" spans="2:27" x14ac:dyDescent="0.25">
      <c r="S109" s="6" t="s">
        <v>88</v>
      </c>
      <c r="T109" s="7">
        <v>0.17689682680375821</v>
      </c>
      <c r="U109" s="7">
        <v>0.14425386350954658</v>
      </c>
      <c r="V109" s="7">
        <v>0.1741780410335651</v>
      </c>
      <c r="W109" s="7">
        <v>0.14903283218584609</v>
      </c>
      <c r="X109" s="7">
        <v>0.16320389281941289</v>
      </c>
      <c r="Y109" s="7">
        <v>0.20024212511349615</v>
      </c>
      <c r="Z109" s="7">
        <v>0.14185461110122302</v>
      </c>
      <c r="AA109" s="7">
        <v>0.13968121430807998</v>
      </c>
    </row>
    <row r="110" spans="2:27" x14ac:dyDescent="0.25">
      <c r="S110" s="6" t="s">
        <v>89</v>
      </c>
      <c r="T110" s="7">
        <v>1.2586420847367488E-2</v>
      </c>
      <c r="U110" s="7">
        <v>1.9287221912224945E-2</v>
      </c>
      <c r="V110" s="7">
        <v>1.3792314075600194E-2</v>
      </c>
      <c r="W110" s="7">
        <v>1.1545126691958223E-2</v>
      </c>
      <c r="X110" s="7">
        <v>1.8727790760956559E-2</v>
      </c>
      <c r="Y110" s="7">
        <v>9.6850045398458786E-3</v>
      </c>
      <c r="Z110" s="7">
        <v>1.5993287396069058E-2</v>
      </c>
      <c r="AA110" s="7">
        <v>1.5149030074403208E-2</v>
      </c>
    </row>
    <row r="111" spans="2:27" x14ac:dyDescent="0.25">
      <c r="S111" s="6" t="s">
        <v>90</v>
      </c>
      <c r="T111" s="7">
        <v>5.061159368906222E-2</v>
      </c>
      <c r="U111" s="7">
        <v>3.9472088114704387E-2</v>
      </c>
      <c r="V111" s="7">
        <v>3.628351503705611E-2</v>
      </c>
      <c r="W111" s="7">
        <v>4.4424148751814906E-2</v>
      </c>
      <c r="X111" s="7">
        <v>4.3922271665012648E-2</v>
      </c>
      <c r="Y111" s="7">
        <v>3.7948455288338415E-2</v>
      </c>
      <c r="Z111" s="7">
        <v>4.9060489714968597E-2</v>
      </c>
      <c r="AA111" s="7">
        <v>3.6321887068155728E-2</v>
      </c>
    </row>
    <row r="112" spans="2:27" x14ac:dyDescent="0.25">
      <c r="S112" s="6" t="s">
        <v>77</v>
      </c>
      <c r="T112" s="7">
        <v>1.8658039354724338E-2</v>
      </c>
      <c r="U112" s="7">
        <v>3.2412237075135256E-2</v>
      </c>
      <c r="V112" s="7">
        <v>2.005894640455547E-2</v>
      </c>
      <c r="W112" s="7">
        <v>2.2668727460072129E-2</v>
      </c>
      <c r="X112" s="7">
        <v>2.6154880430258987E-2</v>
      </c>
      <c r="Y112" s="7">
        <v>1.8042977207645566E-2</v>
      </c>
      <c r="Z112" s="7">
        <v>2.2146507666098807E-2</v>
      </c>
      <c r="AA112" s="7">
        <v>2.3588351946560903E-2</v>
      </c>
    </row>
    <row r="113" spans="2:27" x14ac:dyDescent="0.25">
      <c r="S113" s="6"/>
      <c r="T113" s="6"/>
      <c r="U113" s="6"/>
      <c r="V113" s="6"/>
      <c r="W113" s="6"/>
      <c r="X113" s="6"/>
      <c r="Y113" s="6"/>
      <c r="Z113" s="6"/>
      <c r="AA113" s="6"/>
    </row>
    <row r="114" spans="2:27" x14ac:dyDescent="0.25">
      <c r="S114" s="6"/>
      <c r="T114" s="6" t="s">
        <v>62</v>
      </c>
      <c r="U114" s="6" t="s">
        <v>53</v>
      </c>
      <c r="V114" s="6" t="s">
        <v>54</v>
      </c>
      <c r="W114" s="6" t="s">
        <v>55</v>
      </c>
      <c r="X114" s="6" t="s">
        <v>56</v>
      </c>
      <c r="Y114" s="6" t="s">
        <v>57</v>
      </c>
      <c r="Z114" s="6" t="s">
        <v>58</v>
      </c>
      <c r="AA114" s="6" t="s">
        <v>59</v>
      </c>
    </row>
    <row r="115" spans="2:27" x14ac:dyDescent="0.25">
      <c r="S115" s="6" t="s">
        <v>82</v>
      </c>
      <c r="T115" s="7">
        <v>0.15661649361320684</v>
      </c>
      <c r="U115" s="7">
        <v>0.12699101224971371</v>
      </c>
      <c r="V115" s="7">
        <v>0.13012527391794496</v>
      </c>
      <c r="W115" s="7">
        <v>0.16462869072472414</v>
      </c>
      <c r="X115" s="7">
        <v>9.5887169293388239E-2</v>
      </c>
      <c r="Y115" s="7">
        <v>0.13548387096774195</v>
      </c>
      <c r="Z115" s="7">
        <v>0.15119719040863638</v>
      </c>
      <c r="AA115" s="7">
        <v>0.12866821680564464</v>
      </c>
    </row>
    <row r="116" spans="2:27" x14ac:dyDescent="0.25">
      <c r="S116" s="6" t="s">
        <v>83</v>
      </c>
      <c r="T116" s="7">
        <v>5.4437140509449467E-3</v>
      </c>
      <c r="U116" s="7">
        <v>7.4261720512197663E-3</v>
      </c>
      <c r="V116" s="7">
        <v>5.5606926165655442E-3</v>
      </c>
      <c r="W116" s="7">
        <v>6.4275944342174277E-3</v>
      </c>
      <c r="X116" s="7">
        <v>4.0938993799990537E-3</v>
      </c>
      <c r="Y116" s="7">
        <v>5.4179918218991369E-3</v>
      </c>
      <c r="Z116" s="7">
        <v>5.2506833673575306E-3</v>
      </c>
      <c r="AA116" s="7">
        <v>4.0991821680564462E-3</v>
      </c>
    </row>
    <row r="117" spans="2:27" x14ac:dyDescent="0.25">
      <c r="S117" s="6" t="s">
        <v>84</v>
      </c>
      <c r="T117" s="7">
        <v>0.30350339881975053</v>
      </c>
      <c r="U117" s="7">
        <v>0.34462296561057709</v>
      </c>
      <c r="V117" s="7">
        <v>0.31820081827048524</v>
      </c>
      <c r="W117" s="7">
        <v>0.34145438464781924</v>
      </c>
      <c r="X117" s="7">
        <v>0.32230583558142839</v>
      </c>
      <c r="Y117" s="7">
        <v>0.34405951840072696</v>
      </c>
      <c r="Z117" s="7">
        <v>0.31113110273000932</v>
      </c>
      <c r="AA117" s="7">
        <v>0.36684172546504168</v>
      </c>
    </row>
    <row r="118" spans="2:27" x14ac:dyDescent="0.25">
      <c r="S118" s="6" t="s">
        <v>85</v>
      </c>
      <c r="T118" s="7">
        <v>5.8965787704489431E-2</v>
      </c>
      <c r="U118" s="7">
        <v>7.9119963910191896E-2</v>
      </c>
      <c r="V118" s="7">
        <v>6.0204947623088909E-2</v>
      </c>
      <c r="W118" s="7">
        <v>5.0268930551127654E-2</v>
      </c>
      <c r="X118" s="7">
        <v>4.4157319324151637E-2</v>
      </c>
      <c r="Y118" s="7">
        <v>4.4865970013630171E-2</v>
      </c>
      <c r="Z118" s="7">
        <v>4.741185426109823E-2</v>
      </c>
      <c r="AA118" s="7">
        <v>5.7669178960872355E-2</v>
      </c>
    </row>
    <row r="119" spans="2:27" x14ac:dyDescent="0.25">
      <c r="S119" s="6" t="s">
        <v>86</v>
      </c>
      <c r="T119" s="7">
        <v>1.6573914992156571E-2</v>
      </c>
      <c r="U119" s="7">
        <v>1.1104556338272547E-2</v>
      </c>
      <c r="V119" s="7">
        <v>9.462044156206063E-3</v>
      </c>
      <c r="W119" s="7">
        <v>2.4661394325205425E-2</v>
      </c>
      <c r="X119" s="7">
        <v>7.9748213356050923E-3</v>
      </c>
      <c r="Y119" s="7">
        <v>1.8457519309404816E-2</v>
      </c>
      <c r="Z119" s="7">
        <v>1.1755648593474274E-2</v>
      </c>
      <c r="AA119" s="7">
        <v>9.58146247594612E-3</v>
      </c>
    </row>
    <row r="120" spans="2:27" x14ac:dyDescent="0.25">
      <c r="S120" s="6" t="s">
        <v>87</v>
      </c>
      <c r="T120" s="7">
        <v>0</v>
      </c>
      <c r="U120" s="7">
        <v>1.7350869278550856E-5</v>
      </c>
      <c r="V120" s="7">
        <v>0</v>
      </c>
      <c r="W120" s="7">
        <v>0</v>
      </c>
      <c r="X120" s="7">
        <v>0</v>
      </c>
      <c r="Y120" s="7">
        <v>0</v>
      </c>
      <c r="Z120" s="7">
        <v>2.5950659146742329E-5</v>
      </c>
      <c r="AA120" s="7">
        <v>0</v>
      </c>
    </row>
    <row r="121" spans="2:27" x14ac:dyDescent="0.25">
      <c r="S121" s="6" t="s">
        <v>88</v>
      </c>
      <c r="T121" s="7">
        <v>0.19935385075072831</v>
      </c>
      <c r="U121" s="7">
        <v>0.19002672033868898</v>
      </c>
      <c r="V121" s="7">
        <v>0.24695048576893358</v>
      </c>
      <c r="W121" s="7">
        <v>0.20248465090449108</v>
      </c>
      <c r="X121" s="7">
        <v>0.36154100998627481</v>
      </c>
      <c r="Y121" s="7">
        <v>0.26453884597910043</v>
      </c>
      <c r="Z121" s="7">
        <v>0.23670461229715234</v>
      </c>
      <c r="AA121" s="7">
        <v>0.22475344772289929</v>
      </c>
    </row>
    <row r="122" spans="2:27" x14ac:dyDescent="0.25">
      <c r="S122" s="6" t="s">
        <v>89</v>
      </c>
      <c r="T122" s="7">
        <v>4.5865391798012994E-2</v>
      </c>
      <c r="U122" s="7">
        <v>5.965228857965784E-2</v>
      </c>
      <c r="V122" s="7">
        <v>6.5638972981873919E-2</v>
      </c>
      <c r="W122" s="7">
        <v>4.4283554613984387E-2</v>
      </c>
      <c r="X122" s="7">
        <v>5.007335889062426E-2</v>
      </c>
      <c r="Y122" s="7">
        <v>4.8750567923671058E-2</v>
      </c>
      <c r="Z122" s="7">
        <v>4.3692259783398496E-2</v>
      </c>
      <c r="AA122" s="7">
        <v>5.3108964079538162E-2</v>
      </c>
    </row>
    <row r="123" spans="2:27" x14ac:dyDescent="0.25">
      <c r="S123" s="6" t="s">
        <v>90</v>
      </c>
      <c r="T123" s="7">
        <v>0.21367744827071039</v>
      </c>
      <c r="U123" s="7">
        <v>0.18103897005239963</v>
      </c>
      <c r="V123" s="7">
        <v>0.16385676466490176</v>
      </c>
      <c r="W123" s="7">
        <v>0.16579079979843064</v>
      </c>
      <c r="X123" s="7">
        <v>0.11396658620852856</v>
      </c>
      <c r="Y123" s="7">
        <v>0.13842571558382552</v>
      </c>
      <c r="Z123" s="7">
        <v>0.19283069789972665</v>
      </c>
      <c r="AA123" s="7">
        <v>0.1552778223220013</v>
      </c>
    </row>
    <row r="124" spans="2:27" x14ac:dyDescent="0.25">
      <c r="S124" s="6" t="s">
        <v>77</v>
      </c>
      <c r="T124" s="7">
        <v>0</v>
      </c>
      <c r="U124" s="7">
        <v>0</v>
      </c>
      <c r="V124" s="7">
        <v>0</v>
      </c>
      <c r="W124" s="7">
        <v>0</v>
      </c>
      <c r="X124" s="7">
        <v>0</v>
      </c>
      <c r="Y124" s="7">
        <v>0</v>
      </c>
      <c r="Z124" s="7">
        <v>0</v>
      </c>
      <c r="AA124" s="7">
        <v>0</v>
      </c>
    </row>
    <row r="125" spans="2:27" x14ac:dyDescent="0.25">
      <c r="S125" s="6"/>
      <c r="T125" s="6"/>
      <c r="U125" s="6"/>
      <c r="V125" s="6"/>
      <c r="W125" s="6"/>
      <c r="X125" s="6"/>
      <c r="Y125" s="6"/>
      <c r="Z125" s="6"/>
      <c r="AA125" s="6"/>
    </row>
    <row r="126" spans="2:27" ht="15.75" x14ac:dyDescent="0.25">
      <c r="C126" s="163" t="s">
        <v>98</v>
      </c>
      <c r="K126" s="163" t="s">
        <v>99</v>
      </c>
      <c r="S126" s="6"/>
      <c r="T126" s="6"/>
      <c r="U126" s="6"/>
      <c r="V126" s="6"/>
      <c r="W126" s="6"/>
      <c r="X126" s="6"/>
      <c r="Y126" s="6"/>
      <c r="Z126" s="6"/>
      <c r="AA126" s="6"/>
    </row>
    <row r="127" spans="2:27" x14ac:dyDescent="0.25">
      <c r="S127" s="167" t="s">
        <v>104</v>
      </c>
      <c r="T127" s="6"/>
      <c r="U127" s="6"/>
      <c r="V127" s="6"/>
      <c r="W127" s="6"/>
      <c r="X127" s="6"/>
      <c r="Y127" s="6"/>
      <c r="Z127" s="6"/>
      <c r="AA127" s="6"/>
    </row>
    <row r="128" spans="2:27" ht="15.75" x14ac:dyDescent="0.25">
      <c r="B128" s="4" t="s">
        <v>111</v>
      </c>
      <c r="S128" s="6" t="s">
        <v>91</v>
      </c>
      <c r="T128" s="6"/>
      <c r="U128" s="6"/>
      <c r="V128" s="6"/>
      <c r="W128" s="6"/>
      <c r="X128" s="6"/>
      <c r="Y128" s="6"/>
      <c r="Z128" s="6"/>
      <c r="AA128" s="6"/>
    </row>
    <row r="129" spans="19:27" x14ac:dyDescent="0.25">
      <c r="S129" s="6"/>
      <c r="T129" s="6" t="s">
        <v>62</v>
      </c>
      <c r="U129" s="6" t="s">
        <v>53</v>
      </c>
      <c r="V129" s="6" t="s">
        <v>54</v>
      </c>
      <c r="W129" s="6" t="s">
        <v>55</v>
      </c>
      <c r="X129" s="6" t="s">
        <v>56</v>
      </c>
      <c r="Y129" s="6" t="s">
        <v>57</v>
      </c>
      <c r="Z129" s="6" t="s">
        <v>58</v>
      </c>
      <c r="AA129" s="6" t="s">
        <v>59</v>
      </c>
    </row>
    <row r="130" spans="19:27" x14ac:dyDescent="0.25">
      <c r="S130" s="6" t="s">
        <v>82</v>
      </c>
      <c r="T130" s="7">
        <v>8.5267469281370231E-2</v>
      </c>
      <c r="U130" s="7">
        <v>0.15053763440860216</v>
      </c>
      <c r="V130" s="7">
        <v>0.12569668524493988</v>
      </c>
      <c r="W130" s="7">
        <v>0.11538461538461539</v>
      </c>
      <c r="X130" s="7">
        <v>0.11400848999393572</v>
      </c>
      <c r="Y130" s="7">
        <v>0.10970621048716996</v>
      </c>
      <c r="Z130" s="7">
        <v>0.10289308176100628</v>
      </c>
      <c r="AA130" s="7">
        <v>0.12702809655718242</v>
      </c>
    </row>
    <row r="131" spans="19:27" x14ac:dyDescent="0.25">
      <c r="S131" s="6" t="s">
        <v>83</v>
      </c>
      <c r="T131" s="7">
        <v>6.3298994663025937E-3</v>
      </c>
      <c r="U131" s="7">
        <v>1.5173237753882915E-2</v>
      </c>
      <c r="V131" s="7">
        <v>8.6535640950425336E-3</v>
      </c>
      <c r="W131" s="7">
        <v>6.6215835446604681E-3</v>
      </c>
      <c r="X131" s="7">
        <v>1.2128562765312311E-2</v>
      </c>
      <c r="Y131" s="7">
        <v>6.3220528077352171E-3</v>
      </c>
      <c r="Z131" s="7">
        <v>1.2327044025157233E-2</v>
      </c>
      <c r="AA131" s="7">
        <v>9.2995647012267518E-3</v>
      </c>
    </row>
    <row r="132" spans="19:27" x14ac:dyDescent="0.25">
      <c r="S132" s="6" t="s">
        <v>84</v>
      </c>
      <c r="T132" s="7">
        <v>0.16048156882214223</v>
      </c>
      <c r="U132" s="7">
        <v>0.15197132616487455</v>
      </c>
      <c r="V132" s="7">
        <v>0.17028454092109122</v>
      </c>
      <c r="W132" s="7">
        <v>0.1704705550859397</v>
      </c>
      <c r="X132" s="7">
        <v>0.17444916110774206</v>
      </c>
      <c r="Y132" s="7">
        <v>0.1718110821866865</v>
      </c>
      <c r="Z132" s="7">
        <v>0.17643605870020965</v>
      </c>
      <c r="AA132" s="7">
        <v>0.17873631447038649</v>
      </c>
    </row>
    <row r="133" spans="19:27" x14ac:dyDescent="0.25">
      <c r="S133" s="6" t="s">
        <v>85</v>
      </c>
      <c r="T133" s="7">
        <v>7.0621819535807373E-2</v>
      </c>
      <c r="U133" s="7">
        <v>6.3560334528076468E-2</v>
      </c>
      <c r="V133" s="7">
        <v>5.9108242886476973E-2</v>
      </c>
      <c r="W133" s="7">
        <v>4.8182586644125107E-2</v>
      </c>
      <c r="X133" s="7">
        <v>5.9227814837275114E-2</v>
      </c>
      <c r="Y133" s="7">
        <v>4.9088880624767572E-2</v>
      </c>
      <c r="Z133" s="7">
        <v>5.811320754716981E-2</v>
      </c>
      <c r="AA133" s="7">
        <v>6.1139691333597153E-2</v>
      </c>
    </row>
    <row r="134" spans="19:27" x14ac:dyDescent="0.25">
      <c r="S134" s="6" t="s">
        <v>86</v>
      </c>
      <c r="T134" s="7">
        <v>0.1284597244631997</v>
      </c>
      <c r="U134" s="7">
        <v>0.12186379928315412</v>
      </c>
      <c r="V134" s="7">
        <v>0.10824288647697272</v>
      </c>
      <c r="W134" s="7">
        <v>0.12116089039165963</v>
      </c>
      <c r="X134" s="7">
        <v>0.117242773398019</v>
      </c>
      <c r="Y134" s="7">
        <v>0.1119375232428412</v>
      </c>
      <c r="Z134" s="7">
        <v>0.14507337526205449</v>
      </c>
      <c r="AA134" s="7">
        <v>0.11179263949347051</v>
      </c>
    </row>
    <row r="135" spans="19:27" x14ac:dyDescent="0.25">
      <c r="S135" s="6" t="s">
        <v>87</v>
      </c>
      <c r="T135" s="7">
        <v>1.0053369740598237E-2</v>
      </c>
      <c r="U135" s="7">
        <v>6.690561529271207E-3</v>
      </c>
      <c r="V135" s="7">
        <v>1.3493693165151071E-2</v>
      </c>
      <c r="W135" s="7">
        <v>9.5801634263172723E-3</v>
      </c>
      <c r="X135" s="7">
        <v>9.7028502122498486E-3</v>
      </c>
      <c r="Y135" s="7">
        <v>6.8798809966530306E-3</v>
      </c>
      <c r="Z135" s="7">
        <v>1.0649895178197064E-2</v>
      </c>
      <c r="AA135" s="7">
        <v>6.6613903179000133E-3</v>
      </c>
    </row>
    <row r="136" spans="19:27" x14ac:dyDescent="0.25">
      <c r="S136" s="6" t="s">
        <v>88</v>
      </c>
      <c r="T136" s="7">
        <v>0.39915601340449297</v>
      </c>
      <c r="U136" s="7">
        <v>0.35758661887694143</v>
      </c>
      <c r="V136" s="7">
        <v>0.39498386623643295</v>
      </c>
      <c r="W136" s="7">
        <v>0.37996618765849532</v>
      </c>
      <c r="X136" s="7">
        <v>0.36284616939559328</v>
      </c>
      <c r="Y136" s="7">
        <v>0.42190405355150612</v>
      </c>
      <c r="Z136" s="7">
        <v>0.35639412997903563</v>
      </c>
      <c r="AA136" s="7">
        <v>0.37072945521698986</v>
      </c>
    </row>
    <row r="137" spans="19:27" x14ac:dyDescent="0.25">
      <c r="S137" s="6" t="s">
        <v>89</v>
      </c>
      <c r="T137" s="7">
        <v>1.5514459476231849E-2</v>
      </c>
      <c r="U137" s="7">
        <v>1.8279569892473119E-2</v>
      </c>
      <c r="V137" s="7">
        <v>1.2173657964212379E-2</v>
      </c>
      <c r="W137" s="7">
        <v>1.1693434770357848E-2</v>
      </c>
      <c r="X137" s="7">
        <v>2.0618556701030927E-2</v>
      </c>
      <c r="Y137" s="7">
        <v>9.8549646708813686E-3</v>
      </c>
      <c r="Z137" s="7">
        <v>1.5765199161425575E-2</v>
      </c>
      <c r="AA137" s="7">
        <v>1.7214087851206965E-2</v>
      </c>
    </row>
    <row r="138" spans="19:27" x14ac:dyDescent="0.25">
      <c r="S138" s="6" t="s">
        <v>90</v>
      </c>
      <c r="T138" s="7">
        <v>2.1099664887675312E-2</v>
      </c>
      <c r="U138" s="7">
        <v>1.7921146953405017E-2</v>
      </c>
      <c r="V138" s="7">
        <v>1.4080375476679377E-2</v>
      </c>
      <c r="W138" s="7">
        <v>2.3386869540715696E-2</v>
      </c>
      <c r="X138" s="7">
        <v>1.9203557711744493E-2</v>
      </c>
      <c r="Y138" s="7">
        <v>1.5991074748977315E-2</v>
      </c>
      <c r="Z138" s="7">
        <v>2.7589098532494759E-2</v>
      </c>
      <c r="AA138" s="7">
        <v>1.569713758079409E-2</v>
      </c>
    </row>
    <row r="139" spans="19:27" x14ac:dyDescent="0.25">
      <c r="S139" s="6" t="s">
        <v>77</v>
      </c>
      <c r="T139" s="7">
        <v>0.10301601092217948</v>
      </c>
      <c r="U139" s="7">
        <v>9.6415770609318996E-2</v>
      </c>
      <c r="V139" s="7">
        <v>9.3282487533000877E-2</v>
      </c>
      <c r="W139" s="7">
        <v>0.11355311355311355</v>
      </c>
      <c r="X139" s="7">
        <v>0.11057206387709723</v>
      </c>
      <c r="Y139" s="7">
        <v>9.6504276682781706E-2</v>
      </c>
      <c r="Z139" s="7">
        <v>9.4758909853249473E-2</v>
      </c>
      <c r="AA139" s="7">
        <v>0.10170162247724575</v>
      </c>
    </row>
    <row r="140" spans="19:27" x14ac:dyDescent="0.25">
      <c r="S140" s="6"/>
      <c r="T140" s="6"/>
      <c r="U140" s="6"/>
      <c r="V140" s="6"/>
      <c r="W140" s="6"/>
      <c r="X140" s="6"/>
      <c r="Y140" s="6"/>
      <c r="Z140" s="6"/>
      <c r="AA140" s="6"/>
    </row>
    <row r="141" spans="19:27" x14ac:dyDescent="0.25">
      <c r="S141" s="6"/>
      <c r="T141" s="6" t="s">
        <v>62</v>
      </c>
      <c r="U141" s="6" t="s">
        <v>53</v>
      </c>
      <c r="V141" s="6" t="s">
        <v>54</v>
      </c>
      <c r="W141" s="6" t="s">
        <v>55</v>
      </c>
      <c r="X141" s="6" t="s">
        <v>56</v>
      </c>
      <c r="Y141" s="6" t="s">
        <v>57</v>
      </c>
      <c r="Z141" s="6" t="s">
        <v>58</v>
      </c>
      <c r="AA141" s="6" t="s">
        <v>59</v>
      </c>
    </row>
    <row r="142" spans="19:27" x14ac:dyDescent="0.25">
      <c r="S142" s="6" t="s">
        <v>82</v>
      </c>
      <c r="T142" s="7">
        <v>0.15491507977354607</v>
      </c>
      <c r="U142" s="7">
        <v>0.14343163538873996</v>
      </c>
      <c r="V142" s="7">
        <v>0.16056967327562133</v>
      </c>
      <c r="W142" s="7">
        <v>0.19177075679647318</v>
      </c>
      <c r="X142" s="7">
        <v>0.10235042735042735</v>
      </c>
      <c r="Y142" s="7">
        <v>0.16662465339047139</v>
      </c>
      <c r="Z142" s="7">
        <v>0.13990953098960399</v>
      </c>
      <c r="AA142" s="7">
        <v>0.16778311425682507</v>
      </c>
    </row>
    <row r="143" spans="19:27" x14ac:dyDescent="0.25">
      <c r="S143" s="6" t="s">
        <v>83</v>
      </c>
      <c r="T143" s="7">
        <v>2.7663407102418939E-3</v>
      </c>
      <c r="U143" s="7">
        <v>3.8725052129877867E-3</v>
      </c>
      <c r="V143" s="7">
        <v>1.1170064227869309E-3</v>
      </c>
      <c r="W143" s="7">
        <v>2.8573761123357011E-3</v>
      </c>
      <c r="X143" s="7">
        <v>4.2735042735042735E-4</v>
      </c>
      <c r="Y143" s="7">
        <v>8.8227880010083185E-4</v>
      </c>
      <c r="Z143" s="7">
        <v>1.4284580588842155E-3</v>
      </c>
      <c r="AA143" s="7">
        <v>1.327098078867543E-3</v>
      </c>
    </row>
    <row r="144" spans="19:27" x14ac:dyDescent="0.25">
      <c r="S144" s="6" t="s">
        <v>84</v>
      </c>
      <c r="T144" s="7">
        <v>0.31993051981471948</v>
      </c>
      <c r="U144" s="7">
        <v>0.30622579684241885</v>
      </c>
      <c r="V144" s="7">
        <v>0.30792143721493065</v>
      </c>
      <c r="W144" s="7">
        <v>0.33480284104824881</v>
      </c>
      <c r="X144" s="7">
        <v>0.25448717948717947</v>
      </c>
      <c r="Y144" s="7">
        <v>0.33627426266700278</v>
      </c>
      <c r="Z144" s="7">
        <v>0.28172367272438698</v>
      </c>
      <c r="AA144" s="7">
        <v>0.3104145601617796</v>
      </c>
    </row>
    <row r="145" spans="2:27" x14ac:dyDescent="0.25">
      <c r="S145" s="6" t="s">
        <v>85</v>
      </c>
      <c r="T145" s="7">
        <v>4.2846114256304683E-2</v>
      </c>
      <c r="U145" s="7">
        <v>3.261840929401251E-2</v>
      </c>
      <c r="V145" s="7">
        <v>2.9600670203853673E-2</v>
      </c>
      <c r="W145" s="7">
        <v>2.7104253408441505E-2</v>
      </c>
      <c r="X145" s="7">
        <v>3.8461538461538464E-3</v>
      </c>
      <c r="Y145" s="7">
        <v>2.1804890345349132E-2</v>
      </c>
      <c r="Z145" s="7">
        <v>2.5712245059915879E-2</v>
      </c>
      <c r="AA145" s="7">
        <v>1.3966127401415571E-2</v>
      </c>
    </row>
    <row r="146" spans="2:27" x14ac:dyDescent="0.25">
      <c r="S146" s="6" t="s">
        <v>86</v>
      </c>
      <c r="T146" s="7">
        <v>7.3340195573854865E-3</v>
      </c>
      <c r="U146" s="7">
        <v>6.2555853440571943E-3</v>
      </c>
      <c r="V146" s="7">
        <v>3.0717676626640603E-3</v>
      </c>
      <c r="W146" s="7">
        <v>1.2572454894277083E-2</v>
      </c>
      <c r="X146" s="7">
        <v>2.136752136752137E-3</v>
      </c>
      <c r="Y146" s="7">
        <v>1.2603982858583312E-2</v>
      </c>
      <c r="Z146" s="7">
        <v>4.9996032060947541E-3</v>
      </c>
      <c r="AA146" s="7">
        <v>3.4125379170879678E-3</v>
      </c>
    </row>
    <row r="147" spans="2:27" x14ac:dyDescent="0.25">
      <c r="S147" s="6" t="s">
        <v>87</v>
      </c>
      <c r="T147" s="7">
        <v>0</v>
      </c>
      <c r="U147" s="7">
        <v>0</v>
      </c>
      <c r="V147" s="7">
        <v>0</v>
      </c>
      <c r="W147" s="7">
        <v>0</v>
      </c>
      <c r="X147" s="7">
        <v>0</v>
      </c>
      <c r="Y147" s="7">
        <v>0</v>
      </c>
      <c r="Z147" s="7">
        <v>0</v>
      </c>
      <c r="AA147" s="7">
        <v>0</v>
      </c>
    </row>
    <row r="148" spans="2:27" x14ac:dyDescent="0.25">
      <c r="S148" s="6" t="s">
        <v>88</v>
      </c>
      <c r="T148" s="7">
        <v>0.32057385486361295</v>
      </c>
      <c r="U148" s="7">
        <v>0.38427167113494193</v>
      </c>
      <c r="V148" s="7">
        <v>0.36433026156567067</v>
      </c>
      <c r="W148" s="7">
        <v>0.31561760143685197</v>
      </c>
      <c r="X148" s="7">
        <v>0.57542735042735038</v>
      </c>
      <c r="Y148" s="7">
        <v>0.35681875472649355</v>
      </c>
      <c r="Z148" s="7">
        <v>0.41591937147845409</v>
      </c>
      <c r="AA148" s="7">
        <v>0.40128918099089989</v>
      </c>
    </row>
    <row r="149" spans="2:27" x14ac:dyDescent="0.25">
      <c r="S149" s="6" t="s">
        <v>89</v>
      </c>
      <c r="T149" s="7">
        <v>3.6734431291816777E-2</v>
      </c>
      <c r="U149" s="7">
        <v>3.8725052129877868E-2</v>
      </c>
      <c r="V149" s="7">
        <v>4.6169598808526481E-2</v>
      </c>
      <c r="W149" s="7">
        <v>3.5186545840476771E-2</v>
      </c>
      <c r="X149" s="7">
        <v>3.3760683760683759E-2</v>
      </c>
      <c r="Y149" s="7">
        <v>5.4071086463322413E-2</v>
      </c>
      <c r="Z149" s="7">
        <v>3.3806840726926433E-2</v>
      </c>
      <c r="AA149" s="7">
        <v>3.5578867542972702E-2</v>
      </c>
    </row>
    <row r="150" spans="2:27" x14ac:dyDescent="0.25">
      <c r="S150" s="6" t="s">
        <v>90</v>
      </c>
      <c r="T150" s="7">
        <v>0.11489963973237262</v>
      </c>
      <c r="U150" s="7">
        <v>8.4599344652963954E-2</v>
      </c>
      <c r="V150" s="7">
        <v>8.7219584845946191E-2</v>
      </c>
      <c r="W150" s="7">
        <v>8.0088170462894931E-2</v>
      </c>
      <c r="X150" s="7">
        <v>2.7564102564102563E-2</v>
      </c>
      <c r="Y150" s="7">
        <v>5.092009074867658E-2</v>
      </c>
      <c r="Z150" s="7">
        <v>9.6500277755733666E-2</v>
      </c>
      <c r="AA150" s="7">
        <v>6.6228513650151671E-2</v>
      </c>
    </row>
    <row r="151" spans="2:27" x14ac:dyDescent="0.25">
      <c r="S151" s="6" t="s">
        <v>77</v>
      </c>
      <c r="T151" s="7">
        <v>0</v>
      </c>
      <c r="U151" s="7">
        <v>0</v>
      </c>
      <c r="V151" s="7">
        <v>0</v>
      </c>
      <c r="W151" s="7">
        <v>0</v>
      </c>
      <c r="X151" s="7">
        <v>0</v>
      </c>
      <c r="Y151" s="7">
        <v>0</v>
      </c>
      <c r="Z151" s="7">
        <v>0</v>
      </c>
      <c r="AA151" s="7">
        <v>0</v>
      </c>
    </row>
    <row r="152" spans="2:27" x14ac:dyDescent="0.25">
      <c r="S152" s="6"/>
      <c r="T152" s="6"/>
      <c r="U152" s="6"/>
      <c r="V152" s="6"/>
      <c r="W152" s="6"/>
      <c r="X152" s="6"/>
      <c r="Y152" s="6"/>
      <c r="Z152" s="6"/>
      <c r="AA152" s="6"/>
    </row>
    <row r="153" spans="2:27" ht="15.75" thickBot="1" x14ac:dyDescent="0.3">
      <c r="S153" s="6"/>
      <c r="T153" s="6"/>
      <c r="U153" s="6"/>
      <c r="V153" s="6"/>
      <c r="W153" s="6"/>
      <c r="X153" s="6"/>
      <c r="Y153" s="6"/>
      <c r="Z153" s="6"/>
      <c r="AA153" s="6"/>
    </row>
    <row r="154" spans="2:27" ht="16.5" thickBot="1" x14ac:dyDescent="0.3">
      <c r="C154" s="163" t="s">
        <v>98</v>
      </c>
      <c r="K154" s="163" t="s">
        <v>99</v>
      </c>
      <c r="S154" s="166" t="s">
        <v>105</v>
      </c>
      <c r="T154" s="6"/>
      <c r="U154" s="6"/>
      <c r="V154" s="6"/>
      <c r="W154" s="6"/>
      <c r="X154" s="6"/>
      <c r="Y154" s="6"/>
      <c r="Z154" s="6"/>
      <c r="AA154" s="6"/>
    </row>
    <row r="155" spans="2:27" x14ac:dyDescent="0.25">
      <c r="S155" s="6" t="s">
        <v>91</v>
      </c>
      <c r="T155" s="6"/>
      <c r="U155" s="6"/>
      <c r="V155" s="6"/>
      <c r="W155" s="6"/>
      <c r="X155" s="6"/>
      <c r="Y155" s="6"/>
      <c r="Z155" s="6"/>
      <c r="AA155" s="6"/>
    </row>
    <row r="156" spans="2:27" ht="15.75" x14ac:dyDescent="0.25">
      <c r="B156" s="4" t="s">
        <v>112</v>
      </c>
      <c r="S156" s="6"/>
      <c r="T156" s="6" t="s">
        <v>62</v>
      </c>
      <c r="U156" s="6" t="s">
        <v>53</v>
      </c>
      <c r="V156" s="6" t="s">
        <v>54</v>
      </c>
      <c r="W156" s="6" t="s">
        <v>55</v>
      </c>
      <c r="X156" s="6" t="s">
        <v>56</v>
      </c>
      <c r="Y156" s="6" t="s">
        <v>57</v>
      </c>
      <c r="Z156" s="6" t="s">
        <v>58</v>
      </c>
      <c r="AA156" s="6" t="s">
        <v>59</v>
      </c>
    </row>
    <row r="157" spans="2:27" x14ac:dyDescent="0.25">
      <c r="S157" s="6" t="s">
        <v>82</v>
      </c>
      <c r="T157" s="7">
        <v>0.27536231884057971</v>
      </c>
      <c r="U157" s="7">
        <v>0.24913254684247052</v>
      </c>
      <c r="V157" s="7">
        <v>0.21276595744680851</v>
      </c>
      <c r="W157" s="7">
        <v>0.2748121787267695</v>
      </c>
      <c r="X157" s="7">
        <v>0.2111731843575419</v>
      </c>
      <c r="Y157" s="7">
        <v>0.25539568345323743</v>
      </c>
      <c r="Z157" s="7">
        <v>0.25022104332449158</v>
      </c>
      <c r="AA157" s="7">
        <v>0.32552981764415967</v>
      </c>
    </row>
    <row r="158" spans="2:27" x14ac:dyDescent="0.25">
      <c r="S158" s="6" t="s">
        <v>83</v>
      </c>
      <c r="T158" s="7">
        <v>0.14057971014492754</v>
      </c>
      <c r="U158" s="7">
        <v>0.16863289382373353</v>
      </c>
      <c r="V158" s="7">
        <v>0.15273556231003038</v>
      </c>
      <c r="W158" s="7">
        <v>0.16884143930407275</v>
      </c>
      <c r="X158" s="7">
        <v>0.13184357541899441</v>
      </c>
      <c r="Y158" s="7">
        <v>0.10071942446043165</v>
      </c>
      <c r="Z158" s="7">
        <v>0.14235190097259062</v>
      </c>
      <c r="AA158" s="7">
        <v>0.15155248891079348</v>
      </c>
    </row>
    <row r="159" spans="2:27" x14ac:dyDescent="0.25">
      <c r="S159" s="6" t="s">
        <v>84</v>
      </c>
      <c r="T159" s="7">
        <v>6.5217391304347824E-2</v>
      </c>
      <c r="U159" s="7">
        <v>6.6273421235253302E-2</v>
      </c>
      <c r="V159" s="7">
        <v>6.9148936170212769E-2</v>
      </c>
      <c r="W159" s="7">
        <v>7.9082641360221431E-2</v>
      </c>
      <c r="X159" s="7">
        <v>7.3743016759776542E-2</v>
      </c>
      <c r="Y159" s="7">
        <v>5.3956834532374098E-2</v>
      </c>
      <c r="Z159" s="7">
        <v>9.2248747421161209E-2</v>
      </c>
      <c r="AA159" s="7">
        <v>9.5860029571217351E-2</v>
      </c>
    </row>
    <row r="160" spans="2:27" x14ac:dyDescent="0.25">
      <c r="S160" s="6" t="s">
        <v>85</v>
      </c>
      <c r="T160" s="7">
        <v>3.4782608695652174E-2</v>
      </c>
      <c r="U160" s="7">
        <v>3.2269257460097157E-2</v>
      </c>
      <c r="V160" s="7">
        <v>2.6595744680851064E-2</v>
      </c>
      <c r="W160" s="7">
        <v>2.2538552787663108E-2</v>
      </c>
      <c r="X160" s="7">
        <v>3.2402234636871509E-2</v>
      </c>
      <c r="Y160" s="7">
        <v>1.7985611510791366E-2</v>
      </c>
      <c r="Z160" s="7">
        <v>3.2714412024756855E-2</v>
      </c>
      <c r="AA160" s="7">
        <v>3.0310497782158698E-2</v>
      </c>
    </row>
    <row r="161" spans="19:27" x14ac:dyDescent="0.25">
      <c r="S161" s="6" t="s">
        <v>86</v>
      </c>
      <c r="T161" s="7">
        <v>8.9855072463768115E-2</v>
      </c>
      <c r="U161" s="7">
        <v>8.6051353226925739E-2</v>
      </c>
      <c r="V161" s="7">
        <v>8.7386018237082072E-2</v>
      </c>
      <c r="W161" s="7">
        <v>8.2245947014630283E-2</v>
      </c>
      <c r="X161" s="7">
        <v>7.5977653631284919E-2</v>
      </c>
      <c r="Y161" s="7">
        <v>0.11151079136690648</v>
      </c>
      <c r="Z161" s="7">
        <v>0.11818449749484232</v>
      </c>
      <c r="AA161" s="7">
        <v>7.8363725973385909E-2</v>
      </c>
    </row>
    <row r="162" spans="19:27" x14ac:dyDescent="0.25">
      <c r="S162" s="6" t="s">
        <v>87</v>
      </c>
      <c r="T162" s="7">
        <v>7.246376811594203E-3</v>
      </c>
      <c r="U162" s="7">
        <v>4.8577376821651629E-3</v>
      </c>
      <c r="V162" s="7">
        <v>6.8389057750759879E-3</v>
      </c>
      <c r="W162" s="7">
        <v>6.3266113088177147E-3</v>
      </c>
      <c r="X162" s="7">
        <v>4.4692737430167594E-3</v>
      </c>
      <c r="Y162" s="7">
        <v>7.1942446043165471E-3</v>
      </c>
      <c r="Z162" s="7">
        <v>6.18921308576481E-3</v>
      </c>
      <c r="AA162" s="7">
        <v>3.9428289797930017E-3</v>
      </c>
    </row>
    <row r="163" spans="19:27" x14ac:dyDescent="0.25">
      <c r="S163" s="6" t="s">
        <v>88</v>
      </c>
      <c r="T163" s="7">
        <v>0.14202898550724638</v>
      </c>
      <c r="U163" s="7">
        <v>0.20020818875780708</v>
      </c>
      <c r="V163" s="7">
        <v>0.20060790273556231</v>
      </c>
      <c r="W163" s="7">
        <v>0.2095689996045868</v>
      </c>
      <c r="X163" s="7">
        <v>0.2759776536312849</v>
      </c>
      <c r="Y163" s="7">
        <v>0.2733812949640288</v>
      </c>
      <c r="Z163" s="7">
        <v>0.1579722959033304</v>
      </c>
      <c r="AA163" s="7">
        <v>0.14144898965007394</v>
      </c>
    </row>
    <row r="164" spans="19:27" x14ac:dyDescent="0.25">
      <c r="S164" s="6" t="s">
        <v>89</v>
      </c>
      <c r="T164" s="7">
        <v>5.7971014492753624E-3</v>
      </c>
      <c r="U164" s="7">
        <v>6.5926439972241501E-3</v>
      </c>
      <c r="V164" s="7">
        <v>6.8389057750759879E-3</v>
      </c>
      <c r="W164" s="7">
        <v>6.3266113088177147E-3</v>
      </c>
      <c r="X164" s="7">
        <v>1.11731843575419E-2</v>
      </c>
      <c r="Y164" s="7">
        <v>7.1942446043165471E-3</v>
      </c>
      <c r="Z164" s="7">
        <v>1.0904804008252285E-2</v>
      </c>
      <c r="AA164" s="7">
        <v>1.1089206505667817E-2</v>
      </c>
    </row>
    <row r="165" spans="19:27" x14ac:dyDescent="0.25">
      <c r="S165" s="6" t="s">
        <v>90</v>
      </c>
      <c r="T165" s="7">
        <v>1.1594202898550725E-2</v>
      </c>
      <c r="U165" s="7">
        <v>1.4226231783483692E-2</v>
      </c>
      <c r="V165" s="7">
        <v>6.8389057750759879E-3</v>
      </c>
      <c r="W165" s="7">
        <v>1.5816528272044286E-2</v>
      </c>
      <c r="X165" s="7">
        <v>7.82122905027933E-3</v>
      </c>
      <c r="Y165" s="7">
        <v>0</v>
      </c>
      <c r="Z165" s="7">
        <v>1.7978190391983496E-2</v>
      </c>
      <c r="AA165" s="7">
        <v>1.1089206505667817E-2</v>
      </c>
    </row>
    <row r="166" spans="19:27" x14ac:dyDescent="0.25">
      <c r="S166" s="6" t="s">
        <v>77</v>
      </c>
      <c r="T166" s="7">
        <v>0.22753623188405797</v>
      </c>
      <c r="U166" s="7">
        <v>0.1717557251908397</v>
      </c>
      <c r="V166" s="7">
        <v>0.23024316109422494</v>
      </c>
      <c r="W166" s="7">
        <v>0.13444049031237643</v>
      </c>
      <c r="X166" s="7">
        <v>0.17541899441340783</v>
      </c>
      <c r="Y166" s="7">
        <v>0.17266187050359713</v>
      </c>
      <c r="Z166" s="7">
        <v>0.17123489537282641</v>
      </c>
      <c r="AA166" s="7">
        <v>0.15081320847708229</v>
      </c>
    </row>
    <row r="167" spans="19:27" x14ac:dyDescent="0.25">
      <c r="S167" s="6"/>
      <c r="T167" s="7"/>
      <c r="U167" s="7"/>
      <c r="V167" s="7"/>
      <c r="W167" s="7"/>
      <c r="X167" s="7"/>
      <c r="Y167" s="7"/>
      <c r="Z167" s="7"/>
      <c r="AA167" s="7"/>
    </row>
    <row r="168" spans="19:27" x14ac:dyDescent="0.25">
      <c r="S168" s="6"/>
      <c r="T168" s="6" t="s">
        <v>62</v>
      </c>
      <c r="U168" s="6" t="s">
        <v>53</v>
      </c>
      <c r="V168" s="6" t="s">
        <v>54</v>
      </c>
      <c r="W168" s="6" t="s">
        <v>55</v>
      </c>
      <c r="X168" s="6" t="s">
        <v>56</v>
      </c>
      <c r="Y168" s="6" t="s">
        <v>57</v>
      </c>
      <c r="Z168" s="6" t="s">
        <v>58</v>
      </c>
      <c r="AA168" s="6" t="s">
        <v>59</v>
      </c>
    </row>
    <row r="169" spans="19:27" x14ac:dyDescent="0.25">
      <c r="S169" s="6" t="s">
        <v>82</v>
      </c>
      <c r="T169" s="7">
        <v>0.24644128113879005</v>
      </c>
      <c r="U169" s="7">
        <v>0.24405628335759341</v>
      </c>
      <c r="V169" s="7">
        <v>0.28635346756152125</v>
      </c>
      <c r="W169" s="7">
        <v>0.29945553539019965</v>
      </c>
      <c r="X169" s="7">
        <v>0.21532846715328466</v>
      </c>
      <c r="Y169" s="7">
        <v>0.34623217922606925</v>
      </c>
      <c r="Z169" s="7">
        <v>0.25103391232423489</v>
      </c>
      <c r="AA169" s="7">
        <v>0.2831802343997466</v>
      </c>
    </row>
    <row r="170" spans="19:27" x14ac:dyDescent="0.25">
      <c r="S170" s="6" t="s">
        <v>83</v>
      </c>
      <c r="T170" s="7">
        <v>8.8967971530249119E-3</v>
      </c>
      <c r="U170" s="7">
        <v>1.9408054342552159E-3</v>
      </c>
      <c r="V170" s="7">
        <v>1.4914243102162564E-3</v>
      </c>
      <c r="W170" s="7">
        <v>7.9854809437386563E-3</v>
      </c>
      <c r="X170" s="7">
        <v>0</v>
      </c>
      <c r="Y170" s="7">
        <v>0</v>
      </c>
      <c r="Z170" s="7">
        <v>1.2406947890818859E-3</v>
      </c>
      <c r="AA170" s="7">
        <v>4.117833386126069E-3</v>
      </c>
    </row>
    <row r="171" spans="19:27" x14ac:dyDescent="0.25">
      <c r="S171" s="6" t="s">
        <v>84</v>
      </c>
      <c r="T171" s="7">
        <v>0.29359430604982206</v>
      </c>
      <c r="U171" s="7">
        <v>0.31295487627365359</v>
      </c>
      <c r="V171" s="7">
        <v>0.31394481730052198</v>
      </c>
      <c r="W171" s="7">
        <v>0.2442831215970962</v>
      </c>
      <c r="X171" s="7">
        <v>0.18126520681265207</v>
      </c>
      <c r="Y171" s="7">
        <v>0.25458248472505091</v>
      </c>
      <c r="Z171" s="7">
        <v>0.25062034739454092</v>
      </c>
      <c r="AA171" s="7">
        <v>0.28983211910041179</v>
      </c>
    </row>
    <row r="172" spans="19:27" x14ac:dyDescent="0.25">
      <c r="S172" s="6" t="s">
        <v>85</v>
      </c>
      <c r="T172" s="7">
        <v>3.9145907473309607E-2</v>
      </c>
      <c r="U172" s="7">
        <v>3.7845705967976713E-2</v>
      </c>
      <c r="V172" s="7">
        <v>2.9828486204325131E-2</v>
      </c>
      <c r="W172" s="7">
        <v>4.3194192377495465E-2</v>
      </c>
      <c r="X172" s="7">
        <v>1.2165450121654502E-2</v>
      </c>
      <c r="Y172" s="7">
        <v>8.1466395112016286E-3</v>
      </c>
      <c r="Z172" s="7">
        <v>1.9851116625310174E-2</v>
      </c>
      <c r="AA172" s="7">
        <v>6.3351282863477985E-3</v>
      </c>
    </row>
    <row r="173" spans="19:27" x14ac:dyDescent="0.25">
      <c r="S173" s="6" t="s">
        <v>86</v>
      </c>
      <c r="T173" s="7">
        <v>5.3380782918149468E-3</v>
      </c>
      <c r="U173" s="7">
        <v>6.7928190198932557E-3</v>
      </c>
      <c r="V173" s="7">
        <v>7.4571215510812821E-4</v>
      </c>
      <c r="W173" s="7">
        <v>9.4373865698729586E-3</v>
      </c>
      <c r="X173" s="7">
        <v>0</v>
      </c>
      <c r="Y173" s="7">
        <v>1.2219959266802444E-2</v>
      </c>
      <c r="Z173" s="7">
        <v>8.271298593879239E-3</v>
      </c>
      <c r="AA173" s="7">
        <v>1.5837820715869496E-3</v>
      </c>
    </row>
    <row r="174" spans="19:27" x14ac:dyDescent="0.25">
      <c r="S174" s="6" t="s">
        <v>87</v>
      </c>
      <c r="T174" s="7">
        <v>0</v>
      </c>
      <c r="U174" s="7">
        <v>0</v>
      </c>
      <c r="V174" s="7">
        <v>0</v>
      </c>
      <c r="W174" s="7">
        <v>0</v>
      </c>
      <c r="X174" s="7">
        <v>0</v>
      </c>
      <c r="Y174" s="7">
        <v>0</v>
      </c>
      <c r="Z174" s="7">
        <v>0</v>
      </c>
      <c r="AA174" s="7">
        <v>0</v>
      </c>
    </row>
    <row r="175" spans="19:27" x14ac:dyDescent="0.25">
      <c r="S175" s="6" t="s">
        <v>88</v>
      </c>
      <c r="T175" s="7">
        <v>0.25622775800711745</v>
      </c>
      <c r="U175" s="7">
        <v>0.2590975254730713</v>
      </c>
      <c r="V175" s="7">
        <v>0.28784489187173751</v>
      </c>
      <c r="W175" s="7">
        <v>0.26352087114337569</v>
      </c>
      <c r="X175" s="7">
        <v>0.52068126520681268</v>
      </c>
      <c r="Y175" s="7">
        <v>0.30549898167006112</v>
      </c>
      <c r="Z175" s="7">
        <v>0.35483870967741937</v>
      </c>
      <c r="AA175" s="7">
        <v>0.33417801710484635</v>
      </c>
    </row>
    <row r="176" spans="19:27" x14ac:dyDescent="0.25">
      <c r="S176" s="6" t="s">
        <v>89</v>
      </c>
      <c r="T176" s="7">
        <v>1.601423487544484E-2</v>
      </c>
      <c r="U176" s="7">
        <v>3.5419699175157693E-2</v>
      </c>
      <c r="V176" s="7">
        <v>2.609992542878449E-2</v>
      </c>
      <c r="W176" s="7">
        <v>3.8838475499092556E-2</v>
      </c>
      <c r="X176" s="7">
        <v>2.4330900243309004E-2</v>
      </c>
      <c r="Y176" s="7">
        <v>3.6659877800407331E-2</v>
      </c>
      <c r="Z176" s="7">
        <v>1.9851116625310174E-2</v>
      </c>
      <c r="AA176" s="7">
        <v>2.6607538802660754E-2</v>
      </c>
    </row>
    <row r="177" spans="2:27" x14ac:dyDescent="0.25">
      <c r="S177" s="6" t="s">
        <v>90</v>
      </c>
      <c r="T177" s="7">
        <v>0.13434163701067617</v>
      </c>
      <c r="U177" s="7">
        <v>0.10189228529839883</v>
      </c>
      <c r="V177" s="7">
        <v>5.3691275167785234E-2</v>
      </c>
      <c r="W177" s="7">
        <v>9.328493647912886E-2</v>
      </c>
      <c r="X177" s="7">
        <v>4.6228710462287104E-2</v>
      </c>
      <c r="Y177" s="7">
        <v>3.6659877800407331E-2</v>
      </c>
      <c r="Z177" s="7">
        <v>9.4292803970223327E-2</v>
      </c>
      <c r="AA177" s="7">
        <v>5.4165346848273677E-2</v>
      </c>
    </row>
    <row r="178" spans="2:27" x14ac:dyDescent="0.25">
      <c r="S178" s="6" t="s">
        <v>77</v>
      </c>
      <c r="T178" s="7">
        <v>0</v>
      </c>
      <c r="U178" s="7">
        <v>0</v>
      </c>
      <c r="V178" s="7">
        <v>0</v>
      </c>
      <c r="W178" s="7">
        <v>0</v>
      </c>
      <c r="X178" s="7">
        <v>0</v>
      </c>
      <c r="Y178" s="7">
        <v>0</v>
      </c>
      <c r="Z178" s="7">
        <v>0</v>
      </c>
      <c r="AA178" s="7">
        <v>0</v>
      </c>
    </row>
    <row r="179" spans="2:27" x14ac:dyDescent="0.25">
      <c r="S179" s="6"/>
      <c r="T179" s="6"/>
      <c r="U179" s="6"/>
      <c r="V179" s="6"/>
      <c r="W179" s="6"/>
      <c r="X179" s="6"/>
      <c r="Y179" s="6"/>
      <c r="Z179" s="6"/>
      <c r="AA179" s="6"/>
    </row>
    <row r="180" spans="2:27" x14ac:dyDescent="0.25">
      <c r="S180" s="6"/>
      <c r="T180" s="6"/>
      <c r="U180" s="6"/>
      <c r="V180" s="6"/>
      <c r="W180" s="6"/>
      <c r="X180" s="6"/>
      <c r="Y180" s="6"/>
      <c r="Z180" s="6"/>
      <c r="AA180" s="6"/>
    </row>
    <row r="181" spans="2:27" x14ac:dyDescent="0.25">
      <c r="S181" s="167" t="s">
        <v>106</v>
      </c>
      <c r="T181" s="6"/>
      <c r="U181" s="6"/>
      <c r="V181" s="6"/>
      <c r="W181" s="6"/>
      <c r="X181" s="6"/>
      <c r="Y181" s="6"/>
      <c r="Z181" s="6"/>
      <c r="AA181" s="6"/>
    </row>
    <row r="182" spans="2:27" ht="15.75" x14ac:dyDescent="0.25">
      <c r="C182" s="163" t="s">
        <v>98</v>
      </c>
      <c r="K182" s="163" t="s">
        <v>99</v>
      </c>
      <c r="S182" s="6"/>
      <c r="T182" s="6"/>
      <c r="U182" s="6"/>
      <c r="V182" s="6"/>
      <c r="W182" s="6"/>
      <c r="X182" s="6"/>
      <c r="Y182" s="6"/>
      <c r="Z182" s="6"/>
      <c r="AA182" s="6"/>
    </row>
    <row r="183" spans="2:27" x14ac:dyDescent="0.25">
      <c r="S183" s="6"/>
      <c r="T183" s="6"/>
      <c r="U183" s="6"/>
      <c r="V183" s="6"/>
      <c r="W183" s="6"/>
      <c r="X183" s="6"/>
      <c r="Y183" s="6"/>
      <c r="Z183" s="6"/>
      <c r="AA183" s="6"/>
    </row>
    <row r="184" spans="2:27" ht="15.75" x14ac:dyDescent="0.25">
      <c r="B184" s="4" t="s">
        <v>75</v>
      </c>
      <c r="S184" s="7" t="s">
        <v>91</v>
      </c>
      <c r="T184" s="7"/>
      <c r="U184" s="7"/>
      <c r="V184" s="7"/>
      <c r="W184" s="7"/>
      <c r="X184" s="7"/>
      <c r="Y184" s="7"/>
      <c r="Z184" s="7"/>
      <c r="AA184" s="7"/>
    </row>
    <row r="185" spans="2:27" x14ac:dyDescent="0.25">
      <c r="S185" s="7"/>
      <c r="T185" s="7" t="s">
        <v>62</v>
      </c>
      <c r="U185" s="7" t="s">
        <v>53</v>
      </c>
      <c r="V185" s="7" t="s">
        <v>54</v>
      </c>
      <c r="W185" s="7" t="s">
        <v>55</v>
      </c>
      <c r="X185" s="7" t="s">
        <v>56</v>
      </c>
      <c r="Y185" s="7" t="s">
        <v>57</v>
      </c>
      <c r="Z185" s="7" t="s">
        <v>58</v>
      </c>
      <c r="AA185" s="7" t="s">
        <v>59</v>
      </c>
    </row>
    <row r="186" spans="2:27" x14ac:dyDescent="0.25">
      <c r="S186" s="7" t="s">
        <v>82</v>
      </c>
      <c r="T186" s="7">
        <v>4.1700080192461908E-2</v>
      </c>
      <c r="U186" s="7">
        <v>0.11725231820400195</v>
      </c>
      <c r="V186" s="7">
        <v>7.1055684454756379E-2</v>
      </c>
      <c r="W186" s="7">
        <v>7.0025348542458815E-2</v>
      </c>
      <c r="X186" s="7">
        <v>6.2548064598820813E-2</v>
      </c>
      <c r="Y186" s="7">
        <v>5.2008456659619451E-2</v>
      </c>
      <c r="Z186" s="7">
        <v>6.6168388656847654E-2</v>
      </c>
      <c r="AA186" s="7">
        <v>9.1433037022565208E-2</v>
      </c>
    </row>
    <row r="187" spans="2:27" x14ac:dyDescent="0.25">
      <c r="S187" s="7" t="s">
        <v>83</v>
      </c>
      <c r="T187" s="7">
        <v>0</v>
      </c>
      <c r="U187" s="7">
        <v>0</v>
      </c>
      <c r="V187" s="7">
        <v>0</v>
      </c>
      <c r="W187" s="7">
        <v>0</v>
      </c>
      <c r="X187" s="7">
        <v>0</v>
      </c>
      <c r="Y187" s="7">
        <v>0</v>
      </c>
      <c r="Z187" s="7">
        <v>0</v>
      </c>
      <c r="AA187" s="7">
        <v>9.7684868613851712E-5</v>
      </c>
    </row>
    <row r="188" spans="2:27" x14ac:dyDescent="0.25">
      <c r="S188" s="7" t="s">
        <v>84</v>
      </c>
      <c r="T188" s="7">
        <v>0.11895215183106121</v>
      </c>
      <c r="U188" s="7">
        <v>0.11896046852122986</v>
      </c>
      <c r="V188" s="7">
        <v>0.183584686774942</v>
      </c>
      <c r="W188" s="7">
        <v>0.18219264892268694</v>
      </c>
      <c r="X188" s="7">
        <v>0.14919251473981029</v>
      </c>
      <c r="Y188" s="7">
        <v>0.18942917547568711</v>
      </c>
      <c r="Z188" s="7">
        <v>0.16245328643657947</v>
      </c>
      <c r="AA188" s="7">
        <v>0.15287681938067793</v>
      </c>
    </row>
    <row r="189" spans="2:27" x14ac:dyDescent="0.25">
      <c r="S189" s="7" t="s">
        <v>85</v>
      </c>
      <c r="T189" s="7">
        <v>0</v>
      </c>
      <c r="U189" s="7">
        <v>1.2201073694485115E-4</v>
      </c>
      <c r="V189" s="7">
        <v>2.9002320185614848E-4</v>
      </c>
      <c r="W189" s="7">
        <v>3.1685678073510771E-4</v>
      </c>
      <c r="X189" s="7">
        <v>0</v>
      </c>
      <c r="Y189" s="7">
        <v>8.4566596194503166E-4</v>
      </c>
      <c r="Z189" s="7">
        <v>2.1982853374367993E-4</v>
      </c>
      <c r="AA189" s="7">
        <v>5.861092116831103E-4</v>
      </c>
    </row>
    <row r="190" spans="2:27" x14ac:dyDescent="0.25">
      <c r="S190" s="7" t="s">
        <v>86</v>
      </c>
      <c r="T190" s="7">
        <v>0.17268110130981021</v>
      </c>
      <c r="U190" s="7">
        <v>0.1428745729624207</v>
      </c>
      <c r="V190" s="7">
        <v>0.15661252900232017</v>
      </c>
      <c r="W190" s="7">
        <v>0.15906210392902409</v>
      </c>
      <c r="X190" s="7">
        <v>0.18892591643168419</v>
      </c>
      <c r="Y190" s="7">
        <v>0.15391120507399578</v>
      </c>
      <c r="Z190" s="7">
        <v>0.20202242251044186</v>
      </c>
      <c r="AA190" s="7">
        <v>0.17387906613265605</v>
      </c>
    </row>
    <row r="191" spans="2:27" x14ac:dyDescent="0.25">
      <c r="S191" s="7" t="s">
        <v>87</v>
      </c>
      <c r="T191" s="7">
        <v>0</v>
      </c>
      <c r="U191" s="7">
        <v>0</v>
      </c>
      <c r="V191" s="7">
        <v>0</v>
      </c>
      <c r="W191" s="7">
        <v>0</v>
      </c>
      <c r="X191" s="7">
        <v>0</v>
      </c>
      <c r="Y191" s="7">
        <v>0</v>
      </c>
      <c r="Z191" s="7">
        <v>0</v>
      </c>
      <c r="AA191" s="7">
        <v>2.9305460584155515E-4</v>
      </c>
    </row>
    <row r="192" spans="2:27" x14ac:dyDescent="0.25">
      <c r="S192" s="7" t="s">
        <v>88</v>
      </c>
      <c r="T192" s="7">
        <v>0.6089280940924886</v>
      </c>
      <c r="U192" s="7">
        <v>0.57930697901415329</v>
      </c>
      <c r="V192" s="7">
        <v>0.52001160092807419</v>
      </c>
      <c r="W192" s="7">
        <v>0.53865652724968316</v>
      </c>
      <c r="X192" s="7">
        <v>0.5460138426044604</v>
      </c>
      <c r="Y192" s="7">
        <v>0.56109936575052854</v>
      </c>
      <c r="Z192" s="7">
        <v>0.5163772257639041</v>
      </c>
      <c r="AA192" s="7">
        <v>0.53619224382143205</v>
      </c>
    </row>
    <row r="193" spans="19:27" x14ac:dyDescent="0.25">
      <c r="S193" s="7" t="s">
        <v>89</v>
      </c>
      <c r="T193" s="7">
        <v>2.9403902699812884E-2</v>
      </c>
      <c r="U193" s="7">
        <v>2.5988286969253295E-2</v>
      </c>
      <c r="V193" s="7">
        <v>5.1334106728538283E-2</v>
      </c>
      <c r="W193" s="7">
        <v>3.1051964512040557E-2</v>
      </c>
      <c r="X193" s="7">
        <v>4.1015124327095615E-2</v>
      </c>
      <c r="Y193" s="7">
        <v>2.748414376321353E-2</v>
      </c>
      <c r="Z193" s="7">
        <v>3.6931193668938225E-2</v>
      </c>
      <c r="AA193" s="7">
        <v>2.8133242160789294E-2</v>
      </c>
    </row>
    <row r="194" spans="19:27" x14ac:dyDescent="0.25">
      <c r="S194" s="7" t="s">
        <v>90</v>
      </c>
      <c r="T194" s="7">
        <v>5.3461641272387062E-4</v>
      </c>
      <c r="U194" s="7">
        <v>0</v>
      </c>
      <c r="V194" s="7">
        <v>0</v>
      </c>
      <c r="W194" s="7">
        <v>6.3371356147021542E-4</v>
      </c>
      <c r="X194" s="7">
        <v>0</v>
      </c>
      <c r="Y194" s="7">
        <v>4.2283298097251583E-4</v>
      </c>
      <c r="Z194" s="7">
        <v>6.594856012310398E-4</v>
      </c>
      <c r="AA194" s="7">
        <v>0</v>
      </c>
    </row>
    <row r="195" spans="19:27" x14ac:dyDescent="0.25">
      <c r="S195" s="7" t="s">
        <v>77</v>
      </c>
      <c r="T195" s="7">
        <v>2.7800053461641272E-2</v>
      </c>
      <c r="U195" s="7">
        <v>1.5495363591996096E-2</v>
      </c>
      <c r="V195" s="7">
        <v>1.7111368909512762E-2</v>
      </c>
      <c r="W195" s="7">
        <v>1.8060836501901139E-2</v>
      </c>
      <c r="X195" s="7">
        <v>1.2304537298128686E-2</v>
      </c>
      <c r="Y195" s="7">
        <v>1.4799154334038054E-2</v>
      </c>
      <c r="Z195" s="7">
        <v>1.5168168828313915E-2</v>
      </c>
      <c r="AA195" s="7">
        <v>1.6508742795740938E-2</v>
      </c>
    </row>
    <row r="196" spans="19:27" x14ac:dyDescent="0.25">
      <c r="S196" s="7"/>
      <c r="T196" s="7"/>
      <c r="U196" s="7"/>
      <c r="V196" s="7"/>
      <c r="W196" s="7"/>
      <c r="X196" s="7"/>
      <c r="Y196" s="7"/>
      <c r="Z196" s="7"/>
      <c r="AA196" s="7"/>
    </row>
    <row r="197" spans="19:27" x14ac:dyDescent="0.25">
      <c r="S197" s="7"/>
      <c r="T197" s="7" t="s">
        <v>62</v>
      </c>
      <c r="U197" s="7" t="s">
        <v>53</v>
      </c>
      <c r="V197" s="7" t="s">
        <v>54</v>
      </c>
      <c r="W197" s="7" t="s">
        <v>55</v>
      </c>
      <c r="X197" s="7" t="s">
        <v>56</v>
      </c>
      <c r="Y197" s="7" t="s">
        <v>57</v>
      </c>
      <c r="Z197" s="7" t="s">
        <v>58</v>
      </c>
      <c r="AA197" s="7" t="s">
        <v>59</v>
      </c>
    </row>
    <row r="198" spans="19:27" x14ac:dyDescent="0.25">
      <c r="S198" s="7" t="s">
        <v>82</v>
      </c>
      <c r="T198" s="7">
        <v>6.6977466977466982E-2</v>
      </c>
      <c r="U198" s="7">
        <v>2.7690603655159681E-2</v>
      </c>
      <c r="V198" s="7">
        <v>6.2484624846248463E-2</v>
      </c>
      <c r="W198" s="7">
        <v>8.0959520239880053E-2</v>
      </c>
      <c r="X198" s="7">
        <v>8.4515544823422876E-3</v>
      </c>
      <c r="Y198" s="7">
        <v>3.315548780487805E-2</v>
      </c>
      <c r="Z198" s="7">
        <v>3.2224259889965939E-2</v>
      </c>
      <c r="AA198" s="7">
        <v>3.547407246691256E-2</v>
      </c>
    </row>
    <row r="199" spans="19:27" x14ac:dyDescent="0.25">
      <c r="S199" s="7" t="s">
        <v>83</v>
      </c>
      <c r="T199" s="7">
        <v>0</v>
      </c>
      <c r="U199" s="7">
        <v>0</v>
      </c>
      <c r="V199" s="7">
        <v>0</v>
      </c>
      <c r="W199" s="7">
        <v>0</v>
      </c>
      <c r="X199" s="7">
        <v>0</v>
      </c>
      <c r="Y199" s="7">
        <v>0</v>
      </c>
      <c r="Z199" s="7">
        <v>0</v>
      </c>
      <c r="AA199" s="7">
        <v>0</v>
      </c>
    </row>
    <row r="200" spans="19:27" x14ac:dyDescent="0.25">
      <c r="S200" s="7" t="s">
        <v>84</v>
      </c>
      <c r="T200" s="7">
        <v>0.26604506604506606</v>
      </c>
      <c r="U200" s="7">
        <v>0.17998892375853795</v>
      </c>
      <c r="V200" s="7">
        <v>0.29077490774907749</v>
      </c>
      <c r="W200" s="7">
        <v>0.32933533233383311</v>
      </c>
      <c r="X200" s="7">
        <v>0.14820404467250226</v>
      </c>
      <c r="Y200" s="7">
        <v>0.38224085365853661</v>
      </c>
      <c r="Z200" s="7">
        <v>0.27010741419963324</v>
      </c>
      <c r="AA200" s="7">
        <v>0.24094163592970275</v>
      </c>
    </row>
    <row r="201" spans="19:27" x14ac:dyDescent="0.25">
      <c r="S201" s="7" t="s">
        <v>85</v>
      </c>
      <c r="T201" s="7">
        <v>0</v>
      </c>
      <c r="U201" s="7">
        <v>0</v>
      </c>
      <c r="V201" s="7">
        <v>0</v>
      </c>
      <c r="W201" s="7">
        <v>0</v>
      </c>
      <c r="X201" s="7">
        <v>0</v>
      </c>
      <c r="Y201" s="7">
        <v>0</v>
      </c>
      <c r="Z201" s="7">
        <v>0</v>
      </c>
      <c r="AA201" s="7">
        <v>0</v>
      </c>
    </row>
    <row r="202" spans="19:27" x14ac:dyDescent="0.25">
      <c r="S202" s="7" t="s">
        <v>86</v>
      </c>
      <c r="T202" s="7">
        <v>6.6822066822066822E-3</v>
      </c>
      <c r="U202" s="7">
        <v>9.0455971940188295E-3</v>
      </c>
      <c r="V202" s="7">
        <v>7.3800738007380072E-3</v>
      </c>
      <c r="W202" s="7">
        <v>1.5992003998000999E-2</v>
      </c>
      <c r="X202" s="7">
        <v>3.3202535466344703E-3</v>
      </c>
      <c r="Y202" s="7">
        <v>1.1051829268292682E-2</v>
      </c>
      <c r="Z202" s="7">
        <v>5.2397170552790145E-3</v>
      </c>
      <c r="AA202" s="7">
        <v>4.9902364938164464E-3</v>
      </c>
    </row>
    <row r="203" spans="19:27" x14ac:dyDescent="0.25">
      <c r="S203" s="7" t="s">
        <v>87</v>
      </c>
      <c r="T203" s="7">
        <v>0</v>
      </c>
      <c r="U203" s="7">
        <v>0</v>
      </c>
      <c r="V203" s="7">
        <v>0</v>
      </c>
      <c r="W203" s="7">
        <v>0</v>
      </c>
      <c r="X203" s="7">
        <v>0</v>
      </c>
      <c r="Y203" s="7">
        <v>0</v>
      </c>
      <c r="Z203" s="7">
        <v>0</v>
      </c>
      <c r="AA203" s="7">
        <v>0</v>
      </c>
    </row>
    <row r="204" spans="19:27" x14ac:dyDescent="0.25">
      <c r="S204" s="7" t="s">
        <v>88</v>
      </c>
      <c r="T204" s="7">
        <v>0.62766122766122767</v>
      </c>
      <c r="U204" s="7">
        <v>0.76001476832194936</v>
      </c>
      <c r="V204" s="7">
        <v>0.57884378843788442</v>
      </c>
      <c r="W204" s="7">
        <v>0.5359820089955023</v>
      </c>
      <c r="X204" s="7">
        <v>0.8240265620283731</v>
      </c>
      <c r="Y204" s="7">
        <v>0.52591463414634143</v>
      </c>
      <c r="Z204" s="7">
        <v>0.66675399528425461</v>
      </c>
      <c r="AA204" s="7">
        <v>0.6914732045996963</v>
      </c>
    </row>
    <row r="205" spans="19:27" x14ac:dyDescent="0.25">
      <c r="S205" s="7" t="s">
        <v>89</v>
      </c>
      <c r="T205" s="7">
        <v>3.2634032634032632E-2</v>
      </c>
      <c r="U205" s="7">
        <v>2.289089902159867E-2</v>
      </c>
      <c r="V205" s="7">
        <v>5.9532595325953258E-2</v>
      </c>
      <c r="W205" s="7">
        <v>3.7481259370314844E-2</v>
      </c>
      <c r="X205" s="7">
        <v>1.5997585270147902E-2</v>
      </c>
      <c r="Y205" s="7">
        <v>4.763719512195122E-2</v>
      </c>
      <c r="Z205" s="7">
        <v>2.5674613570867172E-2</v>
      </c>
      <c r="AA205" s="7">
        <v>2.6686916901714038E-2</v>
      </c>
    </row>
    <row r="206" spans="19:27" x14ac:dyDescent="0.25">
      <c r="S206" s="7" t="s">
        <v>90</v>
      </c>
      <c r="T206" s="7">
        <v>0</v>
      </c>
      <c r="U206" s="7">
        <v>3.6920804873546244E-4</v>
      </c>
      <c r="V206" s="7">
        <v>9.8400984009840088E-4</v>
      </c>
      <c r="W206" s="7">
        <v>2.4987506246876561E-4</v>
      </c>
      <c r="X206" s="7">
        <v>0</v>
      </c>
      <c r="Y206" s="7">
        <v>0</v>
      </c>
      <c r="Z206" s="7">
        <v>0</v>
      </c>
      <c r="AA206" s="7">
        <v>4.3393360815795185E-4</v>
      </c>
    </row>
    <row r="207" spans="19:27" x14ac:dyDescent="0.25">
      <c r="S207" s="7" t="s">
        <v>77</v>
      </c>
      <c r="T207" s="7">
        <v>0</v>
      </c>
      <c r="U207" s="7">
        <v>0</v>
      </c>
      <c r="V207" s="7">
        <v>0</v>
      </c>
      <c r="W207" s="7">
        <v>0</v>
      </c>
      <c r="X207" s="7">
        <v>0</v>
      </c>
      <c r="Y207" s="7">
        <v>0</v>
      </c>
      <c r="Z207" s="7">
        <v>0</v>
      </c>
      <c r="AA207" s="7">
        <v>0</v>
      </c>
    </row>
    <row r="208" spans="19:27" x14ac:dyDescent="0.25">
      <c r="S208" s="6"/>
      <c r="T208" s="6"/>
      <c r="U208" s="6"/>
      <c r="V208" s="6"/>
      <c r="W208" s="6"/>
      <c r="X208" s="6"/>
      <c r="Y208" s="6"/>
      <c r="Z208" s="6"/>
      <c r="AA208" s="6"/>
    </row>
    <row r="209" spans="2:27" x14ac:dyDescent="0.25">
      <c r="S209" s="6"/>
      <c r="T209" s="6"/>
      <c r="U209" s="6"/>
      <c r="V209" s="6"/>
      <c r="W209" s="6"/>
      <c r="X209" s="6"/>
      <c r="Y209" s="6"/>
      <c r="Z209" s="6"/>
      <c r="AA209" s="6"/>
    </row>
    <row r="210" spans="2:27" ht="15.75" x14ac:dyDescent="0.25">
      <c r="C210" s="163" t="s">
        <v>98</v>
      </c>
      <c r="K210" s="163" t="s">
        <v>99</v>
      </c>
      <c r="S210" s="6" t="s">
        <v>107</v>
      </c>
      <c r="T210" s="6"/>
      <c r="U210" s="6"/>
      <c r="V210" s="6"/>
      <c r="W210" s="6"/>
      <c r="X210" s="6"/>
      <c r="Y210" s="6"/>
      <c r="Z210" s="6"/>
      <c r="AA210" s="6"/>
    </row>
    <row r="211" spans="2:27" x14ac:dyDescent="0.25">
      <c r="S211" s="6" t="s">
        <v>91</v>
      </c>
      <c r="T211" s="6"/>
      <c r="U211" s="6"/>
      <c r="V211" s="6"/>
      <c r="W211" s="6"/>
      <c r="X211" s="6"/>
      <c r="Y211" s="6"/>
      <c r="Z211" s="6"/>
      <c r="AA211" s="6"/>
    </row>
    <row r="212" spans="2:27" ht="15.75" x14ac:dyDescent="0.25">
      <c r="B212" s="4" t="s">
        <v>113</v>
      </c>
      <c r="S212" s="6"/>
      <c r="T212" s="6" t="s">
        <v>62</v>
      </c>
      <c r="U212" s="6" t="s">
        <v>53</v>
      </c>
      <c r="V212" s="6" t="s">
        <v>54</v>
      </c>
      <c r="W212" s="6" t="s">
        <v>55</v>
      </c>
      <c r="X212" s="6" t="s">
        <v>56</v>
      </c>
      <c r="Y212" s="6" t="s">
        <v>57</v>
      </c>
      <c r="Z212" s="6" t="s">
        <v>58</v>
      </c>
      <c r="AA212" s="6" t="s">
        <v>59</v>
      </c>
    </row>
    <row r="213" spans="2:27" x14ac:dyDescent="0.25">
      <c r="S213" s="6" t="s">
        <v>82</v>
      </c>
      <c r="T213" s="7">
        <v>0.27536231884057971</v>
      </c>
      <c r="U213" s="7">
        <v>0.20553359683794467</v>
      </c>
      <c r="V213" s="7">
        <v>0.14616252821670428</v>
      </c>
      <c r="W213" s="7">
        <v>0.14401349072512648</v>
      </c>
      <c r="X213" s="7">
        <v>0.13573407202216067</v>
      </c>
      <c r="Y213" s="7">
        <v>0.14957190284815655</v>
      </c>
      <c r="Z213" s="7">
        <v>0.21662557238464247</v>
      </c>
      <c r="AA213" s="7">
        <v>0.1602306920762287</v>
      </c>
    </row>
    <row r="214" spans="2:27" x14ac:dyDescent="0.25">
      <c r="S214" s="6" t="s">
        <v>83</v>
      </c>
      <c r="T214" s="7">
        <v>0</v>
      </c>
      <c r="U214" s="7">
        <v>0</v>
      </c>
      <c r="V214" s="7">
        <v>1.6930022573363431E-3</v>
      </c>
      <c r="W214" s="7">
        <v>3.3726812816188871E-4</v>
      </c>
      <c r="X214" s="7">
        <v>0</v>
      </c>
      <c r="Y214" s="7">
        <v>1.7473353136466887E-4</v>
      </c>
      <c r="Z214" s="7">
        <v>3.5223670306445932E-4</v>
      </c>
      <c r="AA214" s="7">
        <v>1.0030090270812437E-3</v>
      </c>
    </row>
    <row r="215" spans="2:27" x14ac:dyDescent="0.25">
      <c r="S215" s="6" t="s">
        <v>84</v>
      </c>
      <c r="T215" s="7">
        <v>0.39855072463768115</v>
      </c>
      <c r="U215" s="7">
        <v>0.34980237154150196</v>
      </c>
      <c r="V215" s="7">
        <v>0.34198645598194133</v>
      </c>
      <c r="W215" s="7">
        <v>0.4509274873524452</v>
      </c>
      <c r="X215" s="7">
        <v>0.37119113573407203</v>
      </c>
      <c r="Y215" s="7">
        <v>0.36589201467761662</v>
      </c>
      <c r="Z215" s="7">
        <v>0.29693554068333922</v>
      </c>
      <c r="AA215" s="7">
        <v>0.38866599799398194</v>
      </c>
    </row>
    <row r="216" spans="2:27" x14ac:dyDescent="0.25">
      <c r="S216" s="6" t="s">
        <v>85</v>
      </c>
      <c r="T216" s="7">
        <v>2.8985507246376812E-2</v>
      </c>
      <c r="U216" s="7">
        <v>6.1264822134387352E-2</v>
      </c>
      <c r="V216" s="7">
        <v>6.3769751693002252E-2</v>
      </c>
      <c r="W216" s="7">
        <v>5.497470489038786E-2</v>
      </c>
      <c r="X216" s="7">
        <v>9.4182825484764546E-2</v>
      </c>
      <c r="Y216" s="7">
        <v>4.0363445745238515E-2</v>
      </c>
      <c r="Z216" s="7">
        <v>4.825642831983093E-2</v>
      </c>
      <c r="AA216" s="7">
        <v>9.3781344032096287E-2</v>
      </c>
    </row>
    <row r="217" spans="2:27" x14ac:dyDescent="0.25">
      <c r="S217" s="6" t="s">
        <v>86</v>
      </c>
      <c r="T217" s="7">
        <v>4.3478260869565216E-2</v>
      </c>
      <c r="U217" s="7">
        <v>0.14031620553359683</v>
      </c>
      <c r="V217" s="7">
        <v>0.12848006019563582</v>
      </c>
      <c r="W217" s="7">
        <v>7.8920741989881957E-2</v>
      </c>
      <c r="X217" s="7">
        <v>8.5872576177285317E-2</v>
      </c>
      <c r="Y217" s="7">
        <v>0.18679014502883104</v>
      </c>
      <c r="Z217" s="7">
        <v>7.2912997534343077E-2</v>
      </c>
      <c r="AA217" s="7">
        <v>0.12988966900702106</v>
      </c>
    </row>
    <row r="218" spans="2:27" x14ac:dyDescent="0.25">
      <c r="S218" s="6" t="s">
        <v>87</v>
      </c>
      <c r="T218" s="7">
        <v>0</v>
      </c>
      <c r="U218" s="7">
        <v>0</v>
      </c>
      <c r="V218" s="7">
        <v>0</v>
      </c>
      <c r="W218" s="7">
        <v>0</v>
      </c>
      <c r="X218" s="7">
        <v>0</v>
      </c>
      <c r="Y218" s="7">
        <v>0</v>
      </c>
      <c r="Z218" s="7">
        <v>0</v>
      </c>
      <c r="AA218" s="7">
        <v>0</v>
      </c>
    </row>
    <row r="219" spans="2:27" x14ac:dyDescent="0.25">
      <c r="S219" s="6" t="s">
        <v>88</v>
      </c>
      <c r="T219" s="7">
        <v>7.246376811594203E-3</v>
      </c>
      <c r="U219" s="7">
        <v>7.9051383399209488E-2</v>
      </c>
      <c r="V219" s="7">
        <v>0.109104589917231</v>
      </c>
      <c r="W219" s="7">
        <v>1.6188870151770656E-2</v>
      </c>
      <c r="X219" s="7">
        <v>7.2022160664819951E-2</v>
      </c>
      <c r="Y219" s="7">
        <v>4.8401188188013276E-2</v>
      </c>
      <c r="Z219" s="7">
        <v>5.1426558647411059E-2</v>
      </c>
      <c r="AA219" s="7">
        <v>4.087261785356068E-2</v>
      </c>
    </row>
    <row r="220" spans="2:27" x14ac:dyDescent="0.25">
      <c r="S220" s="6" t="s">
        <v>89</v>
      </c>
      <c r="T220" s="7">
        <v>0.18115942028985507</v>
      </c>
      <c r="U220" s="7">
        <v>0.11462450592885376</v>
      </c>
      <c r="V220" s="7">
        <v>0.1262227238525207</v>
      </c>
      <c r="W220" s="7">
        <v>0.17268128161888702</v>
      </c>
      <c r="X220" s="7">
        <v>0.13850415512465375</v>
      </c>
      <c r="Y220" s="7">
        <v>0.1392626244976411</v>
      </c>
      <c r="Z220" s="7">
        <v>0.26699542092286016</v>
      </c>
      <c r="AA220" s="7">
        <v>0.12261785356068204</v>
      </c>
    </row>
    <row r="221" spans="2:27" x14ac:dyDescent="0.25">
      <c r="S221" s="6" t="s">
        <v>90</v>
      </c>
      <c r="T221" s="7">
        <v>2.1739130434782608E-2</v>
      </c>
      <c r="U221" s="7">
        <v>3.1620553359683792E-2</v>
      </c>
      <c r="V221" s="7">
        <v>1.3920240782543265E-2</v>
      </c>
      <c r="W221" s="7">
        <v>3.3726812816188868E-3</v>
      </c>
      <c r="X221" s="7">
        <v>2.4930747922437674E-2</v>
      </c>
      <c r="Y221" s="7">
        <v>3.6694041586580466E-3</v>
      </c>
      <c r="Z221" s="7">
        <v>4.579077139837971E-3</v>
      </c>
      <c r="AA221" s="7">
        <v>1.7301905717151456E-2</v>
      </c>
    </row>
    <row r="222" spans="2:27" x14ac:dyDescent="0.25">
      <c r="S222" s="6" t="s">
        <v>77</v>
      </c>
      <c r="T222" s="7">
        <v>4.3478260869565216E-2</v>
      </c>
      <c r="U222" s="7">
        <v>1.7786561264822136E-2</v>
      </c>
      <c r="V222" s="7">
        <v>6.8660647103085032E-2</v>
      </c>
      <c r="W222" s="7">
        <v>7.8583473861720071E-2</v>
      </c>
      <c r="X222" s="7">
        <v>7.7562326869806089E-2</v>
      </c>
      <c r="Y222" s="7">
        <v>6.5874541324480174E-2</v>
      </c>
      <c r="Z222" s="7">
        <v>4.1916167664670656E-2</v>
      </c>
      <c r="AA222" s="7">
        <v>4.5636910732196591E-2</v>
      </c>
    </row>
    <row r="223" spans="2:27" x14ac:dyDescent="0.25">
      <c r="S223" s="6"/>
      <c r="T223" s="6"/>
      <c r="U223" s="6"/>
      <c r="V223" s="6"/>
      <c r="W223" s="6"/>
      <c r="X223" s="6"/>
      <c r="Y223" s="6"/>
      <c r="Z223" s="6"/>
      <c r="AA223" s="6"/>
    </row>
    <row r="224" spans="2:27" x14ac:dyDescent="0.25">
      <c r="S224" s="6"/>
      <c r="T224" s="6" t="s">
        <v>62</v>
      </c>
      <c r="U224" s="6" t="s">
        <v>53</v>
      </c>
      <c r="V224" s="6" t="s">
        <v>54</v>
      </c>
      <c r="W224" s="6" t="s">
        <v>55</v>
      </c>
      <c r="X224" s="6" t="s">
        <v>56</v>
      </c>
      <c r="Y224" s="6" t="s">
        <v>57</v>
      </c>
      <c r="Z224" s="6" t="s">
        <v>58</v>
      </c>
      <c r="AA224" s="6" t="s">
        <v>59</v>
      </c>
    </row>
    <row r="225" spans="2:27" x14ac:dyDescent="0.25">
      <c r="S225" s="6" t="s">
        <v>82</v>
      </c>
      <c r="T225" s="7">
        <v>0.23711340206185566</v>
      </c>
      <c r="U225" s="7">
        <v>0.2556053811659193</v>
      </c>
      <c r="V225" s="7">
        <v>0.28465899330012023</v>
      </c>
      <c r="W225" s="7">
        <v>0.29293086660175266</v>
      </c>
      <c r="X225" s="7">
        <v>0.27241379310344827</v>
      </c>
      <c r="Y225" s="7">
        <v>0.24679703304113285</v>
      </c>
      <c r="Z225" s="7">
        <v>0.10335987046282553</v>
      </c>
      <c r="AA225" s="7">
        <v>0.27391217164628034</v>
      </c>
    </row>
    <row r="226" spans="2:27" x14ac:dyDescent="0.25">
      <c r="S226" s="6" t="s">
        <v>83</v>
      </c>
      <c r="T226" s="7">
        <v>0</v>
      </c>
      <c r="U226" s="7">
        <v>0</v>
      </c>
      <c r="V226" s="7">
        <v>0</v>
      </c>
      <c r="W226" s="7">
        <v>2.103213242453749E-3</v>
      </c>
      <c r="X226" s="7">
        <v>0</v>
      </c>
      <c r="Y226" s="7">
        <v>1.1238480557428635E-4</v>
      </c>
      <c r="Z226" s="7">
        <v>0</v>
      </c>
      <c r="AA226" s="7">
        <v>4.0104271104872668E-4</v>
      </c>
    </row>
    <row r="227" spans="2:27" x14ac:dyDescent="0.25">
      <c r="S227" s="6" t="s">
        <v>84</v>
      </c>
      <c r="T227" s="7">
        <v>0.50515463917525771</v>
      </c>
      <c r="U227" s="7">
        <v>0.31988041853512705</v>
      </c>
      <c r="V227" s="7">
        <v>0.37562274523277789</v>
      </c>
      <c r="W227" s="7">
        <v>0.31244401168451802</v>
      </c>
      <c r="X227" s="7">
        <v>0.47586206896551725</v>
      </c>
      <c r="Y227" s="7">
        <v>0.43459204315576533</v>
      </c>
      <c r="Z227" s="7">
        <v>0.47955741465389284</v>
      </c>
      <c r="AA227" s="7">
        <v>0.39582915580509326</v>
      </c>
    </row>
    <row r="228" spans="2:27" x14ac:dyDescent="0.25">
      <c r="S228" s="6" t="s">
        <v>85</v>
      </c>
      <c r="T228" s="7">
        <v>6.1855670103092786E-2</v>
      </c>
      <c r="U228" s="7">
        <v>0.11509715994020926</v>
      </c>
      <c r="V228" s="7">
        <v>5.3942621542690257E-2</v>
      </c>
      <c r="W228" s="7">
        <v>7.5209347614410907E-2</v>
      </c>
      <c r="X228" s="7">
        <v>6.2068965517241378E-2</v>
      </c>
      <c r="Y228" s="7">
        <v>6.8891885817037535E-2</v>
      </c>
      <c r="Z228" s="7">
        <v>7.5563351774389415E-2</v>
      </c>
      <c r="AA228" s="7">
        <v>9.9258070984559854E-2</v>
      </c>
    </row>
    <row r="229" spans="2:27" x14ac:dyDescent="0.25">
      <c r="S229" s="6" t="s">
        <v>86</v>
      </c>
      <c r="T229" s="7">
        <v>5.4982817869415807E-2</v>
      </c>
      <c r="U229" s="7">
        <v>0.10164424514200299</v>
      </c>
      <c r="V229" s="7">
        <v>0.12085552310599554</v>
      </c>
      <c r="W229" s="7">
        <v>0.17740993184031159</v>
      </c>
      <c r="X229" s="7">
        <v>6.5517241379310351E-2</v>
      </c>
      <c r="Y229" s="7">
        <v>0.11676781299168353</v>
      </c>
      <c r="Z229" s="7">
        <v>0.15922277695317771</v>
      </c>
      <c r="AA229" s="7">
        <v>0.11229195909364348</v>
      </c>
    </row>
    <row r="230" spans="2:27" x14ac:dyDescent="0.25">
      <c r="S230" s="6" t="s">
        <v>87</v>
      </c>
      <c r="T230" s="7">
        <v>0</v>
      </c>
      <c r="U230" s="7">
        <v>0</v>
      </c>
      <c r="V230" s="7">
        <v>0</v>
      </c>
      <c r="W230" s="7">
        <v>0</v>
      </c>
      <c r="X230" s="7">
        <v>0</v>
      </c>
      <c r="Y230" s="7">
        <v>0</v>
      </c>
      <c r="Z230" s="7">
        <v>0</v>
      </c>
      <c r="AA230" s="7">
        <v>0</v>
      </c>
    </row>
    <row r="231" spans="2:27" x14ac:dyDescent="0.25">
      <c r="S231" s="6" t="s">
        <v>88</v>
      </c>
      <c r="T231" s="7">
        <v>0</v>
      </c>
      <c r="U231" s="7">
        <v>8.9686098654708519E-3</v>
      </c>
      <c r="V231" s="7">
        <v>4.5954303384298227E-2</v>
      </c>
      <c r="W231" s="7">
        <v>8.6465433300876339E-3</v>
      </c>
      <c r="X231" s="7">
        <v>0</v>
      </c>
      <c r="Y231" s="7">
        <v>1.2811867835468645E-2</v>
      </c>
      <c r="Z231" s="7">
        <v>3.6837133990014842E-2</v>
      </c>
      <c r="AA231" s="7">
        <v>9.0234609985963502E-3</v>
      </c>
    </row>
    <row r="232" spans="2:27" x14ac:dyDescent="0.25">
      <c r="S232" s="6" t="s">
        <v>89</v>
      </c>
      <c r="T232" s="7">
        <v>8.9347079037800689E-2</v>
      </c>
      <c r="U232" s="7">
        <v>9.1180866965620333E-2</v>
      </c>
      <c r="V232" s="7">
        <v>9.7577735784229513E-2</v>
      </c>
      <c r="W232" s="7">
        <v>0.11415774099318403</v>
      </c>
      <c r="X232" s="7">
        <v>0.10344827586206896</v>
      </c>
      <c r="Y232" s="7">
        <v>0.10935041582378062</v>
      </c>
      <c r="Z232" s="7">
        <v>0.13871272432870058</v>
      </c>
      <c r="AA232" s="7">
        <v>7.5396029677160623E-2</v>
      </c>
    </row>
    <row r="233" spans="2:27" x14ac:dyDescent="0.25">
      <c r="S233" s="6" t="s">
        <v>90</v>
      </c>
      <c r="T233" s="7">
        <v>5.1546391752577317E-2</v>
      </c>
      <c r="U233" s="7">
        <v>0.10762331838565023</v>
      </c>
      <c r="V233" s="7">
        <v>2.1388077649888336E-2</v>
      </c>
      <c r="W233" s="7">
        <v>1.7098344693281402E-2</v>
      </c>
      <c r="X233" s="7">
        <v>2.0689655172413793E-2</v>
      </c>
      <c r="Y233" s="7">
        <v>1.0676556529557204E-2</v>
      </c>
      <c r="Z233" s="7">
        <v>6.7467278369990552E-3</v>
      </c>
      <c r="AA233" s="7">
        <v>3.3888109083617404E-2</v>
      </c>
    </row>
    <row r="234" spans="2:27" x14ac:dyDescent="0.25">
      <c r="S234" s="6" t="s">
        <v>77</v>
      </c>
      <c r="T234" s="7">
        <v>0</v>
      </c>
      <c r="U234" s="7">
        <v>0</v>
      </c>
      <c r="V234" s="7">
        <v>0</v>
      </c>
      <c r="W234" s="7">
        <v>0</v>
      </c>
      <c r="X234" s="7">
        <v>0</v>
      </c>
      <c r="Y234" s="7">
        <v>0</v>
      </c>
      <c r="Z234" s="7">
        <v>0</v>
      </c>
      <c r="AA234" s="7">
        <v>0</v>
      </c>
    </row>
    <row r="235" spans="2:27" x14ac:dyDescent="0.25">
      <c r="S235" s="6"/>
      <c r="T235" s="6"/>
      <c r="U235" s="6"/>
      <c r="V235" s="6"/>
      <c r="W235" s="6"/>
      <c r="X235" s="6"/>
      <c r="Y235" s="6"/>
      <c r="Z235" s="6"/>
      <c r="AA235" s="6"/>
    </row>
    <row r="236" spans="2:27" x14ac:dyDescent="0.25">
      <c r="S236" s="6" t="s">
        <v>108</v>
      </c>
      <c r="T236" s="6"/>
      <c r="U236" s="6"/>
      <c r="V236" s="6"/>
      <c r="W236" s="6"/>
      <c r="X236" s="6"/>
      <c r="Y236" s="6"/>
      <c r="Z236" s="6"/>
      <c r="AA236" s="6"/>
    </row>
    <row r="237" spans="2:27" x14ac:dyDescent="0.25">
      <c r="S237" s="6"/>
      <c r="T237" s="6"/>
      <c r="U237" s="6"/>
      <c r="V237" s="6"/>
      <c r="W237" s="6"/>
      <c r="X237" s="6"/>
      <c r="Y237" s="6"/>
      <c r="Z237" s="6"/>
      <c r="AA237" s="6"/>
    </row>
    <row r="238" spans="2:27" ht="15.75" x14ac:dyDescent="0.25">
      <c r="C238" s="163" t="s">
        <v>98</v>
      </c>
      <c r="K238" s="163" t="s">
        <v>99</v>
      </c>
      <c r="S238" s="6" t="s">
        <v>91</v>
      </c>
      <c r="T238" s="6"/>
      <c r="U238" s="6"/>
      <c r="V238" s="6"/>
      <c r="W238" s="6"/>
      <c r="X238" s="6"/>
      <c r="Y238" s="6"/>
      <c r="Z238" s="6"/>
      <c r="AA238" s="6"/>
    </row>
    <row r="239" spans="2:27" x14ac:dyDescent="0.25">
      <c r="S239" s="6"/>
      <c r="T239" s="6" t="s">
        <v>62</v>
      </c>
      <c r="U239" s="6" t="s">
        <v>53</v>
      </c>
      <c r="V239" s="6" t="s">
        <v>54</v>
      </c>
      <c r="W239" s="6" t="s">
        <v>55</v>
      </c>
      <c r="X239" s="6" t="s">
        <v>56</v>
      </c>
      <c r="Y239" s="6" t="s">
        <v>57</v>
      </c>
      <c r="Z239" s="6" t="s">
        <v>58</v>
      </c>
      <c r="AA239" s="6" t="s">
        <v>59</v>
      </c>
    </row>
    <row r="240" spans="2:27" ht="15.75" x14ac:dyDescent="0.25">
      <c r="B240" s="4" t="s">
        <v>77</v>
      </c>
      <c r="S240" s="6" t="s">
        <v>82</v>
      </c>
      <c r="T240" s="7">
        <v>0.13270142180094788</v>
      </c>
      <c r="U240" s="7">
        <v>0.15660685154975529</v>
      </c>
      <c r="V240" s="7">
        <v>0.11793611793611794</v>
      </c>
      <c r="W240" s="7">
        <v>0.14805825242718446</v>
      </c>
      <c r="X240" s="7">
        <v>9.947643979057591E-2</v>
      </c>
      <c r="Y240" s="7">
        <v>0.16981132075471697</v>
      </c>
      <c r="Z240" s="7">
        <v>0.16091954022988506</v>
      </c>
      <c r="AA240" s="7">
        <v>0.1366181410974244</v>
      </c>
    </row>
    <row r="241" spans="19:27" x14ac:dyDescent="0.25">
      <c r="S241" s="6" t="s">
        <v>83</v>
      </c>
      <c r="T241" s="7">
        <v>1.8957345971563982E-2</v>
      </c>
      <c r="U241" s="7">
        <v>9.7879282218597055E-3</v>
      </c>
      <c r="V241" s="7">
        <v>7.3710073710073713E-3</v>
      </c>
      <c r="W241" s="7">
        <v>9.7087378640776691E-3</v>
      </c>
      <c r="X241" s="7">
        <v>1.0471204188481676E-2</v>
      </c>
      <c r="Y241" s="7">
        <v>1.3477088948787063E-2</v>
      </c>
      <c r="Z241" s="7">
        <v>1.2931034482758621E-2</v>
      </c>
      <c r="AA241" s="7">
        <v>2.7995520716685332E-2</v>
      </c>
    </row>
    <row r="242" spans="19:27" x14ac:dyDescent="0.25">
      <c r="S242" s="6" t="s">
        <v>84</v>
      </c>
      <c r="T242" s="7">
        <v>0.35071090047393366</v>
      </c>
      <c r="U242" s="7">
        <v>0.35073409461663946</v>
      </c>
      <c r="V242" s="7">
        <v>0.45208845208845211</v>
      </c>
      <c r="W242" s="7">
        <v>0.42475728155339804</v>
      </c>
      <c r="X242" s="7">
        <v>0.38743455497382201</v>
      </c>
      <c r="Y242" s="7">
        <v>0.45013477088948789</v>
      </c>
      <c r="Z242" s="7">
        <v>0.34339080459770116</v>
      </c>
      <c r="AA242" s="7">
        <v>0.42665173572228443</v>
      </c>
    </row>
    <row r="243" spans="19:27" x14ac:dyDescent="0.25">
      <c r="S243" s="6" t="s">
        <v>85</v>
      </c>
      <c r="T243" s="7">
        <v>7.1090047393364927E-2</v>
      </c>
      <c r="U243" s="7">
        <v>7.9934747145187598E-2</v>
      </c>
      <c r="V243" s="7">
        <v>8.1081081081081086E-2</v>
      </c>
      <c r="W243" s="7">
        <v>7.7669902912621352E-2</v>
      </c>
      <c r="X243" s="7">
        <v>6.8062827225130892E-2</v>
      </c>
      <c r="Y243" s="7">
        <v>5.3908355795148251E-2</v>
      </c>
      <c r="Z243" s="7">
        <v>7.3275862068965511E-2</v>
      </c>
      <c r="AA243" s="7">
        <v>4.591265397536394E-2</v>
      </c>
    </row>
    <row r="244" spans="19:27" x14ac:dyDescent="0.25">
      <c r="S244" s="6" t="s">
        <v>86</v>
      </c>
      <c r="T244" s="7">
        <v>0.16113744075829384</v>
      </c>
      <c r="U244" s="7">
        <v>0.11256117455138662</v>
      </c>
      <c r="V244" s="7">
        <v>0.12039312039312039</v>
      </c>
      <c r="W244" s="7">
        <v>8.4951456310679616E-2</v>
      </c>
      <c r="X244" s="7">
        <v>0.1256544502617801</v>
      </c>
      <c r="Y244" s="7">
        <v>0.13477088948787061</v>
      </c>
      <c r="Z244" s="7">
        <v>0.10919540229885058</v>
      </c>
      <c r="AA244" s="7">
        <v>0.10302351623740201</v>
      </c>
    </row>
    <row r="245" spans="19:27" x14ac:dyDescent="0.25">
      <c r="S245" s="6" t="s">
        <v>87</v>
      </c>
      <c r="T245" s="7">
        <v>9.4786729857819912E-3</v>
      </c>
      <c r="U245" s="7">
        <v>1.1419249592169658E-2</v>
      </c>
      <c r="V245" s="7">
        <v>4.9140049140049139E-3</v>
      </c>
      <c r="W245" s="7">
        <v>1.9417475728155338E-2</v>
      </c>
      <c r="X245" s="7">
        <v>5.235602094240838E-3</v>
      </c>
      <c r="Y245" s="7">
        <v>2.6954177897574125E-3</v>
      </c>
      <c r="Z245" s="7">
        <v>2.0114942528735632E-2</v>
      </c>
      <c r="AA245" s="7">
        <v>7.8387458006718928E-3</v>
      </c>
    </row>
    <row r="246" spans="19:27" x14ac:dyDescent="0.25">
      <c r="S246" s="6" t="s">
        <v>88</v>
      </c>
      <c r="T246" s="7">
        <v>8.5308056872037921E-2</v>
      </c>
      <c r="U246" s="7">
        <v>0.1402936378466558</v>
      </c>
      <c r="V246" s="7">
        <v>9.5823095823095825E-2</v>
      </c>
      <c r="W246" s="7">
        <v>9.9514563106796114E-2</v>
      </c>
      <c r="X246" s="7">
        <v>0.16753926701570682</v>
      </c>
      <c r="Y246" s="7">
        <v>2.4258760107816711E-2</v>
      </c>
      <c r="Z246" s="7">
        <v>0.1206896551724138</v>
      </c>
      <c r="AA246" s="7">
        <v>0.12094064949608063</v>
      </c>
    </row>
    <row r="247" spans="19:27" x14ac:dyDescent="0.25">
      <c r="S247" s="6" t="s">
        <v>89</v>
      </c>
      <c r="T247" s="7">
        <v>0.11848341232227488</v>
      </c>
      <c r="U247" s="7">
        <v>7.6672104404567704E-2</v>
      </c>
      <c r="V247" s="7">
        <v>9.3366093366093361E-2</v>
      </c>
      <c r="W247" s="7">
        <v>7.7669902912621352E-2</v>
      </c>
      <c r="X247" s="7">
        <v>8.3769633507853408E-2</v>
      </c>
      <c r="Y247" s="7">
        <v>7.8167115902964962E-2</v>
      </c>
      <c r="Z247" s="7">
        <v>8.3333333333333329E-2</v>
      </c>
      <c r="AA247" s="7">
        <v>5.9350503919372903E-2</v>
      </c>
    </row>
    <row r="248" spans="19:27" x14ac:dyDescent="0.25">
      <c r="S248" s="6" t="s">
        <v>90</v>
      </c>
      <c r="T248" s="7">
        <v>1.8957345971563982E-2</v>
      </c>
      <c r="U248" s="7">
        <v>2.2838499184339316E-2</v>
      </c>
      <c r="V248" s="7">
        <v>7.3710073710073713E-3</v>
      </c>
      <c r="W248" s="7">
        <v>3.8834951456310676E-2</v>
      </c>
      <c r="X248" s="7">
        <v>1.0471204188481676E-2</v>
      </c>
      <c r="Y248" s="7">
        <v>8.0862533692722376E-3</v>
      </c>
      <c r="Z248" s="7">
        <v>2.8735632183908046E-2</v>
      </c>
      <c r="AA248" s="7">
        <v>1.6797312430011199E-2</v>
      </c>
    </row>
    <row r="249" spans="19:27" x14ac:dyDescent="0.25">
      <c r="S249" s="6" t="s">
        <v>77</v>
      </c>
      <c r="T249" s="7">
        <v>3.3175355450236969E-2</v>
      </c>
      <c r="U249" s="7">
        <v>3.9151712887438822E-2</v>
      </c>
      <c r="V249" s="7">
        <v>1.9656019656019656E-2</v>
      </c>
      <c r="W249" s="7">
        <v>1.9417475728155338E-2</v>
      </c>
      <c r="X249" s="7">
        <v>4.1884816753926704E-2</v>
      </c>
      <c r="Y249" s="7">
        <v>6.4690026954177901E-2</v>
      </c>
      <c r="Z249" s="7">
        <v>4.7413793103448273E-2</v>
      </c>
      <c r="AA249" s="7">
        <v>5.4871220604703244E-2</v>
      </c>
    </row>
    <row r="250" spans="19:27" x14ac:dyDescent="0.25">
      <c r="S250" s="6"/>
      <c r="T250" s="6"/>
      <c r="U250" s="6"/>
      <c r="V250" s="6"/>
      <c r="W250" s="6"/>
      <c r="X250" s="6"/>
      <c r="Y250" s="6"/>
      <c r="Z250" s="6"/>
      <c r="AA250" s="6"/>
    </row>
    <row r="251" spans="19:27" x14ac:dyDescent="0.25">
      <c r="S251" s="6"/>
      <c r="T251" s="6" t="s">
        <v>62</v>
      </c>
      <c r="U251" s="6" t="s">
        <v>53</v>
      </c>
      <c r="V251" s="6" t="s">
        <v>54</v>
      </c>
      <c r="W251" s="6" t="s">
        <v>55</v>
      </c>
      <c r="X251" s="6" t="s">
        <v>56</v>
      </c>
      <c r="Y251" s="6" t="s">
        <v>57</v>
      </c>
      <c r="Z251" s="6" t="s">
        <v>58</v>
      </c>
      <c r="AA251" s="6" t="s">
        <v>59</v>
      </c>
    </row>
    <row r="252" spans="19:27" x14ac:dyDescent="0.25">
      <c r="S252" s="6" t="s">
        <v>82</v>
      </c>
      <c r="T252" s="7">
        <v>0.21931589537223339</v>
      </c>
      <c r="U252" s="7">
        <v>0.2196969696969697</v>
      </c>
      <c r="V252" s="7">
        <v>0.28624078624078625</v>
      </c>
      <c r="W252" s="7">
        <v>0.27519379844961239</v>
      </c>
      <c r="X252" s="7">
        <v>0.17703349282296652</v>
      </c>
      <c r="Y252" s="7">
        <v>0.28943560057887119</v>
      </c>
      <c r="Z252" s="7">
        <v>0.18926829268292683</v>
      </c>
      <c r="AA252" s="7">
        <v>0.27455121436114044</v>
      </c>
    </row>
    <row r="253" spans="19:27" x14ac:dyDescent="0.25">
      <c r="S253" s="6" t="s">
        <v>83</v>
      </c>
      <c r="T253" s="7">
        <v>2.012072434607646E-3</v>
      </c>
      <c r="U253" s="7">
        <v>0</v>
      </c>
      <c r="V253" s="7">
        <v>0</v>
      </c>
      <c r="W253" s="7">
        <v>9.9667774086378731E-3</v>
      </c>
      <c r="X253" s="7">
        <v>0</v>
      </c>
      <c r="Y253" s="7">
        <v>1.4471780028943559E-3</v>
      </c>
      <c r="Z253" s="7">
        <v>9.7560975609756097E-4</v>
      </c>
      <c r="AA253" s="7">
        <v>0</v>
      </c>
    </row>
    <row r="254" spans="19:27" x14ac:dyDescent="0.25">
      <c r="S254" s="6" t="s">
        <v>84</v>
      </c>
      <c r="T254" s="7">
        <v>0.34607645875251508</v>
      </c>
      <c r="U254" s="7">
        <v>0.37310606060606061</v>
      </c>
      <c r="V254" s="7">
        <v>0.37469287469287471</v>
      </c>
      <c r="W254" s="7">
        <v>0.30786267995570321</v>
      </c>
      <c r="X254" s="7">
        <v>0.42105263157894735</v>
      </c>
      <c r="Y254" s="7">
        <v>0.35166425470332852</v>
      </c>
      <c r="Z254" s="7">
        <v>0.40487804878048783</v>
      </c>
      <c r="AA254" s="7">
        <v>0.40337909186906018</v>
      </c>
    </row>
    <row r="255" spans="19:27" x14ac:dyDescent="0.25">
      <c r="S255" s="6" t="s">
        <v>85</v>
      </c>
      <c r="T255" s="7">
        <v>7.2434607645875254E-2</v>
      </c>
      <c r="U255" s="7">
        <v>4.5454545454545456E-2</v>
      </c>
      <c r="V255" s="7">
        <v>4.7911547911547912E-2</v>
      </c>
      <c r="W255" s="7">
        <v>9.8006644518272429E-2</v>
      </c>
      <c r="X255" s="7">
        <v>2.3923444976076555E-2</v>
      </c>
      <c r="Y255" s="7">
        <v>7.2358900144717797E-2</v>
      </c>
      <c r="Z255" s="7">
        <v>7.0243902439024397E-2</v>
      </c>
      <c r="AA255" s="7">
        <v>4.8574445617740235E-2</v>
      </c>
    </row>
    <row r="256" spans="19:27" x14ac:dyDescent="0.25">
      <c r="S256" s="6" t="s">
        <v>86</v>
      </c>
      <c r="T256" s="7">
        <v>3.4205231388329982E-2</v>
      </c>
      <c r="U256" s="7">
        <v>5.4924242424242424E-2</v>
      </c>
      <c r="V256" s="7">
        <v>0.10810810810810811</v>
      </c>
      <c r="W256" s="7">
        <v>0.14507198228128459</v>
      </c>
      <c r="X256" s="7">
        <v>3.3492822966507178E-2</v>
      </c>
      <c r="Y256" s="7">
        <v>0.12445730824891461</v>
      </c>
      <c r="Z256" s="7">
        <v>4.9756097560975612E-2</v>
      </c>
      <c r="AA256" s="7">
        <v>5.59662090813094E-2</v>
      </c>
    </row>
    <row r="257" spans="19:27" x14ac:dyDescent="0.25">
      <c r="S257" s="6" t="s">
        <v>87</v>
      </c>
      <c r="T257" s="7">
        <v>0</v>
      </c>
      <c r="U257" s="7">
        <v>0</v>
      </c>
      <c r="V257" s="7">
        <v>0</v>
      </c>
      <c r="W257" s="7">
        <v>0</v>
      </c>
      <c r="X257" s="7">
        <v>0</v>
      </c>
      <c r="Y257" s="7">
        <v>0</v>
      </c>
      <c r="Z257" s="7">
        <v>0</v>
      </c>
      <c r="AA257" s="7">
        <v>0</v>
      </c>
    </row>
    <row r="258" spans="19:27" x14ac:dyDescent="0.25">
      <c r="S258" s="6" t="s">
        <v>88</v>
      </c>
      <c r="T258" s="7">
        <v>7.4446680080482899E-2</v>
      </c>
      <c r="U258" s="7">
        <v>0.10795454545454546</v>
      </c>
      <c r="V258" s="7">
        <v>2.9484029484029485E-2</v>
      </c>
      <c r="W258" s="7">
        <v>4.2081949058693245E-2</v>
      </c>
      <c r="X258" s="7">
        <v>0.22009569377990432</v>
      </c>
      <c r="Y258" s="7">
        <v>1.8813314037626629E-2</v>
      </c>
      <c r="Z258" s="7">
        <v>0.13658536585365855</v>
      </c>
      <c r="AA258" s="7">
        <v>9.8204857444561769E-2</v>
      </c>
    </row>
    <row r="259" spans="19:27" x14ac:dyDescent="0.25">
      <c r="S259" s="6" t="s">
        <v>89</v>
      </c>
      <c r="T259" s="7">
        <v>5.8350100603621731E-2</v>
      </c>
      <c r="U259" s="7">
        <v>4.3560606060606064E-2</v>
      </c>
      <c r="V259" s="7">
        <v>7.2481572481572484E-2</v>
      </c>
      <c r="W259" s="7">
        <v>8.4717607973421927E-2</v>
      </c>
      <c r="X259" s="7">
        <v>4.784688995215311E-2</v>
      </c>
      <c r="Y259" s="7">
        <v>9.6960926193921854E-2</v>
      </c>
      <c r="Z259" s="7">
        <v>6.0487804878048779E-2</v>
      </c>
      <c r="AA259" s="7">
        <v>5.2798310454065467E-2</v>
      </c>
    </row>
    <row r="260" spans="19:27" x14ac:dyDescent="0.25">
      <c r="S260" s="6" t="s">
        <v>90</v>
      </c>
      <c r="T260" s="7">
        <v>0.19315895372233399</v>
      </c>
      <c r="U260" s="7">
        <v>0.1553030303030303</v>
      </c>
      <c r="V260" s="7">
        <v>8.1081081081081086E-2</v>
      </c>
      <c r="W260" s="7">
        <v>3.709856035437431E-2</v>
      </c>
      <c r="X260" s="7">
        <v>7.6555023923444973E-2</v>
      </c>
      <c r="Y260" s="7">
        <v>4.4862518089725037E-2</v>
      </c>
      <c r="Z260" s="7">
        <v>8.7804878048780483E-2</v>
      </c>
      <c r="AA260" s="7">
        <v>6.6525871172122497E-2</v>
      </c>
    </row>
    <row r="261" spans="19:27" x14ac:dyDescent="0.25">
      <c r="S261" s="6" t="s">
        <v>77</v>
      </c>
      <c r="T261" s="7">
        <v>0</v>
      </c>
      <c r="U261" s="7">
        <v>0</v>
      </c>
      <c r="V261" s="7">
        <v>0</v>
      </c>
      <c r="W261" s="7">
        <v>0</v>
      </c>
      <c r="X261" s="7">
        <v>0</v>
      </c>
      <c r="Y261" s="7">
        <v>0</v>
      </c>
      <c r="Z261" s="7">
        <v>0</v>
      </c>
      <c r="AA261" s="7">
        <v>0</v>
      </c>
    </row>
  </sheetData>
  <mergeCells count="1">
    <mergeCell ref="S99:T99"/>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K262"/>
  <sheetViews>
    <sheetView topLeftCell="A7" workbookViewId="0">
      <selection activeCell="B9" sqref="B9:K9"/>
    </sheetView>
  </sheetViews>
  <sheetFormatPr baseColWidth="10" defaultRowHeight="15" x14ac:dyDescent="0.25"/>
  <cols>
    <col min="1" max="1" width="11.42578125" style="2"/>
    <col min="2" max="2" width="33.28515625" style="2" customWidth="1"/>
    <col min="3" max="3" width="13.42578125" style="2" customWidth="1"/>
    <col min="4" max="8" width="11.42578125" style="2"/>
    <col min="9" max="9" width="15.7109375" style="2" customWidth="1"/>
    <col min="10" max="16384" width="11.42578125" style="2"/>
  </cols>
  <sheetData>
    <row r="8" spans="2:11" ht="15" customHeight="1" x14ac:dyDescent="0.25"/>
    <row r="9" spans="2:11" ht="35.1" customHeight="1" x14ac:dyDescent="0.25">
      <c r="B9" s="296" t="s">
        <v>137</v>
      </c>
      <c r="C9" s="296"/>
      <c r="D9" s="296"/>
      <c r="E9" s="296"/>
      <c r="F9" s="296"/>
      <c r="G9" s="296"/>
      <c r="H9" s="296"/>
      <c r="I9" s="296"/>
      <c r="J9" s="296"/>
      <c r="K9" s="296"/>
    </row>
    <row r="10" spans="2:11" ht="15.75" customHeight="1" thickBot="1" x14ac:dyDescent="0.3"/>
    <row r="11" spans="2:11" ht="15.75" customHeight="1" thickBot="1" x14ac:dyDescent="0.3">
      <c r="B11" s="21"/>
      <c r="C11" s="290" t="s">
        <v>51</v>
      </c>
      <c r="D11" s="263"/>
      <c r="E11" s="263"/>
      <c r="F11" s="263"/>
      <c r="G11" s="263"/>
      <c r="H11" s="263"/>
      <c r="I11" s="263"/>
      <c r="J11" s="263"/>
      <c r="K11" s="264"/>
    </row>
    <row r="12" spans="2:11" ht="39" customHeight="1" thickBot="1" x14ac:dyDescent="0.3">
      <c r="B12" s="162" t="s">
        <v>95</v>
      </c>
      <c r="C12" s="151" t="s">
        <v>45</v>
      </c>
      <c r="D12" s="124" t="s">
        <v>46</v>
      </c>
      <c r="E12" s="124" t="s">
        <v>41</v>
      </c>
      <c r="F12" s="124" t="s">
        <v>47</v>
      </c>
      <c r="G12" s="124" t="s">
        <v>48</v>
      </c>
      <c r="H12" s="124" t="s">
        <v>42</v>
      </c>
      <c r="I12" s="124" t="s">
        <v>43</v>
      </c>
      <c r="J12" s="124" t="s">
        <v>49</v>
      </c>
      <c r="K12" s="125" t="s">
        <v>44</v>
      </c>
    </row>
    <row r="13" spans="2:11" x14ac:dyDescent="0.25">
      <c r="B13" s="132" t="s">
        <v>82</v>
      </c>
      <c r="C13" s="152"/>
      <c r="D13" s="141"/>
      <c r="E13" s="141"/>
      <c r="F13" s="147"/>
      <c r="G13" s="28"/>
      <c r="H13" s="28"/>
      <c r="I13" s="28"/>
      <c r="J13" s="28"/>
      <c r="K13" s="25"/>
    </row>
    <row r="14" spans="2:11" x14ac:dyDescent="0.25">
      <c r="B14" s="132" t="s">
        <v>114</v>
      </c>
      <c r="C14" s="142"/>
      <c r="D14" s="143"/>
      <c r="E14" s="143"/>
      <c r="F14" s="165"/>
      <c r="G14" s="28"/>
      <c r="H14" s="28"/>
      <c r="I14" s="28"/>
      <c r="J14" s="28"/>
      <c r="K14" s="25"/>
    </row>
    <row r="15" spans="2:11" x14ac:dyDescent="0.25">
      <c r="B15" s="131" t="s">
        <v>115</v>
      </c>
      <c r="C15" s="168">
        <v>2.8238314258209433E-2</v>
      </c>
      <c r="D15" s="169">
        <v>2.3979980703230666E-2</v>
      </c>
      <c r="E15" s="169">
        <v>2.564102564102564E-2</v>
      </c>
      <c r="F15" s="169">
        <v>4.8820463510309338E-2</v>
      </c>
      <c r="G15" s="169">
        <v>4.546356958507048E-2</v>
      </c>
      <c r="H15" s="169">
        <v>0.15079365079365079</v>
      </c>
      <c r="I15" s="169">
        <v>2.0875150541951024E-2</v>
      </c>
      <c r="J15" s="169">
        <v>8.9834515366430265E-2</v>
      </c>
      <c r="K15" s="173">
        <v>4.2682926829268296E-2</v>
      </c>
    </row>
    <row r="16" spans="2:11" ht="15.75" thickBot="1" x14ac:dyDescent="0.3">
      <c r="B16" s="131" t="s">
        <v>116</v>
      </c>
      <c r="C16" s="168">
        <v>2.0269547545191998E-2</v>
      </c>
      <c r="D16" s="169">
        <v>0.10268700904480992</v>
      </c>
      <c r="E16" s="169">
        <v>0.15837104072398189</v>
      </c>
      <c r="F16" s="169">
        <v>0.18327341863438193</v>
      </c>
      <c r="G16" s="169">
        <v>0.15935411289788895</v>
      </c>
      <c r="H16" s="170">
        <v>0.21984126984126984</v>
      </c>
      <c r="I16" s="169">
        <v>5.7674294125518534E-2</v>
      </c>
      <c r="J16" s="169">
        <v>0.16312056737588654</v>
      </c>
      <c r="K16" s="173">
        <v>0.16615853658536586</v>
      </c>
    </row>
    <row r="17" spans="2:11" x14ac:dyDescent="0.25">
      <c r="B17" s="132" t="s">
        <v>117</v>
      </c>
      <c r="C17" s="171"/>
      <c r="D17" s="169"/>
      <c r="E17" s="172"/>
      <c r="F17" s="169"/>
      <c r="G17" s="169"/>
      <c r="H17" s="172"/>
      <c r="I17" s="169"/>
      <c r="J17" s="169"/>
      <c r="K17" s="174"/>
    </row>
    <row r="18" spans="2:11" x14ac:dyDescent="0.25">
      <c r="B18" s="131" t="s">
        <v>115</v>
      </c>
      <c r="C18" s="171">
        <v>3.6966235752347726E-2</v>
      </c>
      <c r="D18" s="169">
        <v>2.5974604961422613E-2</v>
      </c>
      <c r="E18" s="172">
        <v>3.255813953488372E-2</v>
      </c>
      <c r="F18" s="169">
        <v>5.6646186123182979E-2</v>
      </c>
      <c r="G18" s="169">
        <v>0.11214953271028037</v>
      </c>
      <c r="H18" s="172">
        <v>0.27647285329226029</v>
      </c>
      <c r="I18" s="169">
        <v>0.10087120814527134</v>
      </c>
      <c r="J18" s="169">
        <v>8.0433101314771854E-2</v>
      </c>
      <c r="K18" s="174">
        <v>7.407407407407407E-2</v>
      </c>
    </row>
    <row r="19" spans="2:11" x14ac:dyDescent="0.25">
      <c r="B19" s="131" t="s">
        <v>116</v>
      </c>
      <c r="C19" s="171">
        <v>1.5555927262300175E-2</v>
      </c>
      <c r="D19" s="169">
        <v>6.1300290619105073E-2</v>
      </c>
      <c r="E19" s="172">
        <v>0.10697674418604651</v>
      </c>
      <c r="F19" s="169">
        <v>9.1400669364104098E-2</v>
      </c>
      <c r="G19" s="169">
        <v>8.5714285714285715E-2</v>
      </c>
      <c r="H19" s="172">
        <v>0.19368502117828262</v>
      </c>
      <c r="I19" s="169">
        <v>1.5744725516951823E-2</v>
      </c>
      <c r="J19" s="169">
        <v>0.13225058004640372</v>
      </c>
      <c r="K19" s="174">
        <v>8.9506172839506168E-2</v>
      </c>
    </row>
    <row r="20" spans="2:11" x14ac:dyDescent="0.25">
      <c r="B20" s="132" t="s">
        <v>118</v>
      </c>
      <c r="C20" s="171"/>
      <c r="D20" s="169"/>
      <c r="E20" s="172"/>
      <c r="F20" s="169"/>
      <c r="G20" s="169"/>
      <c r="H20" s="172"/>
      <c r="I20" s="169"/>
      <c r="J20" s="169"/>
      <c r="K20" s="174"/>
    </row>
    <row r="21" spans="2:11" x14ac:dyDescent="0.25">
      <c r="B21" s="131" t="s">
        <v>115</v>
      </c>
      <c r="C21" s="171">
        <v>6.4762125962915654E-2</v>
      </c>
      <c r="D21" s="169">
        <v>1.6974768162507044E-2</v>
      </c>
      <c r="E21" s="172">
        <v>4.4117647058823532E-2</v>
      </c>
      <c r="F21" s="169">
        <v>3.3931559118429447E-2</v>
      </c>
      <c r="G21" s="169">
        <v>7.8365032918800287E-2</v>
      </c>
      <c r="H21" s="172">
        <v>0.19774011299435029</v>
      </c>
      <c r="I21" s="169">
        <v>4.47733918128655E-2</v>
      </c>
      <c r="J21" s="169">
        <v>4.6507451966241696E-2</v>
      </c>
      <c r="K21" s="174">
        <v>5.0901378579003183E-2</v>
      </c>
    </row>
    <row r="22" spans="2:11" x14ac:dyDescent="0.25">
      <c r="B22" s="131" t="s">
        <v>116</v>
      </c>
      <c r="C22" s="171">
        <v>2.3419657027832618E-2</v>
      </c>
      <c r="D22" s="169">
        <v>7.4195611457111968E-2</v>
      </c>
      <c r="E22" s="172">
        <v>0.14093137254901961</v>
      </c>
      <c r="F22" s="169">
        <v>0.12365339014672781</v>
      </c>
      <c r="G22" s="169">
        <v>0.15773591806876372</v>
      </c>
      <c r="H22" s="172">
        <v>0.2711864406779661</v>
      </c>
      <c r="I22" s="169">
        <v>4.6418128654970761E-2</v>
      </c>
      <c r="J22" s="169">
        <v>0.19835996887532173</v>
      </c>
      <c r="K22" s="174">
        <v>0.24708377518557795</v>
      </c>
    </row>
    <row r="23" spans="2:11" x14ac:dyDescent="0.25">
      <c r="B23" s="132" t="s">
        <v>119</v>
      </c>
      <c r="C23" s="171"/>
      <c r="D23" s="169"/>
      <c r="E23" s="172"/>
      <c r="F23" s="169"/>
      <c r="G23" s="169"/>
      <c r="H23" s="172"/>
      <c r="I23" s="169"/>
      <c r="J23" s="169"/>
      <c r="K23" s="174"/>
    </row>
    <row r="24" spans="2:11" x14ac:dyDescent="0.25">
      <c r="B24" s="131" t="s">
        <v>115</v>
      </c>
      <c r="C24" s="171">
        <v>5.6321243523316064E-2</v>
      </c>
      <c r="D24" s="169">
        <v>2.1673981047165444E-2</v>
      </c>
      <c r="E24" s="172">
        <v>5.0697084917617236E-2</v>
      </c>
      <c r="F24" s="169">
        <v>4.4567234426348475E-2</v>
      </c>
      <c r="G24" s="169">
        <v>7.3092369477911645E-2</v>
      </c>
      <c r="H24" s="172">
        <v>0.27190923317683879</v>
      </c>
      <c r="I24" s="169">
        <v>4.8053924766253531E-2</v>
      </c>
      <c r="J24" s="169">
        <v>3.8094388437862434E-2</v>
      </c>
      <c r="K24" s="174">
        <v>5.1914893617021278E-2</v>
      </c>
    </row>
    <row r="25" spans="2:11" x14ac:dyDescent="0.25">
      <c r="B25" s="131" t="s">
        <v>116</v>
      </c>
      <c r="C25" s="171">
        <v>4.1917098445595852E-2</v>
      </c>
      <c r="D25" s="169">
        <v>9.7245700818313408E-2</v>
      </c>
      <c r="E25" s="172">
        <v>0.13814955640050697</v>
      </c>
      <c r="F25" s="169">
        <v>0.16595307948289983</v>
      </c>
      <c r="G25" s="169">
        <v>0.20963855421686747</v>
      </c>
      <c r="H25" s="172">
        <v>0.32276995305164319</v>
      </c>
      <c r="I25" s="169">
        <v>7.0450097847358117E-2</v>
      </c>
      <c r="J25" s="169">
        <v>0.67097867784815768</v>
      </c>
      <c r="K25" s="174">
        <v>0.4229787234042553</v>
      </c>
    </row>
    <row r="26" spans="2:11" x14ac:dyDescent="0.25">
      <c r="B26" s="132" t="s">
        <v>120</v>
      </c>
      <c r="C26" s="171"/>
      <c r="D26" s="169"/>
      <c r="E26" s="172"/>
      <c r="F26" s="169"/>
      <c r="G26" s="169"/>
      <c r="H26" s="172"/>
      <c r="I26" s="169"/>
      <c r="J26" s="169"/>
      <c r="K26" s="174"/>
    </row>
    <row r="27" spans="2:11" x14ac:dyDescent="0.25">
      <c r="B27" s="131" t="s">
        <v>115</v>
      </c>
      <c r="C27" s="171">
        <v>3.5861423220973784E-2</v>
      </c>
      <c r="D27" s="169">
        <v>2.4192998557755342E-2</v>
      </c>
      <c r="E27" s="172">
        <v>2.0202020202020204E-2</v>
      </c>
      <c r="F27" s="169">
        <v>4.7109101709458125E-2</v>
      </c>
      <c r="G27" s="169">
        <v>7.1167192429022086E-2</v>
      </c>
      <c r="H27" s="172">
        <v>0.15684647302904564</v>
      </c>
      <c r="I27" s="169">
        <v>4.10221923335575E-2</v>
      </c>
      <c r="J27" s="169">
        <v>4.3401240035429584E-2</v>
      </c>
      <c r="K27" s="174">
        <v>3.5714285714285712E-2</v>
      </c>
    </row>
    <row r="28" spans="2:11" x14ac:dyDescent="0.25">
      <c r="B28" s="131" t="s">
        <v>116</v>
      </c>
      <c r="C28" s="171">
        <v>5.6179775280898875E-3</v>
      </c>
      <c r="D28" s="169">
        <v>4.3728858004457846E-2</v>
      </c>
      <c r="E28" s="172">
        <v>9.2929292929292931E-2</v>
      </c>
      <c r="F28" s="169">
        <v>6.6860273249290475E-2</v>
      </c>
      <c r="G28" s="169">
        <v>6.0441640378548898E-2</v>
      </c>
      <c r="H28" s="172">
        <v>0.14688796680497926</v>
      </c>
      <c r="I28" s="169">
        <v>4.707464694014795E-3</v>
      </c>
      <c r="J28" s="169">
        <v>6.997342781222321E-2</v>
      </c>
      <c r="K28" s="174">
        <v>6.9548872180451124E-2</v>
      </c>
    </row>
    <row r="29" spans="2:11" x14ac:dyDescent="0.25">
      <c r="B29" s="132" t="s">
        <v>121</v>
      </c>
      <c r="C29" s="171"/>
      <c r="D29" s="169"/>
      <c r="E29" s="172"/>
      <c r="F29" s="169"/>
      <c r="G29" s="169"/>
      <c r="H29" s="172"/>
      <c r="I29" s="169"/>
      <c r="J29" s="169"/>
      <c r="K29" s="174"/>
    </row>
    <row r="30" spans="2:11" x14ac:dyDescent="0.25">
      <c r="B30" s="131" t="s">
        <v>115</v>
      </c>
      <c r="C30" s="171">
        <v>5.19280205655527E-2</v>
      </c>
      <c r="D30" s="169">
        <v>2.0303801532700925E-2</v>
      </c>
      <c r="E30" s="172">
        <v>4.0244969378827648E-2</v>
      </c>
      <c r="F30" s="169">
        <v>4.2977092843083882E-2</v>
      </c>
      <c r="G30" s="169">
        <v>7.111003977341207E-2</v>
      </c>
      <c r="H30" s="172">
        <v>0.12522045855379188</v>
      </c>
      <c r="I30" s="169">
        <v>3.4608891389983118E-2</v>
      </c>
      <c r="J30" s="169">
        <v>4.6732543538789105E-2</v>
      </c>
      <c r="K30" s="174">
        <v>7.175398633257403E-2</v>
      </c>
    </row>
    <row r="31" spans="2:11" x14ac:dyDescent="0.25">
      <c r="B31" s="131" t="s">
        <v>116</v>
      </c>
      <c r="C31" s="171">
        <v>2.308483290488432E-2</v>
      </c>
      <c r="D31" s="169">
        <v>7.6795587936708806E-2</v>
      </c>
      <c r="E31" s="172">
        <v>0.1111111111111111</v>
      </c>
      <c r="F31" s="169">
        <v>0.1248796013233385</v>
      </c>
      <c r="G31" s="169">
        <v>0.15933469928889959</v>
      </c>
      <c r="H31" s="172">
        <v>0.29982363315696647</v>
      </c>
      <c r="I31" s="169">
        <v>2.4479459763646596E-2</v>
      </c>
      <c r="J31" s="169">
        <v>0.11988862805044494</v>
      </c>
      <c r="K31" s="174">
        <v>0.22779043280182232</v>
      </c>
    </row>
    <row r="32" spans="2:11" x14ac:dyDescent="0.25">
      <c r="B32" s="132" t="s">
        <v>122</v>
      </c>
      <c r="C32" s="171"/>
      <c r="D32" s="169"/>
      <c r="E32" s="172"/>
      <c r="F32" s="169"/>
      <c r="G32" s="169"/>
      <c r="H32" s="172"/>
      <c r="I32" s="169"/>
      <c r="J32" s="169"/>
      <c r="K32" s="174"/>
    </row>
    <row r="33" spans="2:11" x14ac:dyDescent="0.25">
      <c r="B33" s="131" t="s">
        <v>115</v>
      </c>
      <c r="C33" s="171">
        <v>5.9366799004104701E-2</v>
      </c>
      <c r="D33" s="169">
        <v>2.3065830161750712E-2</v>
      </c>
      <c r="E33" s="172">
        <v>2.7397260273972601E-2</v>
      </c>
      <c r="F33" s="169">
        <v>4.9579201733188902E-2</v>
      </c>
      <c r="G33" s="169">
        <v>7.8638723322437987E-2</v>
      </c>
      <c r="H33" s="172">
        <v>0.22436575052854121</v>
      </c>
      <c r="I33" s="169">
        <v>4.9223221586263285E-2</v>
      </c>
      <c r="J33" s="169">
        <v>5.0294406280667323E-2</v>
      </c>
      <c r="K33" s="174">
        <v>6.256983240223464E-2</v>
      </c>
    </row>
    <row r="34" spans="2:11" x14ac:dyDescent="0.25">
      <c r="B34" s="131" t="s">
        <v>116</v>
      </c>
      <c r="C34" s="171">
        <v>1.6990781239485903E-2</v>
      </c>
      <c r="D34" s="169">
        <v>6.8508042935299718E-2</v>
      </c>
      <c r="E34" s="172">
        <v>0.10426179604261795</v>
      </c>
      <c r="F34" s="169">
        <v>0.12137183012526734</v>
      </c>
      <c r="G34" s="169">
        <v>0.11299109145677114</v>
      </c>
      <c r="H34" s="172">
        <v>0.16041226215644822</v>
      </c>
      <c r="I34" s="169">
        <v>2.0114472608340147E-2</v>
      </c>
      <c r="J34" s="169">
        <v>6.2643114164213282E-2</v>
      </c>
      <c r="K34" s="174">
        <v>0.10837988826815642</v>
      </c>
    </row>
    <row r="35" spans="2:11" x14ac:dyDescent="0.25">
      <c r="B35" s="132" t="s">
        <v>123</v>
      </c>
      <c r="C35" s="171"/>
      <c r="D35" s="169"/>
      <c r="E35" s="172"/>
      <c r="F35" s="169"/>
      <c r="G35" s="169"/>
      <c r="H35" s="172"/>
      <c r="I35" s="169"/>
      <c r="J35" s="169"/>
      <c r="K35" s="174"/>
    </row>
    <row r="36" spans="2:11" x14ac:dyDescent="0.25">
      <c r="B36" s="131" t="s">
        <v>115</v>
      </c>
      <c r="C36" s="171">
        <v>3.9687212511499537E-2</v>
      </c>
      <c r="D36" s="169">
        <v>2.0981449978650871E-2</v>
      </c>
      <c r="E36" s="172">
        <v>3.5003977724741446E-2</v>
      </c>
      <c r="F36" s="169">
        <v>4.7622635254763394E-2</v>
      </c>
      <c r="G36" s="169">
        <v>8.7569337091934166E-2</v>
      </c>
      <c r="H36" s="172">
        <v>0.33724789379627268</v>
      </c>
      <c r="I36" s="169">
        <v>6.4609650031062338E-2</v>
      </c>
      <c r="J36" s="169">
        <v>4.5251752708731677E-2</v>
      </c>
      <c r="K36" s="174">
        <v>5.2677029360967187E-2</v>
      </c>
    </row>
    <row r="37" spans="2:11" ht="15.75" thickBot="1" x14ac:dyDescent="0.3">
      <c r="B37" s="31" t="s">
        <v>116</v>
      </c>
      <c r="C37" s="172">
        <v>1.0450781968721252E-2</v>
      </c>
      <c r="D37" s="169">
        <v>6.0431591289555192E-2</v>
      </c>
      <c r="E37" s="172">
        <v>8.6714399363564038E-2</v>
      </c>
      <c r="F37" s="169">
        <v>9.6721941370139605E-2</v>
      </c>
      <c r="G37" s="169">
        <v>0.12071474038374103</v>
      </c>
      <c r="H37" s="172">
        <v>0.22823589481746234</v>
      </c>
      <c r="I37" s="169">
        <v>2.2571961068544213E-2</v>
      </c>
      <c r="J37" s="169">
        <v>9.6735358685645492E-2</v>
      </c>
      <c r="K37" s="174">
        <v>0.11226252158894647</v>
      </c>
    </row>
    <row r="38" spans="2:11" ht="15.75" thickTop="1" x14ac:dyDescent="0.25">
      <c r="B38" s="178" t="s">
        <v>83</v>
      </c>
      <c r="C38" s="175"/>
      <c r="D38" s="175"/>
      <c r="E38" s="175"/>
      <c r="F38" s="175"/>
      <c r="G38" s="175"/>
      <c r="H38" s="175"/>
      <c r="I38" s="175"/>
      <c r="J38" s="175"/>
      <c r="K38" s="176"/>
    </row>
    <row r="39" spans="2:11" x14ac:dyDescent="0.25">
      <c r="B39" s="32" t="s">
        <v>114</v>
      </c>
      <c r="C39" s="145"/>
      <c r="D39" s="143"/>
      <c r="E39" s="133"/>
      <c r="F39" s="143"/>
      <c r="G39" s="28"/>
      <c r="H39" s="133"/>
      <c r="I39" s="28"/>
      <c r="J39" s="28"/>
      <c r="K39" s="156"/>
    </row>
    <row r="40" spans="2:11" x14ac:dyDescent="0.25">
      <c r="B40" s="131" t="s">
        <v>115</v>
      </c>
      <c r="C40" s="168">
        <v>7.3804684993047385E-3</v>
      </c>
      <c r="D40" s="169">
        <v>2.53148941981928E-2</v>
      </c>
      <c r="E40" s="169">
        <v>2.2624434389140271E-2</v>
      </c>
      <c r="F40" s="169">
        <v>2.4727105846873328E-2</v>
      </c>
      <c r="G40" s="169">
        <v>3.3750248163589439E-3</v>
      </c>
      <c r="H40" s="169">
        <v>7.6984126984126988E-2</v>
      </c>
      <c r="I40" s="172" t="s">
        <v>94</v>
      </c>
      <c r="J40" s="172" t="s">
        <v>94</v>
      </c>
      <c r="K40" s="173">
        <v>6.0975609756097563E-3</v>
      </c>
    </row>
    <row r="41" spans="2:11" x14ac:dyDescent="0.25">
      <c r="B41" s="131" t="s">
        <v>116</v>
      </c>
      <c r="C41" s="168">
        <v>2.032302920098406E-3</v>
      </c>
      <c r="D41" s="169">
        <v>3.8417312462276578E-3</v>
      </c>
      <c r="E41" s="172" t="s">
        <v>94</v>
      </c>
      <c r="F41" s="169">
        <v>6.3702619128268448E-3</v>
      </c>
      <c r="G41" s="169">
        <v>2.8456091588908742E-3</v>
      </c>
      <c r="H41" s="169">
        <v>7.9365079365079361E-3</v>
      </c>
      <c r="I41" s="172" t="s">
        <v>94</v>
      </c>
      <c r="J41" s="172" t="s">
        <v>94</v>
      </c>
      <c r="K41" s="173">
        <v>1.5243902439024391E-3</v>
      </c>
    </row>
    <row r="42" spans="2:11" x14ac:dyDescent="0.25">
      <c r="B42" s="132" t="s">
        <v>117</v>
      </c>
      <c r="C42" s="168"/>
      <c r="D42" s="169"/>
      <c r="E42" s="169"/>
      <c r="F42" s="169"/>
      <c r="G42" s="169"/>
      <c r="H42" s="169"/>
      <c r="I42" s="172"/>
      <c r="J42" s="169"/>
      <c r="K42" s="173"/>
    </row>
    <row r="43" spans="2:11" x14ac:dyDescent="0.25">
      <c r="B43" s="31" t="s">
        <v>115</v>
      </c>
      <c r="C43" s="169">
        <v>6.8579894382183567E-3</v>
      </c>
      <c r="D43" s="169">
        <v>2.0204018512687768E-2</v>
      </c>
      <c r="E43" s="169">
        <v>3.4108527131782945E-2</v>
      </c>
      <c r="F43" s="169">
        <v>2.7423947250112393E-2</v>
      </c>
      <c r="G43" s="169">
        <v>1.1303960836671118E-2</v>
      </c>
      <c r="H43" s="172">
        <v>0.18713900654601462</v>
      </c>
      <c r="I43" s="172" t="s">
        <v>94</v>
      </c>
      <c r="J43" s="172" t="s">
        <v>94</v>
      </c>
      <c r="K43" s="174">
        <v>4.6296296296296294E-3</v>
      </c>
    </row>
    <row r="44" spans="2:11" x14ac:dyDescent="0.25">
      <c r="B44" s="31" t="s">
        <v>116</v>
      </c>
      <c r="C44" s="172">
        <v>9.0802647614040958E-4</v>
      </c>
      <c r="D44" s="172">
        <v>2.4297206099936192E-3</v>
      </c>
      <c r="E44" s="172" t="s">
        <v>94</v>
      </c>
      <c r="F44" s="169">
        <v>7.28058344572656E-3</v>
      </c>
      <c r="G44" s="169">
        <v>3.8273253226524255E-3</v>
      </c>
      <c r="H44" s="169">
        <v>3.850596842510589E-3</v>
      </c>
      <c r="I44" s="172" t="s">
        <v>94</v>
      </c>
      <c r="J44" s="172" t="s">
        <v>94</v>
      </c>
      <c r="K44" s="173">
        <v>7.716049382716049E-4</v>
      </c>
    </row>
    <row r="45" spans="2:11" x14ac:dyDescent="0.25">
      <c r="B45" s="32" t="s">
        <v>118</v>
      </c>
      <c r="C45" s="172"/>
      <c r="D45" s="172"/>
      <c r="E45" s="172"/>
      <c r="F45" s="169"/>
      <c r="G45" s="169"/>
      <c r="H45" s="169"/>
      <c r="I45" s="169"/>
      <c r="J45" s="169"/>
      <c r="K45" s="173"/>
    </row>
    <row r="46" spans="2:11" x14ac:dyDescent="0.25">
      <c r="B46" s="31" t="s">
        <v>115</v>
      </c>
      <c r="C46" s="172">
        <v>8.7484999806449124E-3</v>
      </c>
      <c r="D46" s="172">
        <v>1.5090374746844116E-2</v>
      </c>
      <c r="E46" s="172">
        <v>1.4705882352941176E-2</v>
      </c>
      <c r="F46" s="169">
        <v>1.8897675706255491E-2</v>
      </c>
      <c r="G46" s="169">
        <v>5.3950256035113385E-3</v>
      </c>
      <c r="H46" s="169">
        <v>0.14194915254237289</v>
      </c>
      <c r="I46" s="172" t="s">
        <v>94</v>
      </c>
      <c r="J46" s="169">
        <v>5.3869635482133233E-4</v>
      </c>
      <c r="K46" s="173">
        <v>3.1813361611876989E-3</v>
      </c>
    </row>
    <row r="47" spans="2:11" x14ac:dyDescent="0.25">
      <c r="B47" s="31" t="s">
        <v>116</v>
      </c>
      <c r="C47" s="172">
        <v>2.4000309681415245E-3</v>
      </c>
      <c r="D47" s="172">
        <v>3.4375904128153981E-3</v>
      </c>
      <c r="E47" s="172">
        <v>1.2254901960784314E-3</v>
      </c>
      <c r="F47" s="172">
        <v>5.2841271560803574E-3</v>
      </c>
      <c r="G47" s="172">
        <v>1.0972933430870519E-3</v>
      </c>
      <c r="H47" s="172">
        <v>1.4124293785310734E-3</v>
      </c>
      <c r="I47" s="172" t="s">
        <v>94</v>
      </c>
      <c r="J47" s="172" t="s">
        <v>94</v>
      </c>
      <c r="K47" s="177" t="s">
        <v>94</v>
      </c>
    </row>
    <row r="48" spans="2:11" x14ac:dyDescent="0.25">
      <c r="B48" s="32" t="s">
        <v>119</v>
      </c>
      <c r="C48" s="172"/>
      <c r="D48" s="172"/>
      <c r="E48" s="169"/>
      <c r="F48" s="169"/>
      <c r="G48" s="169"/>
      <c r="H48" s="169"/>
      <c r="I48" s="169"/>
      <c r="J48" s="169"/>
      <c r="K48" s="173"/>
    </row>
    <row r="49" spans="2:11" x14ac:dyDescent="0.25">
      <c r="B49" s="131" t="s">
        <v>115</v>
      </c>
      <c r="C49" s="171">
        <v>8.393782383419689E-3</v>
      </c>
      <c r="D49" s="172">
        <v>1.5036878263980752E-2</v>
      </c>
      <c r="E49" s="169">
        <v>2.1546261089987327E-2</v>
      </c>
      <c r="F49" s="169">
        <v>1.9386073127999916E-2</v>
      </c>
      <c r="G49" s="169">
        <v>4.1945560017849172E-3</v>
      </c>
      <c r="H49" s="169">
        <v>0.16705790297339593</v>
      </c>
      <c r="I49" s="172" t="s">
        <v>94</v>
      </c>
      <c r="J49" s="169">
        <v>8.9214024444642697E-5</v>
      </c>
      <c r="K49" s="173">
        <v>3.4042553191489361E-3</v>
      </c>
    </row>
    <row r="50" spans="2:11" x14ac:dyDescent="0.25">
      <c r="B50" s="131" t="s">
        <v>116</v>
      </c>
      <c r="C50" s="171">
        <v>4.2487046632124353E-3</v>
      </c>
      <c r="D50" s="172">
        <v>4.8613003075650496E-3</v>
      </c>
      <c r="E50" s="169">
        <v>1.2674271229404308E-3</v>
      </c>
      <c r="F50" s="169">
        <v>6.479302516042753E-3</v>
      </c>
      <c r="G50" s="169">
        <v>3.1236055332440876E-3</v>
      </c>
      <c r="H50" s="169">
        <v>8.6071987480438178E-3</v>
      </c>
      <c r="I50" s="172" t="s">
        <v>94</v>
      </c>
      <c r="J50" s="169">
        <v>4.8175573200107055E-3</v>
      </c>
      <c r="K50" s="173">
        <v>1.5319148936170212E-2</v>
      </c>
    </row>
    <row r="51" spans="2:11" x14ac:dyDescent="0.25">
      <c r="B51" s="132" t="s">
        <v>120</v>
      </c>
      <c r="C51" s="171"/>
      <c r="D51" s="172"/>
      <c r="E51" s="172"/>
      <c r="F51" s="169"/>
      <c r="G51" s="169"/>
      <c r="H51" s="172"/>
      <c r="I51" s="172" t="s">
        <v>94</v>
      </c>
      <c r="J51" s="172"/>
      <c r="K51" s="174"/>
    </row>
    <row r="52" spans="2:11" x14ac:dyDescent="0.25">
      <c r="B52" s="131" t="s">
        <v>115</v>
      </c>
      <c r="C52" s="168">
        <v>7.4906367041198503E-3</v>
      </c>
      <c r="D52" s="169">
        <v>2.10200603120493E-2</v>
      </c>
      <c r="E52" s="169">
        <v>1.8181818181818181E-2</v>
      </c>
      <c r="F52" s="169">
        <v>2.7803445317140782E-2</v>
      </c>
      <c r="G52" s="169">
        <v>7.5709779179810727E-3</v>
      </c>
      <c r="H52" s="169">
        <v>9.7925311203319501E-2</v>
      </c>
      <c r="I52" s="172" t="s">
        <v>94</v>
      </c>
      <c r="J52" s="172" t="s">
        <v>94</v>
      </c>
      <c r="K52" s="173">
        <v>3.7593984962406013E-3</v>
      </c>
    </row>
    <row r="53" spans="2:11" x14ac:dyDescent="0.25">
      <c r="B53" s="131" t="s">
        <v>116</v>
      </c>
      <c r="C53" s="168">
        <v>1.8726591760299626E-4</v>
      </c>
      <c r="D53" s="169">
        <v>1.7306935885669332E-3</v>
      </c>
      <c r="E53" s="172" t="s">
        <v>94</v>
      </c>
      <c r="F53" s="169">
        <v>2.8545970562999143E-3</v>
      </c>
      <c r="G53" s="169">
        <v>2.523659305993691E-4</v>
      </c>
      <c r="H53" s="172" t="s">
        <v>94</v>
      </c>
      <c r="I53" s="172" t="s">
        <v>94</v>
      </c>
      <c r="J53" s="172" t="s">
        <v>94</v>
      </c>
      <c r="K53" s="177" t="s">
        <v>94</v>
      </c>
    </row>
    <row r="54" spans="2:11" x14ac:dyDescent="0.25">
      <c r="B54" s="132" t="s">
        <v>121</v>
      </c>
      <c r="C54" s="168"/>
      <c r="D54" s="169"/>
      <c r="E54" s="169"/>
      <c r="F54" s="169"/>
      <c r="G54" s="169"/>
      <c r="H54" s="169"/>
      <c r="I54" s="172" t="s">
        <v>94</v>
      </c>
      <c r="J54" s="169"/>
      <c r="K54" s="173"/>
    </row>
    <row r="55" spans="2:11" x14ac:dyDescent="0.25">
      <c r="B55" s="131" t="s">
        <v>115</v>
      </c>
      <c r="C55" s="168">
        <v>8.7917737789203077E-3</v>
      </c>
      <c r="D55" s="169">
        <v>1.572836346637832E-2</v>
      </c>
      <c r="E55" s="169">
        <v>1.399825021872266E-2</v>
      </c>
      <c r="F55" s="169">
        <v>1.6960509234055027E-2</v>
      </c>
      <c r="G55" s="169">
        <v>4.0978666988067975E-3</v>
      </c>
      <c r="H55" s="169">
        <v>4.9382716049382713E-2</v>
      </c>
      <c r="I55" s="172" t="s">
        <v>94</v>
      </c>
      <c r="J55" s="169">
        <v>5.4594092919146145E-5</v>
      </c>
      <c r="K55" s="173">
        <v>5.6947608200455585E-3</v>
      </c>
    </row>
    <row r="56" spans="2:11" x14ac:dyDescent="0.25">
      <c r="B56" s="31" t="s">
        <v>116</v>
      </c>
      <c r="C56" s="172">
        <v>2.308483290488432E-2</v>
      </c>
      <c r="D56" s="172">
        <v>7.6795587936708806E-2</v>
      </c>
      <c r="E56" s="172">
        <v>0.1111111111111111</v>
      </c>
      <c r="F56" s="169">
        <v>0.1248796013233385</v>
      </c>
      <c r="G56" s="169">
        <v>0.15933469928889959</v>
      </c>
      <c r="H56" s="169">
        <v>0.29982363315696647</v>
      </c>
      <c r="I56" s="169">
        <v>2.4479459763646596E-2</v>
      </c>
      <c r="J56" s="169">
        <v>0.11988862805044494</v>
      </c>
      <c r="K56" s="173">
        <v>0.22779043280182232</v>
      </c>
    </row>
    <row r="57" spans="2:11" x14ac:dyDescent="0.25">
      <c r="B57" s="32" t="s">
        <v>122</v>
      </c>
      <c r="C57" s="172"/>
      <c r="D57" s="172"/>
      <c r="E57" s="172"/>
      <c r="F57" s="169"/>
      <c r="G57" s="169"/>
      <c r="H57" s="169"/>
      <c r="I57" s="169"/>
      <c r="J57" s="169"/>
      <c r="K57" s="173"/>
    </row>
    <row r="58" spans="2:11" x14ac:dyDescent="0.25">
      <c r="B58" s="31" t="s">
        <v>115</v>
      </c>
      <c r="C58" s="172">
        <v>1.5224412892806675E-2</v>
      </c>
      <c r="D58" s="172">
        <v>1.9284089557564225E-2</v>
      </c>
      <c r="E58" s="172">
        <v>2.6636225266362251E-2</v>
      </c>
      <c r="F58" s="169">
        <v>2.7462989195344831E-2</v>
      </c>
      <c r="G58" s="172">
        <v>9.4212651413189772E-3</v>
      </c>
      <c r="H58" s="172">
        <v>0.12764270613107823</v>
      </c>
      <c r="I58" s="172" t="s">
        <v>94</v>
      </c>
      <c r="J58" s="172">
        <v>8.1779522407589143E-5</v>
      </c>
      <c r="K58" s="174">
        <v>5.0279329608938546E-3</v>
      </c>
    </row>
    <row r="59" spans="2:11" x14ac:dyDescent="0.25">
      <c r="B59" s="31" t="s">
        <v>116</v>
      </c>
      <c r="C59" s="172">
        <v>2.6747863535428302E-3</v>
      </c>
      <c r="D59" s="172">
        <v>2.3024946479543291E-3</v>
      </c>
      <c r="E59" s="172">
        <v>3.8051750380517502E-3</v>
      </c>
      <c r="F59" s="172">
        <v>4.2149265338999528E-3</v>
      </c>
      <c r="G59" s="172">
        <v>1.1536243030186503E-3</v>
      </c>
      <c r="H59" s="172">
        <v>7.9281183932346721E-4</v>
      </c>
      <c r="I59" s="172" t="s">
        <v>94</v>
      </c>
      <c r="J59" s="172" t="s">
        <v>94</v>
      </c>
      <c r="K59" s="174">
        <v>5.5865921787709492E-4</v>
      </c>
    </row>
    <row r="60" spans="2:11" x14ac:dyDescent="0.25">
      <c r="B60" s="32" t="s">
        <v>123</v>
      </c>
      <c r="C60" s="172"/>
      <c r="D60" s="172"/>
      <c r="E60" s="169"/>
      <c r="F60" s="169"/>
      <c r="G60" s="169"/>
      <c r="H60" s="169"/>
      <c r="I60" s="169"/>
      <c r="J60" s="169"/>
      <c r="K60" s="173"/>
    </row>
    <row r="61" spans="2:11" x14ac:dyDescent="0.25">
      <c r="B61" s="31" t="s">
        <v>115</v>
      </c>
      <c r="C61" s="172">
        <v>8.7764489420423183E-3</v>
      </c>
      <c r="D61" s="172">
        <v>1.9997017899381214E-2</v>
      </c>
      <c r="E61" s="169">
        <v>2.2275258552108195E-2</v>
      </c>
      <c r="F61" s="169">
        <v>2.9179317567109418E-2</v>
      </c>
      <c r="G61" s="169">
        <v>6.410839319814495E-3</v>
      </c>
      <c r="H61" s="169">
        <v>0.15700791422006638</v>
      </c>
      <c r="I61" s="169">
        <v>6.9027403879340103E-5</v>
      </c>
      <c r="J61" s="169">
        <v>2.8326605764464276E-4</v>
      </c>
      <c r="K61" s="173">
        <v>1.079447322970639E-2</v>
      </c>
    </row>
    <row r="62" spans="2:11" ht="15.75" thickBot="1" x14ac:dyDescent="0.3">
      <c r="B62" s="31" t="s">
        <v>116</v>
      </c>
      <c r="C62" s="172">
        <v>1.5087396504139833E-3</v>
      </c>
      <c r="D62" s="172">
        <v>1.87906226490542E-3</v>
      </c>
      <c r="E62" s="172" t="s">
        <v>94</v>
      </c>
      <c r="F62" s="169">
        <v>3.0814203162787893E-3</v>
      </c>
      <c r="G62" s="169">
        <v>9.5480585614258432E-4</v>
      </c>
      <c r="H62" s="169">
        <v>3.3188664794485574E-3</v>
      </c>
      <c r="I62" s="172" t="s">
        <v>94</v>
      </c>
      <c r="J62" s="169">
        <v>1.4163302882232138E-4</v>
      </c>
      <c r="K62" s="177" t="s">
        <v>94</v>
      </c>
    </row>
    <row r="63" spans="2:11" ht="15.75" thickTop="1" x14ac:dyDescent="0.25">
      <c r="B63" s="178" t="s">
        <v>84</v>
      </c>
      <c r="C63" s="175"/>
      <c r="D63" s="175"/>
      <c r="E63" s="175"/>
      <c r="F63" s="175"/>
      <c r="G63" s="175"/>
      <c r="H63" s="175"/>
      <c r="I63" s="175"/>
      <c r="J63" s="175"/>
      <c r="K63" s="176"/>
    </row>
    <row r="64" spans="2:11" x14ac:dyDescent="0.25">
      <c r="B64" s="32" t="s">
        <v>114</v>
      </c>
      <c r="C64" s="172"/>
      <c r="D64" s="172"/>
      <c r="E64" s="172"/>
      <c r="F64" s="169"/>
      <c r="G64" s="169"/>
      <c r="H64" s="169"/>
      <c r="I64" s="172"/>
      <c r="J64" s="169"/>
      <c r="K64" s="177"/>
    </row>
    <row r="65" spans="2:11" x14ac:dyDescent="0.25">
      <c r="B65" s="31" t="s">
        <v>115</v>
      </c>
      <c r="C65" s="172">
        <v>0.10289870574392983</v>
      </c>
      <c r="D65" s="172">
        <v>9.387129319194118E-2</v>
      </c>
      <c r="E65" s="172">
        <v>9.3514328808446456E-2</v>
      </c>
      <c r="F65" s="169">
        <v>0.10493995782296572</v>
      </c>
      <c r="G65" s="169">
        <v>8.5566805638276747E-2</v>
      </c>
      <c r="H65" s="169">
        <v>3.5714285714285712E-2</v>
      </c>
      <c r="I65" s="172">
        <v>5.9547705071591059E-2</v>
      </c>
      <c r="J65" s="169">
        <v>0.13002364066193853</v>
      </c>
      <c r="K65" s="177">
        <v>0.11280487804878049</v>
      </c>
    </row>
    <row r="66" spans="2:11" x14ac:dyDescent="0.25">
      <c r="B66" s="31" t="s">
        <v>116</v>
      </c>
      <c r="C66" s="172">
        <v>9.0063108353834631E-2</v>
      </c>
      <c r="D66" s="172">
        <v>0.26345817491331874</v>
      </c>
      <c r="E66" s="172">
        <v>0.30316742081447962</v>
      </c>
      <c r="F66" s="169">
        <v>0.35516122335252787</v>
      </c>
      <c r="G66" s="169">
        <v>0.3290980080735888</v>
      </c>
      <c r="H66" s="169">
        <v>0.26190476190476192</v>
      </c>
      <c r="I66" s="172">
        <v>0.22909139569115483</v>
      </c>
      <c r="J66" s="169">
        <v>0.3475177304964539</v>
      </c>
      <c r="K66" s="177">
        <v>0.26219512195121952</v>
      </c>
    </row>
    <row r="67" spans="2:11" x14ac:dyDescent="0.25">
      <c r="B67" s="32" t="s">
        <v>117</v>
      </c>
      <c r="C67" s="172"/>
      <c r="D67" s="172"/>
      <c r="E67" s="172"/>
      <c r="F67" s="169"/>
      <c r="G67" s="169"/>
      <c r="H67" s="169"/>
      <c r="I67" s="172"/>
      <c r="J67" s="169"/>
      <c r="K67" s="177"/>
    </row>
    <row r="68" spans="2:11" x14ac:dyDescent="0.25">
      <c r="B68" s="31" t="s">
        <v>115</v>
      </c>
      <c r="C68" s="172">
        <v>9.0014098305813764E-2</v>
      </c>
      <c r="D68" s="172">
        <v>8.78600347182555E-2</v>
      </c>
      <c r="E68" s="172">
        <v>0.12248062015503876</v>
      </c>
      <c r="F68" s="169">
        <v>0.11436635196563265</v>
      </c>
      <c r="G68" s="169">
        <v>0.11321762349799733</v>
      </c>
      <c r="H68" s="169">
        <v>7.3546399691952258E-2</v>
      </c>
      <c r="I68" s="172">
        <v>0.10234071586018684</v>
      </c>
      <c r="J68" s="169">
        <v>0.1368909512761021</v>
      </c>
      <c r="K68" s="177">
        <v>0.16589506172839505</v>
      </c>
    </row>
    <row r="69" spans="2:11" x14ac:dyDescent="0.25">
      <c r="B69" s="31" t="s">
        <v>116</v>
      </c>
      <c r="C69" s="172">
        <v>4.3465793686826446E-2</v>
      </c>
      <c r="D69" s="172">
        <v>0.19849312740150854</v>
      </c>
      <c r="E69" s="172">
        <v>0.23410852713178296</v>
      </c>
      <c r="F69" s="169">
        <v>0.24803936260552475</v>
      </c>
      <c r="G69" s="169">
        <v>0.1829995549621718</v>
      </c>
      <c r="H69" s="169">
        <v>0.248363496341933</v>
      </c>
      <c r="I69" s="172">
        <v>0.10234071586018684</v>
      </c>
      <c r="J69" s="169">
        <v>0.16550657385924208</v>
      </c>
      <c r="K69" s="177">
        <v>0.15200617283950618</v>
      </c>
    </row>
    <row r="70" spans="2:11" x14ac:dyDescent="0.25">
      <c r="B70" s="32" t="s">
        <v>118</v>
      </c>
      <c r="C70" s="172"/>
      <c r="D70" s="172"/>
      <c r="E70" s="172"/>
      <c r="F70" s="169"/>
      <c r="G70" s="169"/>
      <c r="H70" s="169"/>
      <c r="I70" s="172"/>
      <c r="J70" s="169"/>
      <c r="K70" s="177"/>
    </row>
    <row r="71" spans="2:11" x14ac:dyDescent="0.25">
      <c r="B71" s="31" t="s">
        <v>115</v>
      </c>
      <c r="C71" s="172">
        <v>0.1066465373746758</v>
      </c>
      <c r="D71" s="172">
        <v>7.355605975240212E-2</v>
      </c>
      <c r="E71" s="172">
        <v>9.6813725490196081E-2</v>
      </c>
      <c r="F71" s="169">
        <v>9.6498513463089353E-2</v>
      </c>
      <c r="G71" s="169">
        <v>0.10616313094367227</v>
      </c>
      <c r="H71" s="169">
        <v>6.4265536723163846E-2</v>
      </c>
      <c r="I71" s="172">
        <v>0.11567982456140351</v>
      </c>
      <c r="J71" s="169">
        <v>0.10881666367390914</v>
      </c>
      <c r="K71" s="177">
        <v>0.1951219512195122</v>
      </c>
    </row>
    <row r="72" spans="2:11" x14ac:dyDescent="0.25">
      <c r="B72" s="31" t="s">
        <v>116</v>
      </c>
      <c r="C72" s="172">
        <v>5.9226570665427941E-2</v>
      </c>
      <c r="D72" s="172">
        <v>0.21965555572474912</v>
      </c>
      <c r="E72" s="172">
        <v>0.35539215686274511</v>
      </c>
      <c r="F72" s="169">
        <v>0.30237484803620651</v>
      </c>
      <c r="G72" s="169">
        <v>0.30248719824433062</v>
      </c>
      <c r="H72" s="169">
        <v>0.29731638418079098</v>
      </c>
      <c r="I72" s="172">
        <v>0.21600877192982457</v>
      </c>
      <c r="J72" s="169">
        <v>0.26174657329263185</v>
      </c>
      <c r="K72" s="177">
        <v>0.32343584305408274</v>
      </c>
    </row>
    <row r="73" spans="2:11" x14ac:dyDescent="0.25">
      <c r="B73" s="32" t="s">
        <v>119</v>
      </c>
      <c r="C73" s="172"/>
      <c r="D73" s="172"/>
      <c r="E73" s="172"/>
      <c r="F73" s="169"/>
      <c r="G73" s="169"/>
      <c r="H73" s="169"/>
      <c r="I73" s="172"/>
      <c r="J73" s="169"/>
      <c r="K73" s="177"/>
    </row>
    <row r="74" spans="2:11" x14ac:dyDescent="0.25">
      <c r="B74" s="31" t="s">
        <v>115</v>
      </c>
      <c r="C74" s="172">
        <v>0.11419689119170985</v>
      </c>
      <c r="D74" s="172">
        <v>7.4458971084946382E-2</v>
      </c>
      <c r="E74" s="172">
        <v>0.10773130544993663</v>
      </c>
      <c r="F74" s="169">
        <v>9.6733394843511886E-2</v>
      </c>
      <c r="G74" s="169">
        <v>0.10798750557786703</v>
      </c>
      <c r="H74" s="169">
        <v>7.82472613458529E-2</v>
      </c>
      <c r="I74" s="172">
        <v>0.12502717982170036</v>
      </c>
      <c r="J74" s="169">
        <v>0.11927915068248729</v>
      </c>
      <c r="K74" s="177">
        <v>0.14893617021276595</v>
      </c>
    </row>
    <row r="75" spans="2:11" x14ac:dyDescent="0.25">
      <c r="B75" s="31" t="s">
        <v>116</v>
      </c>
      <c r="C75" s="172">
        <v>9.2512953367875642E-2</v>
      </c>
      <c r="D75" s="172">
        <v>0.24771295679318303</v>
      </c>
      <c r="E75" s="172">
        <v>0.31558935361216728</v>
      </c>
      <c r="F75" s="169">
        <v>0.34420128342024237</v>
      </c>
      <c r="G75" s="169">
        <v>0.36599732262382867</v>
      </c>
      <c r="H75" s="169">
        <v>0.26330203442879502</v>
      </c>
      <c r="I75" s="172">
        <v>0.28658404000869753</v>
      </c>
      <c r="J75" s="169">
        <v>0.71567490409492374</v>
      </c>
      <c r="K75" s="177">
        <v>0.47319148936170213</v>
      </c>
    </row>
    <row r="76" spans="2:11" x14ac:dyDescent="0.25">
      <c r="B76" s="32" t="s">
        <v>120</v>
      </c>
      <c r="C76" s="172"/>
      <c r="D76" s="172"/>
      <c r="E76" s="172"/>
      <c r="F76" s="169"/>
      <c r="G76" s="169"/>
      <c r="H76" s="169"/>
      <c r="I76" s="172"/>
      <c r="J76" s="169"/>
      <c r="K76" s="177"/>
    </row>
    <row r="77" spans="2:11" x14ac:dyDescent="0.25">
      <c r="B77" s="31" t="s">
        <v>115</v>
      </c>
      <c r="C77" s="172">
        <v>7.9026217228464424E-2</v>
      </c>
      <c r="D77" s="172">
        <v>7.8547266290808965E-2</v>
      </c>
      <c r="E77" s="172">
        <v>0.11717171717171718</v>
      </c>
      <c r="F77" s="169">
        <v>0.11274833344333707</v>
      </c>
      <c r="G77" s="169">
        <v>0.10889589905362776</v>
      </c>
      <c r="H77" s="169">
        <v>5.4771784232365145E-2</v>
      </c>
      <c r="I77" s="172">
        <v>9.7848016139878952E-2</v>
      </c>
      <c r="J77" s="169">
        <v>0.11868910540301152</v>
      </c>
      <c r="K77" s="177">
        <v>0.13909774436090225</v>
      </c>
    </row>
    <row r="78" spans="2:11" x14ac:dyDescent="0.25">
      <c r="B78" s="31" t="s">
        <v>116</v>
      </c>
      <c r="C78" s="172">
        <v>3.2771535580524341E-2</v>
      </c>
      <c r="D78" s="172">
        <v>0.1797613740658188</v>
      </c>
      <c r="E78" s="172">
        <v>0.23636363636363636</v>
      </c>
      <c r="F78" s="169">
        <v>0.22473764107979671</v>
      </c>
      <c r="G78" s="169">
        <v>0.15028391167192429</v>
      </c>
      <c r="H78" s="169">
        <v>0.12365145228215768</v>
      </c>
      <c r="I78" s="172">
        <v>8.2548755884330874E-2</v>
      </c>
      <c r="J78" s="169">
        <v>0.12223206377325066</v>
      </c>
      <c r="K78" s="177">
        <v>0.16541353383458646</v>
      </c>
    </row>
    <row r="79" spans="2:11" x14ac:dyDescent="0.25">
      <c r="B79" s="32" t="s">
        <v>121</v>
      </c>
      <c r="C79" s="172"/>
      <c r="D79" s="172"/>
      <c r="E79" s="172"/>
      <c r="F79" s="169"/>
      <c r="G79" s="169"/>
      <c r="H79" s="169"/>
      <c r="I79" s="172"/>
      <c r="J79" s="169"/>
      <c r="K79" s="177"/>
    </row>
    <row r="80" spans="2:11" x14ac:dyDescent="0.25">
      <c r="B80" s="31" t="s">
        <v>115</v>
      </c>
      <c r="C80" s="172">
        <v>9.8766066838046271E-2</v>
      </c>
      <c r="D80" s="172">
        <v>6.3905034870598676E-2</v>
      </c>
      <c r="E80" s="172">
        <v>8.3114610673665795E-2</v>
      </c>
      <c r="F80" s="169">
        <v>9.1680974915197458E-2</v>
      </c>
      <c r="G80" s="169">
        <v>0.1113655538146318</v>
      </c>
      <c r="H80" s="169">
        <v>2.6455026455026454E-2</v>
      </c>
      <c r="I80" s="172">
        <v>0.12605514912774338</v>
      </c>
      <c r="J80" s="169">
        <v>0.11432003057269204</v>
      </c>
      <c r="K80" s="177">
        <v>0.19020501138952164</v>
      </c>
    </row>
    <row r="81" spans="2:11" x14ac:dyDescent="0.25">
      <c r="B81" s="31" t="s">
        <v>116</v>
      </c>
      <c r="C81" s="172">
        <v>7.7840616966580983E-2</v>
      </c>
      <c r="D81" s="172">
        <v>0.24168606545378996</v>
      </c>
      <c r="E81" s="172">
        <v>0.32458442694663164</v>
      </c>
      <c r="F81" s="169">
        <v>0.3171301143263956</v>
      </c>
      <c r="G81" s="169">
        <v>0.32156201036519222</v>
      </c>
      <c r="H81" s="169">
        <v>0.22045855379188711</v>
      </c>
      <c r="I81" s="172">
        <v>0.28221722003376476</v>
      </c>
      <c r="J81" s="169">
        <v>0.21111535731833816</v>
      </c>
      <c r="K81" s="177">
        <v>0.27676537585421412</v>
      </c>
    </row>
    <row r="82" spans="2:11" x14ac:dyDescent="0.25">
      <c r="B82" s="32" t="s">
        <v>122</v>
      </c>
      <c r="C82" s="172"/>
      <c r="D82" s="172"/>
      <c r="E82" s="172"/>
      <c r="F82" s="169"/>
      <c r="G82" s="169"/>
      <c r="H82" s="169"/>
      <c r="I82" s="172"/>
      <c r="J82" s="169"/>
      <c r="K82" s="177"/>
    </row>
    <row r="83" spans="2:11" x14ac:dyDescent="0.25">
      <c r="B83" s="31" t="s">
        <v>115</v>
      </c>
      <c r="C83" s="172">
        <v>0.11239149451584685</v>
      </c>
      <c r="D83" s="172">
        <v>8.3285635704091338E-2</v>
      </c>
      <c r="E83" s="172">
        <v>0.11491628614916286</v>
      </c>
      <c r="F83" s="169">
        <v>0.11847623809127017</v>
      </c>
      <c r="G83" s="169">
        <v>0.1348458629750689</v>
      </c>
      <c r="H83" s="169">
        <v>8.2716701902748421E-2</v>
      </c>
      <c r="I83" s="172">
        <v>0.12085036794766967</v>
      </c>
      <c r="J83" s="169">
        <v>6.8940137389597644E-2</v>
      </c>
      <c r="K83" s="177">
        <v>0.1335195530726257</v>
      </c>
    </row>
    <row r="84" spans="2:11" x14ac:dyDescent="0.25">
      <c r="B84" s="31" t="s">
        <v>116</v>
      </c>
      <c r="C84" s="172">
        <v>5.2234035394657159E-2</v>
      </c>
      <c r="D84" s="172">
        <v>0.17239162107516651</v>
      </c>
      <c r="E84" s="172">
        <v>0.23515981735159816</v>
      </c>
      <c r="F84" s="169">
        <v>0.24975696469738634</v>
      </c>
      <c r="G84" s="169">
        <v>0.22752034865090046</v>
      </c>
      <c r="H84" s="169">
        <v>0.16014799154334039</v>
      </c>
      <c r="I84" s="172">
        <v>0.1686017988552739</v>
      </c>
      <c r="J84" s="169">
        <v>0.29064442263657181</v>
      </c>
      <c r="K84" s="177">
        <v>0.23184357541899442</v>
      </c>
    </row>
    <row r="85" spans="2:11" x14ac:dyDescent="0.25">
      <c r="B85" s="32" t="s">
        <v>123</v>
      </c>
      <c r="C85" s="172"/>
      <c r="D85" s="172"/>
      <c r="E85" s="172"/>
      <c r="F85" s="169"/>
      <c r="G85" s="169"/>
      <c r="H85" s="169"/>
      <c r="I85" s="172"/>
      <c r="J85" s="169"/>
      <c r="K85" s="177"/>
    </row>
    <row r="86" spans="2:11" x14ac:dyDescent="0.25">
      <c r="B86" s="31" t="s">
        <v>115</v>
      </c>
      <c r="C86" s="172">
        <v>0.10564857405703772</v>
      </c>
      <c r="D86" s="172">
        <v>9.5962642412248306E-2</v>
      </c>
      <c r="E86" s="172">
        <v>0.14876690533015116</v>
      </c>
      <c r="F86" s="169">
        <v>0.12422116913155179</v>
      </c>
      <c r="G86" s="169">
        <v>0.12321542238792398</v>
      </c>
      <c r="H86" s="169">
        <v>9.9310696961960682E-2</v>
      </c>
      <c r="I86" s="172">
        <v>0.10802788707116726</v>
      </c>
      <c r="J86" s="169">
        <v>0.10976559733729906</v>
      </c>
      <c r="K86" s="177">
        <v>0.16450777202072539</v>
      </c>
    </row>
    <row r="87" spans="2:11" ht="15.75" thickBot="1" x14ac:dyDescent="0.3">
      <c r="B87" s="31" t="s">
        <v>116</v>
      </c>
      <c r="C87" s="172">
        <v>4.4471021159153634E-2</v>
      </c>
      <c r="D87" s="172">
        <v>0.21951310429896914</v>
      </c>
      <c r="E87" s="172">
        <v>0.22275258552108193</v>
      </c>
      <c r="F87" s="169">
        <v>0.27576074918444071</v>
      </c>
      <c r="G87" s="169">
        <v>0.22333363644630352</v>
      </c>
      <c r="H87" s="169">
        <v>0.23359714066887924</v>
      </c>
      <c r="I87" s="172">
        <v>0.15330986401601435</v>
      </c>
      <c r="J87" s="169">
        <v>0.13979179944763118</v>
      </c>
      <c r="K87" s="177">
        <v>0.16493955094991364</v>
      </c>
    </row>
    <row r="88" spans="2:11" ht="15.75" thickTop="1" x14ac:dyDescent="0.25">
      <c r="B88" s="178" t="s">
        <v>85</v>
      </c>
      <c r="C88" s="175"/>
      <c r="D88" s="175"/>
      <c r="E88" s="175"/>
      <c r="F88" s="175"/>
      <c r="G88" s="175"/>
      <c r="H88" s="175"/>
      <c r="I88" s="175"/>
      <c r="J88" s="175"/>
      <c r="K88" s="176"/>
    </row>
    <row r="89" spans="2:11" x14ac:dyDescent="0.25">
      <c r="B89" s="32" t="s">
        <v>114</v>
      </c>
      <c r="C89" s="172"/>
      <c r="D89" s="172"/>
      <c r="E89" s="172"/>
      <c r="F89" s="169"/>
      <c r="G89" s="169"/>
      <c r="H89" s="169"/>
      <c r="I89" s="172"/>
      <c r="J89" s="169"/>
      <c r="K89" s="177"/>
    </row>
    <row r="90" spans="2:11" x14ac:dyDescent="0.25">
      <c r="B90" s="31" t="s">
        <v>115</v>
      </c>
      <c r="C90" s="172">
        <v>5.7225371697507757E-3</v>
      </c>
      <c r="D90" s="172">
        <v>2.0702173309660281E-2</v>
      </c>
      <c r="E90" s="172">
        <v>3.6199095022624438E-2</v>
      </c>
      <c r="F90" s="169">
        <v>3.9139413673663394E-2</v>
      </c>
      <c r="G90" s="169">
        <v>3.7654688637416452E-2</v>
      </c>
      <c r="H90" s="169">
        <v>1.9047619047619049E-2</v>
      </c>
      <c r="I90" s="172" t="s">
        <v>94</v>
      </c>
      <c r="J90" s="169">
        <v>9.4562647754137114E-3</v>
      </c>
      <c r="K90" s="177">
        <v>2.2865853658536585E-2</v>
      </c>
    </row>
    <row r="91" spans="2:11" x14ac:dyDescent="0.25">
      <c r="B91" s="31" t="s">
        <v>116</v>
      </c>
      <c r="C91" s="172">
        <v>6.952615252968232E-3</v>
      </c>
      <c r="D91" s="172">
        <v>4.2474920808349595E-2</v>
      </c>
      <c r="E91" s="172">
        <v>6.485671191553545E-2</v>
      </c>
      <c r="F91" s="169">
        <v>6.9002065144942587E-2</v>
      </c>
      <c r="G91" s="169">
        <v>4.4073853484216795E-2</v>
      </c>
      <c r="H91" s="169">
        <v>3.4920634920634921E-2</v>
      </c>
      <c r="I91" s="172" t="s">
        <v>94</v>
      </c>
      <c r="J91" s="169">
        <v>4.2553191489361701E-2</v>
      </c>
      <c r="K91" s="177">
        <v>5.4878048780487805E-2</v>
      </c>
    </row>
    <row r="92" spans="2:11" x14ac:dyDescent="0.25">
      <c r="B92" s="32" t="s">
        <v>117</v>
      </c>
      <c r="C92" s="172"/>
      <c r="D92" s="172"/>
      <c r="E92" s="172"/>
      <c r="F92" s="169"/>
      <c r="G92" s="169"/>
      <c r="H92" s="169"/>
      <c r="I92" s="172"/>
      <c r="J92" s="169"/>
      <c r="K92" s="177"/>
    </row>
    <row r="93" spans="2:11" x14ac:dyDescent="0.25">
      <c r="B93" s="31" t="s">
        <v>115</v>
      </c>
      <c r="C93" s="172">
        <v>6.1650218643217285E-3</v>
      </c>
      <c r="D93" s="172">
        <v>1.8334359648805063E-2</v>
      </c>
      <c r="E93" s="172">
        <v>3.875968992248062E-2</v>
      </c>
      <c r="F93" s="169">
        <v>3.8738198711224338E-2</v>
      </c>
      <c r="G93" s="169">
        <v>4.7352024922118381E-2</v>
      </c>
      <c r="H93" s="169">
        <v>3.5810550635348479E-2</v>
      </c>
      <c r="I93" s="172">
        <v>1.0496483677967881E-4</v>
      </c>
      <c r="J93" s="169">
        <v>2.3975251353441609E-2</v>
      </c>
      <c r="K93" s="177">
        <v>3.7808641975308643E-2</v>
      </c>
    </row>
    <row r="94" spans="2:11" x14ac:dyDescent="0.25">
      <c r="B94" s="31" t="s">
        <v>116</v>
      </c>
      <c r="C94" s="172">
        <v>4.5162369471194053E-3</v>
      </c>
      <c r="D94" s="172">
        <v>2.7253551933884849E-2</v>
      </c>
      <c r="E94" s="172">
        <v>2.3255813953488372E-2</v>
      </c>
      <c r="F94" s="169">
        <v>5.6945901393676009E-2</v>
      </c>
      <c r="G94" s="169">
        <v>1.9492656875834447E-2</v>
      </c>
      <c r="H94" s="169">
        <v>3.0034655371582595E-2</v>
      </c>
      <c r="I94" s="172" t="s">
        <v>94</v>
      </c>
      <c r="J94" s="169">
        <v>5.9551430781129157E-2</v>
      </c>
      <c r="K94" s="177">
        <v>1.8518518518518517E-2</v>
      </c>
    </row>
    <row r="95" spans="2:11" x14ac:dyDescent="0.25">
      <c r="B95" s="32" t="s">
        <v>118</v>
      </c>
      <c r="C95" s="172"/>
      <c r="D95" s="172"/>
      <c r="E95" s="172"/>
      <c r="F95" s="169"/>
      <c r="G95" s="169"/>
      <c r="H95" s="169"/>
      <c r="I95" s="172"/>
      <c r="J95" s="169"/>
      <c r="K95" s="177"/>
    </row>
    <row r="96" spans="2:11" x14ac:dyDescent="0.25">
      <c r="B96" s="31" t="s">
        <v>115</v>
      </c>
      <c r="C96" s="172">
        <v>6.3871791894088955E-3</v>
      </c>
      <c r="D96" s="172">
        <v>1.9152289442828645E-2</v>
      </c>
      <c r="E96" s="172">
        <v>3.3088235294117647E-2</v>
      </c>
      <c r="F96" s="169">
        <v>3.3859338701717645E-2</v>
      </c>
      <c r="G96" s="169">
        <v>3.6850768105340159E-2</v>
      </c>
      <c r="H96" s="169">
        <v>2.4717514124293787E-2</v>
      </c>
      <c r="I96" s="172">
        <v>1.827485380116959E-4</v>
      </c>
      <c r="J96" s="169">
        <v>2.0290896031603521E-2</v>
      </c>
      <c r="K96" s="177">
        <v>3.4994697773064687E-2</v>
      </c>
    </row>
    <row r="97" spans="2:11" x14ac:dyDescent="0.25">
      <c r="B97" s="31" t="s">
        <v>116</v>
      </c>
      <c r="C97" s="172">
        <v>4.7613517593775405E-3</v>
      </c>
      <c r="D97" s="172">
        <v>3.2221223980143439E-2</v>
      </c>
      <c r="E97" s="172">
        <v>4.5343137254901959E-2</v>
      </c>
      <c r="F97" s="169">
        <v>5.7210606771867741E-2</v>
      </c>
      <c r="G97" s="169">
        <v>2.9078273591806876E-2</v>
      </c>
      <c r="H97" s="169">
        <v>2.8248587570621469E-2</v>
      </c>
      <c r="I97" s="172" t="s">
        <v>94</v>
      </c>
      <c r="J97" s="169">
        <v>3.7589034536421859E-2</v>
      </c>
      <c r="K97" s="177">
        <v>4.1357370095440084E-2</v>
      </c>
    </row>
    <row r="98" spans="2:11" x14ac:dyDescent="0.25">
      <c r="B98" s="32" t="s">
        <v>119</v>
      </c>
      <c r="C98" s="172"/>
      <c r="D98" s="172"/>
      <c r="E98" s="172"/>
      <c r="F98" s="169"/>
      <c r="G98" s="169"/>
      <c r="H98" s="169"/>
      <c r="I98" s="172"/>
      <c r="J98" s="169"/>
      <c r="K98" s="177"/>
    </row>
    <row r="99" spans="2:11" x14ac:dyDescent="0.25">
      <c r="B99" s="31" t="s">
        <v>115</v>
      </c>
      <c r="C99" s="172">
        <v>6.9430051813471503E-3</v>
      </c>
      <c r="D99" s="172">
        <v>1.7968101204328887E-2</v>
      </c>
      <c r="E99" s="172">
        <v>2.4081115335868188E-2</v>
      </c>
      <c r="F99" s="169">
        <v>3.5869418728812684E-2</v>
      </c>
      <c r="G99" s="169">
        <v>3.0522088353413655E-2</v>
      </c>
      <c r="H99" s="169">
        <v>2.2300469483568074E-2</v>
      </c>
      <c r="I99" s="172">
        <v>2.1743857360295715E-4</v>
      </c>
      <c r="J99" s="169">
        <v>1.454188598447676E-2</v>
      </c>
      <c r="K99" s="177">
        <v>2.7234042553191489E-2</v>
      </c>
    </row>
    <row r="100" spans="2:11" x14ac:dyDescent="0.25">
      <c r="B100" s="31" t="s">
        <v>116</v>
      </c>
      <c r="C100" s="172">
        <v>8.4715025906735748E-3</v>
      </c>
      <c r="D100" s="172">
        <v>2.4434516873405962E-2</v>
      </c>
      <c r="E100" s="172">
        <v>3.6755386565272496E-2</v>
      </c>
      <c r="F100" s="169">
        <v>5.0673329117467164E-2</v>
      </c>
      <c r="G100" s="169">
        <v>2.9629629629629631E-2</v>
      </c>
      <c r="H100" s="169">
        <v>4.6557120500782471E-2</v>
      </c>
      <c r="I100" s="172" t="s">
        <v>94</v>
      </c>
      <c r="J100" s="169">
        <v>0.17227228120260504</v>
      </c>
      <c r="K100" s="177">
        <v>0.15063829787234043</v>
      </c>
    </row>
    <row r="101" spans="2:11" x14ac:dyDescent="0.25">
      <c r="B101" s="32" t="s">
        <v>120</v>
      </c>
      <c r="C101" s="172"/>
      <c r="D101" s="172"/>
      <c r="E101" s="172"/>
      <c r="F101" s="169"/>
      <c r="G101" s="169"/>
      <c r="H101" s="169"/>
      <c r="I101" s="172"/>
      <c r="J101" s="169"/>
      <c r="K101" s="177"/>
    </row>
    <row r="102" spans="2:11" x14ac:dyDescent="0.25">
      <c r="B102" s="31" t="s">
        <v>115</v>
      </c>
      <c r="C102" s="172">
        <v>3.1835205992509362E-3</v>
      </c>
      <c r="D102" s="172">
        <v>2.0060312049298545E-2</v>
      </c>
      <c r="E102" s="172">
        <v>2.4242424242424242E-2</v>
      </c>
      <c r="F102" s="169">
        <v>3.933733746947396E-2</v>
      </c>
      <c r="G102" s="169">
        <v>3.6971608832807569E-2</v>
      </c>
      <c r="H102" s="169">
        <v>2.4066390041493777E-2</v>
      </c>
      <c r="I102" s="172" t="s">
        <v>94</v>
      </c>
      <c r="J102" s="169">
        <v>3.0115146147032774E-2</v>
      </c>
      <c r="K102" s="177">
        <v>2.4436090225563908E-2</v>
      </c>
    </row>
    <row r="103" spans="2:11" x14ac:dyDescent="0.25">
      <c r="B103" s="31" t="s">
        <v>116</v>
      </c>
      <c r="C103" s="172">
        <v>2.9962546816479402E-3</v>
      </c>
      <c r="D103" s="172">
        <v>1.5487085354661072E-2</v>
      </c>
      <c r="E103" s="172">
        <v>1.6161616161616162E-2</v>
      </c>
      <c r="F103" s="169">
        <v>3.0790046861593295E-2</v>
      </c>
      <c r="G103" s="169">
        <v>2.2712933753943217E-3</v>
      </c>
      <c r="H103" s="169">
        <v>8.2987551867219917E-3</v>
      </c>
      <c r="I103" s="172" t="s">
        <v>94</v>
      </c>
      <c r="J103" s="169">
        <v>1.5943312666076175E-2</v>
      </c>
      <c r="K103" s="177">
        <v>9.3984962406015032E-3</v>
      </c>
    </row>
    <row r="104" spans="2:11" x14ac:dyDescent="0.25">
      <c r="B104" s="32" t="s">
        <v>121</v>
      </c>
      <c r="C104" s="172"/>
      <c r="D104" s="172"/>
      <c r="E104" s="172"/>
      <c r="F104" s="169"/>
      <c r="G104" s="169"/>
      <c r="H104" s="169"/>
      <c r="I104" s="172"/>
      <c r="J104" s="169"/>
      <c r="K104" s="177"/>
    </row>
    <row r="105" spans="2:11" x14ac:dyDescent="0.25">
      <c r="B105" s="31" t="s">
        <v>115</v>
      </c>
      <c r="C105" s="172">
        <v>4.575835475578406E-3</v>
      </c>
      <c r="D105" s="172">
        <v>1.7253509488485856E-2</v>
      </c>
      <c r="E105" s="172">
        <v>3.4120734908136482E-2</v>
      </c>
      <c r="F105" s="169">
        <v>3.3376607060597176E-2</v>
      </c>
      <c r="G105" s="169">
        <v>3.1818729661323368E-2</v>
      </c>
      <c r="H105" s="169">
        <v>8.8183421516754845E-3</v>
      </c>
      <c r="I105" s="172">
        <v>5.6274620146314015E-4</v>
      </c>
      <c r="J105" s="169">
        <v>1.2611235464322761E-2</v>
      </c>
      <c r="K105" s="177">
        <v>2.2779043280182234E-2</v>
      </c>
    </row>
    <row r="106" spans="2:11" x14ac:dyDescent="0.25">
      <c r="B106" s="31" t="s">
        <v>116</v>
      </c>
      <c r="C106" s="172">
        <v>7.4550128534704371E-3</v>
      </c>
      <c r="D106" s="172">
        <v>2.2083925527544703E-2</v>
      </c>
      <c r="E106" s="172">
        <v>5.8617672790901139E-2</v>
      </c>
      <c r="F106" s="169">
        <v>4.1354328070689728E-2</v>
      </c>
      <c r="G106" s="169">
        <v>2.0850909967458118E-2</v>
      </c>
      <c r="H106" s="169">
        <v>7.0546737213403876E-3</v>
      </c>
      <c r="I106" s="172" t="s">
        <v>94</v>
      </c>
      <c r="J106" s="169">
        <v>3.3466178959436592E-2</v>
      </c>
      <c r="K106" s="177">
        <v>5.6947608200455579E-2</v>
      </c>
    </row>
    <row r="107" spans="2:11" x14ac:dyDescent="0.25">
      <c r="B107" s="32" t="s">
        <v>122</v>
      </c>
      <c r="C107" s="172"/>
      <c r="D107" s="172"/>
      <c r="E107" s="172"/>
      <c r="F107" s="169"/>
      <c r="G107" s="169"/>
      <c r="H107" s="169"/>
      <c r="I107" s="172"/>
      <c r="J107" s="169"/>
      <c r="K107" s="177"/>
    </row>
    <row r="108" spans="2:11" x14ac:dyDescent="0.25">
      <c r="B108" s="31" t="s">
        <v>115</v>
      </c>
      <c r="C108" s="172">
        <v>1.0985128860776528E-2</v>
      </c>
      <c r="D108" s="172">
        <v>2.1408182683158895E-2</v>
      </c>
      <c r="E108" s="172">
        <v>3.1202435312024351E-2</v>
      </c>
      <c r="F108" s="169">
        <v>4.4371302391467381E-2</v>
      </c>
      <c r="G108" s="169">
        <v>4.4414535666218037E-2</v>
      </c>
      <c r="H108" s="169">
        <v>2.9334038054968287E-2</v>
      </c>
      <c r="I108" s="172">
        <v>1.6353229762878168E-4</v>
      </c>
      <c r="J108" s="169">
        <v>1.1203794569839711E-2</v>
      </c>
      <c r="K108" s="177">
        <v>2.8491620111731845E-2</v>
      </c>
    </row>
    <row r="109" spans="2:11" x14ac:dyDescent="0.25">
      <c r="B109" s="31" t="s">
        <v>116</v>
      </c>
      <c r="C109" s="172">
        <v>3.5495592490411144E-3</v>
      </c>
      <c r="D109" s="172">
        <v>1.8460840865842053E-2</v>
      </c>
      <c r="E109" s="172">
        <v>1.8264840182648401E-2</v>
      </c>
      <c r="F109" s="169">
        <v>3.8059328389300894E-2</v>
      </c>
      <c r="G109" s="169">
        <v>2.0765237454335703E-2</v>
      </c>
      <c r="H109" s="169">
        <v>1.2684989429175475E-2</v>
      </c>
      <c r="I109" s="172" t="s">
        <v>94</v>
      </c>
      <c r="J109" s="169">
        <v>4.5796532548249919E-2</v>
      </c>
      <c r="K109" s="177">
        <v>4.0223463687150837E-2</v>
      </c>
    </row>
    <row r="110" spans="2:11" x14ac:dyDescent="0.25">
      <c r="B110" s="32" t="s">
        <v>123</v>
      </c>
      <c r="C110" s="172"/>
      <c r="D110" s="172"/>
      <c r="E110" s="172"/>
      <c r="F110" s="169"/>
      <c r="G110" s="169"/>
      <c r="H110" s="169"/>
      <c r="I110" s="172"/>
      <c r="J110" s="169"/>
      <c r="K110" s="177"/>
    </row>
    <row r="111" spans="2:11" x14ac:dyDescent="0.25">
      <c r="B111" s="31" t="s">
        <v>115</v>
      </c>
      <c r="C111" s="172">
        <v>3.5510579576816929E-3</v>
      </c>
      <c r="D111" s="172">
        <v>1.907188895741696E-2</v>
      </c>
      <c r="E111" s="172">
        <v>2.2275258552108195E-2</v>
      </c>
      <c r="F111" s="172">
        <v>3.6615410115195396E-2</v>
      </c>
      <c r="G111" s="172">
        <v>4.2147858506865511E-2</v>
      </c>
      <c r="H111" s="172">
        <v>3.1401582844013273E-2</v>
      </c>
      <c r="I111" s="172">
        <v>4.1416442327604059E-4</v>
      </c>
      <c r="J111" s="172">
        <v>2.6485376389774096E-2</v>
      </c>
      <c r="K111" s="177">
        <v>1.7702936096718479E-2</v>
      </c>
    </row>
    <row r="112" spans="2:11" ht="15.75" thickBot="1" x14ac:dyDescent="0.3">
      <c r="B112" s="31" t="s">
        <v>116</v>
      </c>
      <c r="C112" s="172">
        <v>2.8334866605335789E-3</v>
      </c>
      <c r="D112" s="172">
        <v>2.0673073664662787E-2</v>
      </c>
      <c r="E112" s="172">
        <v>1.8297533810660304E-2</v>
      </c>
      <c r="F112" s="172">
        <v>4.3350837407990596E-2</v>
      </c>
      <c r="G112" s="172">
        <v>1.0048194962262435E-2</v>
      </c>
      <c r="H112" s="172">
        <v>5.1059484299208575E-3</v>
      </c>
      <c r="I112" s="172" t="s">
        <v>94</v>
      </c>
      <c r="J112" s="172">
        <v>3.5054174633524539E-2</v>
      </c>
      <c r="K112" s="181">
        <v>1.9861830742659757E-2</v>
      </c>
    </row>
    <row r="113" spans="2:11" ht="15.75" thickTop="1" x14ac:dyDescent="0.25">
      <c r="B113" s="178" t="s">
        <v>86</v>
      </c>
      <c r="C113" s="175"/>
      <c r="D113" s="175"/>
      <c r="E113" s="175"/>
      <c r="F113" s="175"/>
      <c r="G113" s="175"/>
      <c r="H113" s="175"/>
      <c r="I113" s="175"/>
      <c r="J113" s="175"/>
      <c r="K113" s="176"/>
    </row>
    <row r="114" spans="2:11" x14ac:dyDescent="0.25">
      <c r="B114" s="32" t="s">
        <v>114</v>
      </c>
      <c r="C114" s="172"/>
      <c r="D114" s="172"/>
      <c r="E114" s="172"/>
      <c r="F114" s="169"/>
      <c r="G114" s="169"/>
      <c r="H114" s="169"/>
      <c r="I114" s="172"/>
      <c r="J114" s="169"/>
      <c r="K114" s="177"/>
    </row>
    <row r="115" spans="2:11" x14ac:dyDescent="0.25">
      <c r="B115" s="31" t="s">
        <v>115</v>
      </c>
      <c r="C115" s="172">
        <v>4.182265482939352E-2</v>
      </c>
      <c r="D115" s="172">
        <v>8.6654830139967665E-2</v>
      </c>
      <c r="E115" s="172">
        <v>0.12669683257918551</v>
      </c>
      <c r="F115" s="169">
        <v>0.11282903003747856</v>
      </c>
      <c r="G115" s="169">
        <v>6.8493150684931503E-2</v>
      </c>
      <c r="H115" s="169">
        <v>4.9206349206349205E-2</v>
      </c>
      <c r="I115" s="172">
        <v>8.6444533654489494E-2</v>
      </c>
      <c r="J115" s="169">
        <v>1.4184397163120567E-2</v>
      </c>
      <c r="K115" s="177">
        <v>5.1829268292682924E-2</v>
      </c>
    </row>
    <row r="116" spans="2:11" x14ac:dyDescent="0.25">
      <c r="B116" s="31" t="s">
        <v>116</v>
      </c>
      <c r="C116" s="172">
        <v>3.9041608728206225E-3</v>
      </c>
      <c r="D116" s="172">
        <v>1.3635502531048855E-2</v>
      </c>
      <c r="E116" s="172">
        <v>1.5082956259426848E-2</v>
      </c>
      <c r="F116" s="169">
        <v>1.9394879751745538E-2</v>
      </c>
      <c r="G116" s="169">
        <v>7.5441731189199923E-3</v>
      </c>
      <c r="H116" s="169">
        <v>4.7619047619047623E-3</v>
      </c>
      <c r="I116" s="172">
        <v>5.7540479057941922E-3</v>
      </c>
      <c r="J116" s="169">
        <v>3.7825059101654845E-2</v>
      </c>
      <c r="K116" s="177">
        <v>2.5914634146341462E-2</v>
      </c>
    </row>
    <row r="117" spans="2:11" x14ac:dyDescent="0.25">
      <c r="B117" s="32" t="s">
        <v>117</v>
      </c>
      <c r="C117" s="172"/>
      <c r="D117" s="172"/>
      <c r="E117" s="172"/>
      <c r="F117" s="169"/>
      <c r="G117" s="169"/>
      <c r="H117" s="169"/>
      <c r="I117" s="172"/>
      <c r="J117" s="169"/>
      <c r="K117" s="177"/>
    </row>
    <row r="118" spans="2:11" x14ac:dyDescent="0.25">
      <c r="B118" s="31" t="s">
        <v>115</v>
      </c>
      <c r="C118" s="172">
        <v>3.8041530263566631E-2</v>
      </c>
      <c r="D118" s="172">
        <v>7.4488212232751635E-2</v>
      </c>
      <c r="E118" s="172">
        <v>0.11937984496124031</v>
      </c>
      <c r="F118" s="169">
        <v>0.1261801288775663</v>
      </c>
      <c r="G118" s="169">
        <v>9.0787716955941261E-2</v>
      </c>
      <c r="H118" s="169">
        <v>9.549480169426261E-2</v>
      </c>
      <c r="I118" s="172">
        <v>0.12291382386900389</v>
      </c>
      <c r="J118" s="169">
        <v>5.4911059551430781E-2</v>
      </c>
      <c r="K118" s="177">
        <v>5.3240740740740741E-2</v>
      </c>
    </row>
    <row r="119" spans="2:11" x14ac:dyDescent="0.25">
      <c r="B119" s="31" t="s">
        <v>116</v>
      </c>
      <c r="C119" s="172">
        <v>2.007216420941958E-3</v>
      </c>
      <c r="D119" s="172">
        <v>4.639317449127725E-3</v>
      </c>
      <c r="E119" s="172">
        <v>7.7519379844961239E-3</v>
      </c>
      <c r="F119" s="169">
        <v>7.99240721314751E-3</v>
      </c>
      <c r="G119" s="169">
        <v>3.7383177570093459E-3</v>
      </c>
      <c r="H119" s="169">
        <v>5.3908355795148251E-3</v>
      </c>
      <c r="I119" s="172">
        <v>5.1432770022042619E-3</v>
      </c>
      <c r="J119" s="169">
        <v>5.2590873936581593E-2</v>
      </c>
      <c r="K119" s="177">
        <v>2.2376543209876542E-2</v>
      </c>
    </row>
    <row r="120" spans="2:11" x14ac:dyDescent="0.25">
      <c r="B120" s="32" t="s">
        <v>118</v>
      </c>
      <c r="C120" s="172"/>
      <c r="D120" s="172"/>
      <c r="E120" s="172"/>
      <c r="F120" s="169"/>
      <c r="G120" s="169"/>
      <c r="H120" s="169"/>
      <c r="I120" s="172"/>
      <c r="J120" s="169"/>
      <c r="K120" s="177"/>
    </row>
    <row r="121" spans="2:11" x14ac:dyDescent="0.25">
      <c r="B121" s="31" t="s">
        <v>115</v>
      </c>
      <c r="C121" s="172">
        <v>4.8852243254751675E-2</v>
      </c>
      <c r="D121" s="172">
        <v>6.2729363036956948E-2</v>
      </c>
      <c r="E121" s="172">
        <v>9.6813725490196081E-2</v>
      </c>
      <c r="F121" s="169">
        <v>9.630592568519121E-2</v>
      </c>
      <c r="G121" s="169">
        <v>6.7483540599853689E-2</v>
      </c>
      <c r="H121" s="169">
        <v>8.1214689265536724E-2</v>
      </c>
      <c r="I121" s="172">
        <v>9.8684210526315791E-2</v>
      </c>
      <c r="J121" s="169">
        <v>4.0881067815885554E-2</v>
      </c>
      <c r="K121" s="177">
        <v>5.1961823966065745E-2</v>
      </c>
    </row>
    <row r="122" spans="2:11" x14ac:dyDescent="0.25">
      <c r="B122" s="31" t="s">
        <v>116</v>
      </c>
      <c r="C122" s="172">
        <v>1.5484070762203383E-3</v>
      </c>
      <c r="D122" s="172">
        <v>5.7521584870033953E-3</v>
      </c>
      <c r="E122" s="172">
        <v>3.6764705882352941E-3</v>
      </c>
      <c r="F122" s="169">
        <v>8.9914418806196512E-3</v>
      </c>
      <c r="G122" s="169">
        <v>3.0175566934893929E-3</v>
      </c>
      <c r="H122" s="169">
        <v>7.0621468926553672E-4</v>
      </c>
      <c r="I122" s="172">
        <v>5.4824561403508769E-3</v>
      </c>
      <c r="J122" s="169">
        <v>8.4216196803734961E-2</v>
      </c>
      <c r="K122" s="177">
        <v>9.3319194061505836E-2</v>
      </c>
    </row>
    <row r="123" spans="2:11" x14ac:dyDescent="0.25">
      <c r="B123" s="32" t="s">
        <v>119</v>
      </c>
      <c r="C123" s="172"/>
      <c r="D123" s="172"/>
      <c r="E123" s="172"/>
      <c r="F123" s="169"/>
      <c r="G123" s="169"/>
      <c r="H123" s="169"/>
      <c r="I123" s="172"/>
      <c r="J123" s="169"/>
      <c r="K123" s="177"/>
    </row>
    <row r="124" spans="2:11" x14ac:dyDescent="0.25">
      <c r="B124" s="31" t="s">
        <v>115</v>
      </c>
      <c r="C124" s="172">
        <v>4.7331606217616583E-2</v>
      </c>
      <c r="D124" s="172">
        <v>6.3741789785689201E-2</v>
      </c>
      <c r="E124" s="172">
        <v>9.8859315589353611E-2</v>
      </c>
      <c r="F124" s="169">
        <v>0.10560744756948404</v>
      </c>
      <c r="G124" s="169">
        <v>7.675145024542615E-2</v>
      </c>
      <c r="H124" s="169">
        <v>8.1377151799687006E-2</v>
      </c>
      <c r="I124" s="172">
        <v>0.10915416394868449</v>
      </c>
      <c r="J124" s="169">
        <v>2.0876081720046392E-2</v>
      </c>
      <c r="K124" s="177">
        <v>2.9787234042553193E-2</v>
      </c>
    </row>
    <row r="125" spans="2:11" x14ac:dyDescent="0.25">
      <c r="B125" s="31" t="s">
        <v>116</v>
      </c>
      <c r="C125" s="172">
        <v>2.4481865284974095E-2</v>
      </c>
      <c r="D125" s="172">
        <v>1.3927412022281233E-2</v>
      </c>
      <c r="E125" s="172">
        <v>1.9011406844106463E-2</v>
      </c>
      <c r="F125" s="169">
        <v>2.4859787893552834E-2</v>
      </c>
      <c r="G125" s="169">
        <v>1.3743864346273985E-2</v>
      </c>
      <c r="H125" s="169">
        <v>1.0172143974960876E-2</v>
      </c>
      <c r="I125" s="172">
        <v>1.3916068710589258E-2</v>
      </c>
      <c r="J125" s="169">
        <v>0.40636988134534746</v>
      </c>
      <c r="K125" s="177">
        <v>0.22297872340425531</v>
      </c>
    </row>
    <row r="126" spans="2:11" x14ac:dyDescent="0.25">
      <c r="B126" s="32" t="s">
        <v>120</v>
      </c>
      <c r="C126" s="172"/>
      <c r="D126" s="172"/>
      <c r="E126" s="172"/>
      <c r="F126" s="169"/>
      <c r="G126" s="169"/>
      <c r="H126" s="169"/>
      <c r="I126" s="172"/>
      <c r="J126" s="169"/>
      <c r="K126" s="177"/>
    </row>
    <row r="127" spans="2:11" x14ac:dyDescent="0.25">
      <c r="B127" s="31" t="s">
        <v>115</v>
      </c>
      <c r="C127" s="172">
        <v>2.0880149812734082E-2</v>
      </c>
      <c r="D127" s="172">
        <v>9.2974957388226045E-2</v>
      </c>
      <c r="E127" s="172">
        <v>0.10101010101010101</v>
      </c>
      <c r="F127" s="169">
        <v>0.13449607286647747</v>
      </c>
      <c r="G127" s="169">
        <v>7.318611987381704E-2</v>
      </c>
      <c r="H127" s="169">
        <v>5.6431535269709544E-2</v>
      </c>
      <c r="I127" s="172">
        <v>0.12390719569603229</v>
      </c>
      <c r="J127" s="169">
        <v>2.7457927369353409E-2</v>
      </c>
      <c r="K127" s="177">
        <v>4.5112781954887216E-2</v>
      </c>
    </row>
    <row r="128" spans="2:11" x14ac:dyDescent="0.25">
      <c r="B128" s="31" t="s">
        <v>116</v>
      </c>
      <c r="C128" s="172">
        <v>6.5543071161048693E-4</v>
      </c>
      <c r="D128" s="172">
        <v>4.8669201520912548E-3</v>
      </c>
      <c r="E128" s="172">
        <v>2.0202020202020202E-3</v>
      </c>
      <c r="F128" s="169">
        <v>5.5606890634281566E-3</v>
      </c>
      <c r="G128" s="169">
        <v>1.2618296529968455E-3</v>
      </c>
      <c r="H128" s="172" t="s">
        <v>94</v>
      </c>
      <c r="I128" s="172">
        <v>1.8493611297915266E-3</v>
      </c>
      <c r="J128" s="169">
        <v>1.682905225863596E-2</v>
      </c>
      <c r="K128" s="177">
        <v>1.3157894736842105E-2</v>
      </c>
    </row>
    <row r="129" spans="2:11" x14ac:dyDescent="0.25">
      <c r="B129" s="32" t="s">
        <v>121</v>
      </c>
      <c r="C129" s="172"/>
      <c r="D129" s="172"/>
      <c r="E129" s="172"/>
      <c r="F129" s="169"/>
      <c r="G129" s="169"/>
      <c r="H129" s="169"/>
      <c r="I129" s="172"/>
      <c r="J129" s="169"/>
      <c r="K129" s="177"/>
    </row>
    <row r="130" spans="2:11" x14ac:dyDescent="0.25">
      <c r="B130" s="31" t="s">
        <v>115</v>
      </c>
      <c r="C130" s="172">
        <v>3.8406169665809765E-2</v>
      </c>
      <c r="D130" s="172">
        <v>6.302205559464169E-2</v>
      </c>
      <c r="E130" s="172">
        <v>0.12510936132983377</v>
      </c>
      <c r="F130" s="169">
        <v>0.10473637924536203</v>
      </c>
      <c r="G130" s="169">
        <v>7.2556345667108599E-2</v>
      </c>
      <c r="H130" s="169">
        <v>5.4673721340388004E-2</v>
      </c>
      <c r="I130" s="172">
        <v>0.10241980866629151</v>
      </c>
      <c r="J130" s="169">
        <v>5.8361085330567233E-2</v>
      </c>
      <c r="K130" s="177">
        <v>5.6947608200455579E-2</v>
      </c>
    </row>
    <row r="131" spans="2:11" x14ac:dyDescent="0.25">
      <c r="B131" s="31" t="s">
        <v>116</v>
      </c>
      <c r="C131" s="172">
        <v>2.6735218508997429E-3</v>
      </c>
      <c r="D131" s="172">
        <v>1.0576864054244203E-2</v>
      </c>
      <c r="E131" s="172">
        <v>2.0997375328083989E-2</v>
      </c>
      <c r="F131" s="169">
        <v>1.7012856484777419E-2</v>
      </c>
      <c r="G131" s="169">
        <v>1.205254911413764E-2</v>
      </c>
      <c r="H131" s="169">
        <v>1.0582010582010581E-2</v>
      </c>
      <c r="I131" s="172">
        <v>8.1598199212155314E-3</v>
      </c>
      <c r="J131" s="169">
        <v>5.6723262542992849E-2</v>
      </c>
      <c r="K131" s="177">
        <v>9.7949886104783598E-2</v>
      </c>
    </row>
    <row r="132" spans="2:11" x14ac:dyDescent="0.25">
      <c r="B132" s="32" t="s">
        <v>122</v>
      </c>
      <c r="C132" s="172"/>
      <c r="D132" s="172"/>
      <c r="E132" s="172"/>
      <c r="F132" s="169"/>
      <c r="G132" s="169"/>
      <c r="H132" s="169"/>
      <c r="I132" s="172"/>
      <c r="J132" s="169"/>
      <c r="K132" s="177"/>
    </row>
    <row r="133" spans="2:11" x14ac:dyDescent="0.25">
      <c r="B133" s="31" t="s">
        <v>115</v>
      </c>
      <c r="C133" s="172">
        <v>5.4891999192517325E-2</v>
      </c>
      <c r="D133" s="172">
        <v>8.816380233111322E-2</v>
      </c>
      <c r="E133" s="172">
        <v>0.13165905631659056</v>
      </c>
      <c r="F133" s="169">
        <v>0.14440463294725439</v>
      </c>
      <c r="G133" s="169">
        <v>0.11087611356790361</v>
      </c>
      <c r="H133" s="169">
        <v>0.10597251585623679</v>
      </c>
      <c r="I133" s="172">
        <v>0.15028618152085038</v>
      </c>
      <c r="J133" s="169">
        <v>1.6928361138370953E-2</v>
      </c>
      <c r="K133" s="177">
        <v>4.2458100558659215E-2</v>
      </c>
    </row>
    <row r="134" spans="2:11" x14ac:dyDescent="0.25">
      <c r="B134" s="31" t="s">
        <v>116</v>
      </c>
      <c r="C134" s="172">
        <v>3.1794630240226094E-3</v>
      </c>
      <c r="D134" s="172">
        <v>5.1940859895337772E-3</v>
      </c>
      <c r="E134" s="172">
        <v>6.8493150684931503E-3</v>
      </c>
      <c r="F134" s="169">
        <v>9.4367136071993995E-3</v>
      </c>
      <c r="G134" s="169">
        <v>4.0376850605652759E-3</v>
      </c>
      <c r="H134" s="169">
        <v>5.2854122621564482E-3</v>
      </c>
      <c r="I134" s="172">
        <v>3.2706459525756338E-3</v>
      </c>
      <c r="J134" s="169">
        <v>9.6499836440955181E-2</v>
      </c>
      <c r="K134" s="177">
        <v>2.8491620111731845E-2</v>
      </c>
    </row>
    <row r="135" spans="2:11" x14ac:dyDescent="0.25">
      <c r="B135" s="32" t="s">
        <v>123</v>
      </c>
      <c r="C135" s="172"/>
      <c r="D135" s="172"/>
      <c r="E135" s="172"/>
      <c r="F135" s="169"/>
      <c r="G135" s="169"/>
      <c r="H135" s="169"/>
      <c r="I135" s="172"/>
      <c r="J135" s="169"/>
      <c r="K135" s="177"/>
    </row>
    <row r="136" spans="2:11" x14ac:dyDescent="0.25">
      <c r="B136" s="31" t="s">
        <v>115</v>
      </c>
      <c r="C136" s="172">
        <v>3.0929162833486661E-2</v>
      </c>
      <c r="D136" s="172">
        <v>7.934759771462653E-2</v>
      </c>
      <c r="E136" s="172">
        <v>0.13762927605409706</v>
      </c>
      <c r="F136" s="172">
        <v>0.12465060912673</v>
      </c>
      <c r="G136" s="172">
        <v>7.7066472674365741E-2</v>
      </c>
      <c r="H136" s="172">
        <v>8.1184580035741638E-2</v>
      </c>
      <c r="I136" s="172">
        <v>0.12286877890522538</v>
      </c>
      <c r="J136" s="172">
        <v>3.6682954464981231E-2</v>
      </c>
      <c r="K136" s="177">
        <v>3.9723661485319514E-2</v>
      </c>
    </row>
    <row r="137" spans="2:11" ht="15.75" thickBot="1" x14ac:dyDescent="0.3">
      <c r="B137" s="31" t="s">
        <v>116</v>
      </c>
      <c r="C137" s="172">
        <v>2.263109475620975E-3</v>
      </c>
      <c r="D137" s="172">
        <v>4.4646790514209032E-3</v>
      </c>
      <c r="E137" s="172">
        <v>9.5465393794749408E-3</v>
      </c>
      <c r="F137" s="172">
        <v>7.2025374629890527E-3</v>
      </c>
      <c r="G137" s="172">
        <v>2.4552150586523596E-3</v>
      </c>
      <c r="H137" s="172">
        <v>1.2764871074802144E-3</v>
      </c>
      <c r="I137" s="172">
        <v>3.1752605784496446E-3</v>
      </c>
      <c r="J137" s="172">
        <v>3.9657248070249985E-2</v>
      </c>
      <c r="K137" s="177">
        <v>2.2884283246977548E-2</v>
      </c>
    </row>
    <row r="138" spans="2:11" ht="15.75" thickTop="1" x14ac:dyDescent="0.25">
      <c r="B138" s="178" t="s">
        <v>87</v>
      </c>
      <c r="C138" s="175"/>
      <c r="D138" s="175"/>
      <c r="E138" s="175"/>
      <c r="F138" s="175"/>
      <c r="G138" s="175"/>
      <c r="H138" s="175"/>
      <c r="I138" s="175"/>
      <c r="J138" s="175"/>
      <c r="K138" s="176"/>
    </row>
    <row r="139" spans="2:11" x14ac:dyDescent="0.25">
      <c r="B139" s="32" t="s">
        <v>114</v>
      </c>
      <c r="C139" s="172"/>
      <c r="D139" s="172"/>
      <c r="E139" s="172"/>
      <c r="F139" s="172"/>
      <c r="G139" s="172"/>
      <c r="H139" s="172"/>
      <c r="I139" s="172"/>
      <c r="J139" s="172"/>
      <c r="K139" s="177"/>
    </row>
    <row r="140" spans="2:11" x14ac:dyDescent="0.25">
      <c r="B140" s="31" t="s">
        <v>115</v>
      </c>
      <c r="C140" s="172">
        <v>4.2250508075730026E-2</v>
      </c>
      <c r="D140" s="172">
        <v>5.070909018816553E-2</v>
      </c>
      <c r="E140" s="172">
        <v>4.6757164404223228E-2</v>
      </c>
      <c r="F140" s="172">
        <v>3.505283055977447E-2</v>
      </c>
      <c r="G140" s="172">
        <v>5.3603335318642047E-3</v>
      </c>
      <c r="H140" s="172">
        <v>3.968253968253968E-3</v>
      </c>
      <c r="I140" s="172" t="s">
        <v>94</v>
      </c>
      <c r="J140" s="172" t="s">
        <v>94</v>
      </c>
      <c r="K140" s="177">
        <v>3.0487804878048782E-3</v>
      </c>
    </row>
    <row r="141" spans="2:11" x14ac:dyDescent="0.25">
      <c r="B141" s="31" t="s">
        <v>116</v>
      </c>
      <c r="C141" s="172" t="s">
        <v>94</v>
      </c>
      <c r="D141" s="172">
        <v>7.1812178111824339E-4</v>
      </c>
      <c r="E141" s="172" t="s">
        <v>94</v>
      </c>
      <c r="F141" s="172" t="s">
        <v>94</v>
      </c>
      <c r="G141" s="172" t="s">
        <v>94</v>
      </c>
      <c r="H141" s="172" t="s">
        <v>94</v>
      </c>
      <c r="I141" s="172" t="s">
        <v>94</v>
      </c>
      <c r="J141" s="172" t="s">
        <v>94</v>
      </c>
      <c r="K141" s="177" t="s">
        <v>94</v>
      </c>
    </row>
    <row r="142" spans="2:11" x14ac:dyDescent="0.25">
      <c r="B142" s="32" t="s">
        <v>117</v>
      </c>
      <c r="C142" s="172"/>
      <c r="D142" s="172"/>
      <c r="E142" s="172"/>
      <c r="F142" s="172"/>
      <c r="G142" s="172"/>
      <c r="H142" s="172"/>
      <c r="I142" s="172"/>
      <c r="J142" s="172"/>
      <c r="K142" s="177"/>
    </row>
    <row r="143" spans="2:11" x14ac:dyDescent="0.25">
      <c r="B143" s="31" t="s">
        <v>115</v>
      </c>
      <c r="C143" s="172">
        <v>5.1160123300437288E-2</v>
      </c>
      <c r="D143" s="172">
        <v>3.9240545126766217E-2</v>
      </c>
      <c r="E143" s="172">
        <v>6.3565891472868216E-2</v>
      </c>
      <c r="F143" s="172">
        <v>3.0208801638443479E-2</v>
      </c>
      <c r="G143" s="172">
        <v>4.9844236760124613E-3</v>
      </c>
      <c r="H143" s="172">
        <v>5.3908355795148251E-3</v>
      </c>
      <c r="I143" s="172" t="s">
        <v>94</v>
      </c>
      <c r="J143" s="172" t="s">
        <v>94</v>
      </c>
      <c r="K143" s="177">
        <v>5.4012345679012343E-3</v>
      </c>
    </row>
    <row r="144" spans="2:11" x14ac:dyDescent="0.25">
      <c r="B144" s="31" t="s">
        <v>116</v>
      </c>
      <c r="C144" s="172" t="s">
        <v>94</v>
      </c>
      <c r="D144" s="172">
        <v>8.9164059082334649E-5</v>
      </c>
      <c r="E144" s="172" t="s">
        <v>94</v>
      </c>
      <c r="F144" s="172">
        <v>1.2488136270542984E-5</v>
      </c>
      <c r="G144" s="172" t="s">
        <v>94</v>
      </c>
      <c r="H144" s="172" t="s">
        <v>94</v>
      </c>
      <c r="I144" s="172" t="s">
        <v>94</v>
      </c>
      <c r="J144" s="172" t="s">
        <v>94</v>
      </c>
      <c r="K144" s="177" t="s">
        <v>94</v>
      </c>
    </row>
    <row r="145" spans="2:11" x14ac:dyDescent="0.25">
      <c r="B145" s="32" t="s">
        <v>118</v>
      </c>
      <c r="C145" s="172"/>
      <c r="D145" s="172"/>
      <c r="E145" s="172"/>
      <c r="F145" s="172"/>
      <c r="G145" s="172"/>
      <c r="H145" s="172"/>
      <c r="I145" s="172"/>
      <c r="J145" s="172"/>
      <c r="K145" s="177"/>
    </row>
    <row r="146" spans="2:11" x14ac:dyDescent="0.25">
      <c r="B146" s="31" t="s">
        <v>115</v>
      </c>
      <c r="C146" s="172">
        <v>4.8155460070452523E-2</v>
      </c>
      <c r="D146" s="172">
        <v>4.8971387674925003E-2</v>
      </c>
      <c r="E146" s="172">
        <v>5.7598039215686271E-2</v>
      </c>
      <c r="F146" s="172">
        <v>3.8385151482324055E-2</v>
      </c>
      <c r="G146" s="172">
        <v>8.4125822970007313E-3</v>
      </c>
      <c r="H146" s="172">
        <v>6.3559322033898309E-3</v>
      </c>
      <c r="I146" s="172" t="s">
        <v>94</v>
      </c>
      <c r="J146" s="172" t="s">
        <v>94</v>
      </c>
      <c r="K146" s="177">
        <v>2.1208907741251328E-3</v>
      </c>
    </row>
    <row r="147" spans="2:11" x14ac:dyDescent="0.25">
      <c r="B147" s="31" t="s">
        <v>116</v>
      </c>
      <c r="C147" s="172" t="s">
        <v>94</v>
      </c>
      <c r="D147" s="172">
        <v>1.5608107079228273E-4</v>
      </c>
      <c r="E147" s="172" t="s">
        <v>94</v>
      </c>
      <c r="F147" s="172" t="s">
        <v>94</v>
      </c>
      <c r="G147" s="172" t="s">
        <v>94</v>
      </c>
      <c r="H147" s="172" t="s">
        <v>94</v>
      </c>
      <c r="I147" s="172" t="s">
        <v>94</v>
      </c>
      <c r="J147" s="172" t="s">
        <v>94</v>
      </c>
      <c r="K147" s="177" t="s">
        <v>94</v>
      </c>
    </row>
    <row r="148" spans="2:11" x14ac:dyDescent="0.25">
      <c r="B148" s="32" t="s">
        <v>119</v>
      </c>
      <c r="C148" s="172"/>
      <c r="D148" s="172"/>
      <c r="E148" s="172"/>
      <c r="F148" s="172"/>
      <c r="G148" s="172"/>
      <c r="H148" s="172"/>
      <c r="I148" s="172"/>
      <c r="J148" s="172"/>
      <c r="K148" s="177"/>
    </row>
    <row r="149" spans="2:11" x14ac:dyDescent="0.25">
      <c r="B149" s="31" t="s">
        <v>115</v>
      </c>
      <c r="C149" s="172">
        <v>3.7746113989637307E-2</v>
      </c>
      <c r="D149" s="172">
        <v>4.1906968957922341E-2</v>
      </c>
      <c r="E149" s="172">
        <v>4.9429657794676805E-2</v>
      </c>
      <c r="F149" s="172">
        <v>3.9736266470386992E-2</v>
      </c>
      <c r="G149" s="172">
        <v>6.06871932173137E-3</v>
      </c>
      <c r="H149" s="172">
        <v>6.2597809076682318E-3</v>
      </c>
      <c r="I149" s="172" t="s">
        <v>94</v>
      </c>
      <c r="J149" s="172" t="s">
        <v>94</v>
      </c>
      <c r="K149" s="177">
        <v>6.8085106382978723E-3</v>
      </c>
    </row>
    <row r="150" spans="2:11" x14ac:dyDescent="0.25">
      <c r="B150" s="31" t="s">
        <v>116</v>
      </c>
      <c r="C150" s="172" t="s">
        <v>94</v>
      </c>
      <c r="D150" s="172" t="s">
        <v>94</v>
      </c>
      <c r="E150" s="172" t="s">
        <v>94</v>
      </c>
      <c r="F150" s="172" t="s">
        <v>94</v>
      </c>
      <c r="G150" s="172" t="s">
        <v>94</v>
      </c>
      <c r="H150" s="172" t="s">
        <v>94</v>
      </c>
      <c r="I150" s="172" t="s">
        <v>94</v>
      </c>
      <c r="J150" s="172" t="s">
        <v>94</v>
      </c>
      <c r="K150" s="177" t="s">
        <v>94</v>
      </c>
    </row>
    <row r="151" spans="2:11" x14ac:dyDescent="0.25">
      <c r="B151" s="32" t="s">
        <v>120</v>
      </c>
      <c r="C151" s="172"/>
      <c r="D151" s="172"/>
      <c r="E151" s="172"/>
      <c r="F151" s="172"/>
      <c r="G151" s="172"/>
      <c r="H151" s="172"/>
      <c r="I151" s="172"/>
      <c r="J151" s="172"/>
      <c r="K151" s="177"/>
    </row>
    <row r="152" spans="2:11" x14ac:dyDescent="0.25">
      <c r="B152" s="31" t="s">
        <v>115</v>
      </c>
      <c r="C152" s="172">
        <v>4.4288389513108616E-2</v>
      </c>
      <c r="D152" s="172">
        <v>3.4724006817883832E-2</v>
      </c>
      <c r="E152" s="172">
        <v>2.4242424242424242E-2</v>
      </c>
      <c r="F152" s="172">
        <v>2.4041317404791762E-2</v>
      </c>
      <c r="G152" s="172">
        <v>6.0567823343848576E-3</v>
      </c>
      <c r="H152" s="172">
        <v>3.3195020746887966E-3</v>
      </c>
      <c r="I152" s="172" t="s">
        <v>94</v>
      </c>
      <c r="J152" s="172" t="s">
        <v>94</v>
      </c>
      <c r="K152" s="177">
        <v>1.8796992481203006E-3</v>
      </c>
    </row>
    <row r="153" spans="2:11" x14ac:dyDescent="0.25">
      <c r="B153" s="31" t="s">
        <v>116</v>
      </c>
      <c r="C153" s="172" t="s">
        <v>94</v>
      </c>
      <c r="D153" s="172" t="s">
        <v>94</v>
      </c>
      <c r="E153" s="172" t="s">
        <v>94</v>
      </c>
      <c r="F153" s="172" t="s">
        <v>94</v>
      </c>
      <c r="G153" s="172" t="s">
        <v>94</v>
      </c>
      <c r="H153" s="172" t="s">
        <v>94</v>
      </c>
      <c r="I153" s="172" t="s">
        <v>94</v>
      </c>
      <c r="J153" s="172" t="s">
        <v>94</v>
      </c>
      <c r="K153" s="177" t="s">
        <v>94</v>
      </c>
    </row>
    <row r="154" spans="2:11" x14ac:dyDescent="0.25">
      <c r="B154" s="32" t="s">
        <v>121</v>
      </c>
      <c r="C154" s="172"/>
      <c r="D154" s="172"/>
      <c r="E154" s="172"/>
      <c r="F154" s="172"/>
      <c r="G154" s="172"/>
      <c r="H154" s="172"/>
      <c r="I154" s="172"/>
      <c r="J154" s="172"/>
      <c r="K154" s="177"/>
    </row>
    <row r="155" spans="2:11" x14ac:dyDescent="0.25">
      <c r="B155" s="31" t="s">
        <v>115</v>
      </c>
      <c r="C155" s="172">
        <v>5.5989717223650384E-2</v>
      </c>
      <c r="D155" s="172">
        <v>4.2411336131795284E-2</v>
      </c>
      <c r="E155" s="172">
        <v>3.6745406824146981E-2</v>
      </c>
      <c r="F155" s="172">
        <v>4.0380669207253236E-2</v>
      </c>
      <c r="G155" s="172">
        <v>4.459443172230927E-3</v>
      </c>
      <c r="H155" s="172">
        <v>3.5273368606701938E-3</v>
      </c>
      <c r="I155" s="172" t="s">
        <v>94</v>
      </c>
      <c r="J155" s="172" t="s">
        <v>94</v>
      </c>
      <c r="K155" s="177">
        <v>1.1389521640091116E-3</v>
      </c>
    </row>
    <row r="156" spans="2:11" x14ac:dyDescent="0.25">
      <c r="B156" s="31" t="s">
        <v>116</v>
      </c>
      <c r="C156" s="172" t="s">
        <v>94</v>
      </c>
      <c r="D156" s="172" t="s">
        <v>94</v>
      </c>
      <c r="E156" s="172" t="s">
        <v>94</v>
      </c>
      <c r="F156" s="172" t="s">
        <v>94</v>
      </c>
      <c r="G156" s="172" t="s">
        <v>94</v>
      </c>
      <c r="H156" s="172" t="s">
        <v>94</v>
      </c>
      <c r="I156" s="172" t="s">
        <v>94</v>
      </c>
      <c r="J156" s="172" t="s">
        <v>94</v>
      </c>
      <c r="K156" s="177" t="s">
        <v>94</v>
      </c>
    </row>
    <row r="157" spans="2:11" x14ac:dyDescent="0.25">
      <c r="B157" s="32" t="s">
        <v>122</v>
      </c>
      <c r="C157" s="172"/>
      <c r="D157" s="172"/>
      <c r="E157" s="172"/>
      <c r="F157" s="172"/>
      <c r="G157" s="172"/>
      <c r="H157" s="172"/>
      <c r="I157" s="172"/>
      <c r="J157" s="172"/>
      <c r="K157" s="177"/>
    </row>
    <row r="158" spans="2:11" x14ac:dyDescent="0.25">
      <c r="B158" s="31" t="s">
        <v>115</v>
      </c>
      <c r="C158" s="172">
        <v>5.0097570822959424E-2</v>
      </c>
      <c r="D158" s="172">
        <v>4.4496313035204564E-2</v>
      </c>
      <c r="E158" s="172">
        <v>4.9467275494672752E-2</v>
      </c>
      <c r="F158" s="172">
        <v>3.6788600949920841E-2</v>
      </c>
      <c r="G158" s="172">
        <v>8.1394603601871434E-3</v>
      </c>
      <c r="H158" s="172">
        <v>5.549682875264271E-3</v>
      </c>
      <c r="I158" s="172" t="s">
        <v>94</v>
      </c>
      <c r="J158" s="172" t="s">
        <v>94</v>
      </c>
      <c r="K158" s="177">
        <v>7.82122905027933E-3</v>
      </c>
    </row>
    <row r="159" spans="2:11" x14ac:dyDescent="0.25">
      <c r="B159" s="31" t="s">
        <v>116</v>
      </c>
      <c r="C159" s="172" t="s">
        <v>94</v>
      </c>
      <c r="D159" s="172">
        <v>4.5529555185537583E-4</v>
      </c>
      <c r="E159" s="172">
        <v>4.5662100456621002E-3</v>
      </c>
      <c r="F159" s="172">
        <v>2.0831597366886094E-5</v>
      </c>
      <c r="G159" s="172" t="s">
        <v>94</v>
      </c>
      <c r="H159" s="172" t="s">
        <v>94</v>
      </c>
      <c r="I159" s="172" t="s">
        <v>94</v>
      </c>
      <c r="J159" s="172" t="s">
        <v>94</v>
      </c>
      <c r="K159" s="177" t="s">
        <v>94</v>
      </c>
    </row>
    <row r="160" spans="2:11" x14ac:dyDescent="0.25">
      <c r="B160" s="32" t="s">
        <v>123</v>
      </c>
      <c r="C160" s="172"/>
      <c r="D160" s="172"/>
      <c r="E160" s="172"/>
      <c r="F160" s="172"/>
      <c r="G160" s="172"/>
      <c r="H160" s="172"/>
      <c r="I160" s="172"/>
      <c r="J160" s="172"/>
      <c r="K160" s="177"/>
    </row>
    <row r="161" spans="2:11" x14ac:dyDescent="0.25">
      <c r="B161" s="31" t="s">
        <v>115</v>
      </c>
      <c r="C161" s="172">
        <v>4.3808647654093834E-2</v>
      </c>
      <c r="D161" s="172">
        <v>4.3840267846855581E-2</v>
      </c>
      <c r="E161" s="172">
        <v>4.8528241845664281E-2</v>
      </c>
      <c r="F161" s="172">
        <v>3.449081224431369E-2</v>
      </c>
      <c r="G161" s="172">
        <v>4.5921614985905248E-3</v>
      </c>
      <c r="H161" s="172">
        <v>4.0847587439366865E-3</v>
      </c>
      <c r="I161" s="172">
        <v>2.0708221163802029E-4</v>
      </c>
      <c r="J161" s="172" t="s">
        <v>94</v>
      </c>
      <c r="K161" s="177">
        <v>3.0224525043177895E-3</v>
      </c>
    </row>
    <row r="162" spans="2:11" ht="15.75" thickBot="1" x14ac:dyDescent="0.3">
      <c r="B162" s="31" t="s">
        <v>116</v>
      </c>
      <c r="C162" s="172" t="s">
        <v>94</v>
      </c>
      <c r="D162" s="172">
        <v>6.2691888008566758E-5</v>
      </c>
      <c r="E162" s="172" t="s">
        <v>94</v>
      </c>
      <c r="F162" s="172" t="s">
        <v>94</v>
      </c>
      <c r="G162" s="172" t="s">
        <v>94</v>
      </c>
      <c r="H162" s="172" t="s">
        <v>94</v>
      </c>
      <c r="I162" s="172" t="s">
        <v>94</v>
      </c>
      <c r="J162" s="172" t="s">
        <v>94</v>
      </c>
      <c r="K162" s="177" t="s">
        <v>94</v>
      </c>
    </row>
    <row r="163" spans="2:11" ht="15.75" thickTop="1" x14ac:dyDescent="0.25">
      <c r="B163" s="178" t="s">
        <v>88</v>
      </c>
      <c r="C163" s="175"/>
      <c r="D163" s="175"/>
      <c r="E163" s="175"/>
      <c r="F163" s="175"/>
      <c r="G163" s="175"/>
      <c r="H163" s="175"/>
      <c r="I163" s="175"/>
      <c r="J163" s="175"/>
      <c r="K163" s="176"/>
    </row>
    <row r="164" spans="2:11" x14ac:dyDescent="0.25">
      <c r="B164" s="32" t="s">
        <v>114</v>
      </c>
      <c r="K164" s="25"/>
    </row>
    <row r="165" spans="2:11" x14ac:dyDescent="0.25">
      <c r="B165" s="31" t="s">
        <v>115</v>
      </c>
      <c r="C165" s="172">
        <v>1.9092951117766606E-2</v>
      </c>
      <c r="D165" s="172">
        <v>4.3197448244566727E-2</v>
      </c>
      <c r="E165" s="172">
        <v>7.0889894419306182E-2</v>
      </c>
      <c r="F165" s="172">
        <v>8.7227788765174438E-2</v>
      </c>
      <c r="G165" s="172">
        <v>0.21282509430216398</v>
      </c>
      <c r="H165" s="172">
        <v>7.7777777777777779E-2</v>
      </c>
      <c r="I165" s="172">
        <v>0.3048307239395156</v>
      </c>
      <c r="J165" s="172">
        <v>2.3640661938534278E-3</v>
      </c>
      <c r="K165" s="177">
        <v>2.7439024390243903E-2</v>
      </c>
    </row>
    <row r="166" spans="2:11" x14ac:dyDescent="0.25">
      <c r="B166" s="31" t="s">
        <v>116</v>
      </c>
      <c r="C166" s="172">
        <v>1.0963739437372982E-2</v>
      </c>
      <c r="D166" s="172">
        <v>0.12381653089906204</v>
      </c>
      <c r="E166" s="172">
        <v>0.17647058823529413</v>
      </c>
      <c r="F166" s="172">
        <v>0.23328489166184072</v>
      </c>
      <c r="G166" s="172">
        <v>0.32975977764542386</v>
      </c>
      <c r="H166" s="172">
        <v>0.22857142857142856</v>
      </c>
      <c r="I166" s="172">
        <v>0.5404790579419243</v>
      </c>
      <c r="J166" s="172" t="s">
        <v>94</v>
      </c>
      <c r="K166" s="177">
        <v>5.6402439024390245E-2</v>
      </c>
    </row>
    <row r="167" spans="2:11" x14ac:dyDescent="0.25">
      <c r="B167" s="32" t="s">
        <v>117</v>
      </c>
      <c r="C167" s="172"/>
      <c r="D167" s="172"/>
      <c r="E167" s="172"/>
      <c r="F167" s="172"/>
      <c r="G167" s="172"/>
      <c r="H167" s="172"/>
      <c r="I167" s="172"/>
      <c r="J167" s="172"/>
      <c r="K167" s="177"/>
    </row>
    <row r="168" spans="2:11" x14ac:dyDescent="0.25">
      <c r="B168" s="31" t="s">
        <v>115</v>
      </c>
      <c r="C168" s="172">
        <v>2.282013907142345E-2</v>
      </c>
      <c r="D168" s="172">
        <v>3.6643641905993216E-2</v>
      </c>
      <c r="E168" s="172">
        <v>6.8217054263565891E-2</v>
      </c>
      <c r="F168" s="172">
        <v>7.425445826464859E-2</v>
      </c>
      <c r="G168" s="172">
        <v>0.26639964396973742</v>
      </c>
      <c r="H168" s="172">
        <v>0.22217943781286098</v>
      </c>
      <c r="I168" s="172">
        <v>0.49837304502991497</v>
      </c>
      <c r="J168" s="172">
        <v>3.0935808197989172E-2</v>
      </c>
      <c r="K168" s="177">
        <v>6.6358024691358028E-2</v>
      </c>
    </row>
    <row r="169" spans="2:11" x14ac:dyDescent="0.25">
      <c r="B169" s="31" t="s">
        <v>116</v>
      </c>
      <c r="C169" s="172">
        <v>6.1889172979043708E-3</v>
      </c>
      <c r="D169" s="172">
        <v>8.3541150606454923E-2</v>
      </c>
      <c r="E169" s="172">
        <v>0.13953488372093023</v>
      </c>
      <c r="F169" s="172">
        <v>0.13677006843498676</v>
      </c>
      <c r="G169" s="172">
        <v>0.22963951935914553</v>
      </c>
      <c r="H169" s="172">
        <v>0.20562187139006546</v>
      </c>
      <c r="I169" s="172">
        <v>0.43214023302193766</v>
      </c>
      <c r="J169" s="172">
        <v>4.6403712296983757E-3</v>
      </c>
      <c r="K169" s="177">
        <v>4.3981481481481483E-2</v>
      </c>
    </row>
    <row r="170" spans="2:11" x14ac:dyDescent="0.25">
      <c r="B170" s="32" t="s">
        <v>118</v>
      </c>
      <c r="C170" s="172"/>
      <c r="D170" s="172"/>
      <c r="E170" s="172"/>
      <c r="F170" s="172"/>
      <c r="G170" s="172"/>
      <c r="H170" s="172"/>
      <c r="I170" s="172"/>
      <c r="J170" s="172"/>
      <c r="K170" s="177"/>
    </row>
    <row r="171" spans="2:11" x14ac:dyDescent="0.25">
      <c r="B171" s="31" t="s">
        <v>115</v>
      </c>
      <c r="C171" s="172">
        <v>2.682615259551736E-2</v>
      </c>
      <c r="D171" s="172">
        <v>3.3911467771162308E-2</v>
      </c>
      <c r="E171" s="172">
        <v>6.25E-2</v>
      </c>
      <c r="F171" s="172">
        <v>7.3267612754125591E-2</v>
      </c>
      <c r="G171" s="172">
        <v>0.24625091441111924</v>
      </c>
      <c r="H171" s="172">
        <v>0.1864406779661017</v>
      </c>
      <c r="I171" s="172">
        <v>0.32766812865497075</v>
      </c>
      <c r="J171" s="172">
        <v>3.4715987310708088E-2</v>
      </c>
      <c r="K171" s="177">
        <v>4.1357370095440084E-2</v>
      </c>
    </row>
    <row r="172" spans="2:11" x14ac:dyDescent="0.25">
      <c r="B172" s="31" t="s">
        <v>116</v>
      </c>
      <c r="C172" s="172">
        <v>9.3678628111330473E-3</v>
      </c>
      <c r="D172" s="172">
        <v>0.12701572992645155</v>
      </c>
      <c r="E172" s="172">
        <v>0.18137254901960784</v>
      </c>
      <c r="F172" s="172">
        <v>0.23466820736888985</v>
      </c>
      <c r="G172" s="172">
        <v>0.35790051207022677</v>
      </c>
      <c r="H172" s="172">
        <v>0.27259887005649719</v>
      </c>
      <c r="I172" s="172">
        <v>0.43000730994152048</v>
      </c>
      <c r="J172" s="172">
        <v>3.2022505536601423E-2</v>
      </c>
      <c r="K172" s="177">
        <v>2.5450689289501591E-2</v>
      </c>
    </row>
    <row r="173" spans="2:11" x14ac:dyDescent="0.25">
      <c r="B173" s="32" t="s">
        <v>119</v>
      </c>
      <c r="C173" s="172"/>
      <c r="D173" s="172"/>
      <c r="E173" s="172"/>
      <c r="F173" s="172"/>
      <c r="G173" s="172"/>
      <c r="H173" s="172"/>
      <c r="I173" s="172"/>
      <c r="J173" s="172"/>
      <c r="K173" s="177"/>
    </row>
    <row r="174" spans="2:11" x14ac:dyDescent="0.25">
      <c r="B174" s="31" t="s">
        <v>115</v>
      </c>
      <c r="C174" s="172">
        <v>3.2176165803108808E-2</v>
      </c>
      <c r="D174" s="172">
        <v>3.5319102842268697E-2</v>
      </c>
      <c r="E174" s="172">
        <v>5.8301647655259824E-2</v>
      </c>
      <c r="F174" s="172">
        <v>6.5974849939353722E-2</v>
      </c>
      <c r="G174" s="172">
        <v>0.24069611780455155</v>
      </c>
      <c r="H174" s="172">
        <v>0.20735524256651017</v>
      </c>
      <c r="I174" s="172">
        <v>0.36964557512502716</v>
      </c>
      <c r="J174" s="172">
        <v>4.2822731733428493E-3</v>
      </c>
      <c r="K174" s="177">
        <v>3.4893617021276593E-2</v>
      </c>
    </row>
    <row r="175" spans="2:11" x14ac:dyDescent="0.25">
      <c r="B175" s="31" t="s">
        <v>116</v>
      </c>
      <c r="C175" s="172">
        <v>1.7720207253886011E-2</v>
      </c>
      <c r="D175" s="172">
        <v>0.11656616915749497</v>
      </c>
      <c r="E175" s="172">
        <v>0.19391634980988592</v>
      </c>
      <c r="F175" s="172">
        <v>0.20411357958138523</v>
      </c>
      <c r="G175" s="172">
        <v>0.34502454261490406</v>
      </c>
      <c r="H175" s="172">
        <v>0.284037558685446</v>
      </c>
      <c r="I175" s="172">
        <v>0.46640574037834309</v>
      </c>
      <c r="J175" s="172">
        <v>1.9805513426710677E-2</v>
      </c>
      <c r="K175" s="177">
        <v>6.4680851063829786E-2</v>
      </c>
    </row>
    <row r="176" spans="2:11" x14ac:dyDescent="0.25">
      <c r="B176" s="32" t="s">
        <v>120</v>
      </c>
      <c r="C176" s="172"/>
      <c r="D176" s="172"/>
      <c r="E176" s="172"/>
      <c r="F176" s="172"/>
      <c r="G176" s="172"/>
      <c r="H176" s="172"/>
      <c r="I176" s="172"/>
      <c r="J176" s="172"/>
      <c r="K176" s="177"/>
    </row>
    <row r="177" spans="2:11" x14ac:dyDescent="0.25">
      <c r="B177" s="31" t="s">
        <v>115</v>
      </c>
      <c r="C177" s="172">
        <v>1.2359550561797753E-2</v>
      </c>
      <c r="D177" s="172">
        <v>4.0576897862855642E-2</v>
      </c>
      <c r="E177" s="172">
        <v>4.0404040404040407E-2</v>
      </c>
      <c r="F177" s="172">
        <v>8.4119860075242553E-2</v>
      </c>
      <c r="G177" s="172">
        <v>0.22649842271293374</v>
      </c>
      <c r="H177" s="172">
        <v>0.20497925311203319</v>
      </c>
      <c r="I177" s="172">
        <v>0.35810356422326833</v>
      </c>
      <c r="J177" s="172">
        <v>2.3029229406554472E-2</v>
      </c>
      <c r="K177" s="177">
        <v>6.0150375939849621E-2</v>
      </c>
    </row>
    <row r="178" spans="2:11" x14ac:dyDescent="0.25">
      <c r="B178" s="31" t="s">
        <v>116</v>
      </c>
      <c r="C178" s="172">
        <v>1.1235955056179775E-2</v>
      </c>
      <c r="D178" s="172">
        <v>0.15710502163366985</v>
      </c>
      <c r="E178" s="172">
        <v>0.20606060606060606</v>
      </c>
      <c r="F178" s="172">
        <v>0.2520955712494225</v>
      </c>
      <c r="G178" s="172">
        <v>0.3398107255520505</v>
      </c>
      <c r="H178" s="172">
        <v>0.35518672199170126</v>
      </c>
      <c r="I178" s="172">
        <v>0.45897780766644253</v>
      </c>
      <c r="J178" s="172" t="s">
        <v>94</v>
      </c>
      <c r="K178" s="177">
        <v>8.646616541353383E-2</v>
      </c>
    </row>
    <row r="179" spans="2:11" x14ac:dyDescent="0.25">
      <c r="B179" s="32" t="s">
        <v>121</v>
      </c>
      <c r="C179" s="172"/>
      <c r="D179" s="172"/>
      <c r="E179" s="172"/>
      <c r="F179" s="172"/>
      <c r="G179" s="172"/>
      <c r="H179" s="172"/>
      <c r="I179" s="172"/>
      <c r="J179" s="172"/>
      <c r="K179" s="177"/>
    </row>
    <row r="180" spans="2:11" x14ac:dyDescent="0.25">
      <c r="B180" s="31" t="s">
        <v>115</v>
      </c>
      <c r="C180" s="172">
        <v>1.7069408740359896E-2</v>
      </c>
      <c r="D180" s="172">
        <v>4.135837154068079E-2</v>
      </c>
      <c r="E180" s="172">
        <v>5.774278215223097E-2</v>
      </c>
      <c r="F180" s="172">
        <v>9.004774069265882E-2</v>
      </c>
      <c r="G180" s="172">
        <v>0.27347233939978305</v>
      </c>
      <c r="H180" s="172">
        <v>0.13403880070546736</v>
      </c>
      <c r="I180" s="172">
        <v>0.37338210467079347</v>
      </c>
      <c r="J180" s="172">
        <v>1.5122563738603483E-2</v>
      </c>
      <c r="K180" s="177">
        <v>1.0250569476082005E-2</v>
      </c>
    </row>
    <row r="181" spans="2:11" x14ac:dyDescent="0.25">
      <c r="B181" s="31" t="s">
        <v>116</v>
      </c>
      <c r="C181" s="172">
        <v>1.5012853470437019E-2</v>
      </c>
      <c r="D181" s="172">
        <v>0.12085483726266981</v>
      </c>
      <c r="E181" s="172">
        <v>0.15748031496062992</v>
      </c>
      <c r="F181" s="172">
        <v>0.24383349386490222</v>
      </c>
      <c r="G181" s="172">
        <v>0.34120766542123659</v>
      </c>
      <c r="H181" s="172">
        <v>0.26455026455026454</v>
      </c>
      <c r="I181" s="172">
        <v>0.38829487900956666</v>
      </c>
      <c r="J181" s="172">
        <v>6.2237265927826612E-3</v>
      </c>
      <c r="K181" s="177">
        <v>1.4806378132118452E-2</v>
      </c>
    </row>
    <row r="182" spans="2:11" x14ac:dyDescent="0.25">
      <c r="B182" s="32" t="s">
        <v>122</v>
      </c>
      <c r="C182" s="172"/>
      <c r="D182" s="172"/>
      <c r="E182" s="172"/>
      <c r="F182" s="172"/>
      <c r="G182" s="172"/>
      <c r="H182" s="172"/>
      <c r="I182" s="172"/>
      <c r="J182" s="172"/>
      <c r="K182" s="177"/>
    </row>
    <row r="183" spans="2:11" x14ac:dyDescent="0.25">
      <c r="B183" s="31" t="s">
        <v>115</v>
      </c>
      <c r="C183" s="172">
        <v>3.187874301863939E-2</v>
      </c>
      <c r="D183" s="172">
        <v>3.7733780328258804E-2</v>
      </c>
      <c r="E183" s="172">
        <v>5.7077625570776253E-2</v>
      </c>
      <c r="F183" s="172">
        <v>7.7479654473238346E-2</v>
      </c>
      <c r="G183" s="172">
        <v>0.27238351599051464</v>
      </c>
      <c r="H183" s="172">
        <v>0.14164904862579281</v>
      </c>
      <c r="I183" s="172">
        <v>0.38413736713000818</v>
      </c>
      <c r="J183" s="172">
        <v>1.1939810271508014E-2</v>
      </c>
      <c r="K183" s="177">
        <v>4.6927374301675977E-2</v>
      </c>
    </row>
    <row r="184" spans="2:11" x14ac:dyDescent="0.25">
      <c r="B184" s="31" t="s">
        <v>116</v>
      </c>
      <c r="C184" s="172">
        <v>6.4430388264585152E-3</v>
      </c>
      <c r="D184" s="172">
        <v>0.11259366079923883</v>
      </c>
      <c r="E184" s="172">
        <v>0.15753424657534246</v>
      </c>
      <c r="F184" s="172">
        <v>0.19001194344915701</v>
      </c>
      <c r="G184" s="172">
        <v>0.33589694289559702</v>
      </c>
      <c r="H184" s="172">
        <v>0.22674418604651161</v>
      </c>
      <c r="I184" s="172">
        <v>0.41618969746524936</v>
      </c>
      <c r="J184" s="172">
        <v>2.2325809617271836E-2</v>
      </c>
      <c r="K184" s="177">
        <v>7.8212290502793297E-2</v>
      </c>
    </row>
    <row r="185" spans="2:11" x14ac:dyDescent="0.25">
      <c r="B185" s="32" t="s">
        <v>123</v>
      </c>
      <c r="C185" s="172"/>
      <c r="D185" s="172"/>
      <c r="E185" s="172"/>
      <c r="F185" s="172"/>
      <c r="G185" s="172"/>
      <c r="H185" s="172"/>
      <c r="I185" s="172"/>
      <c r="J185" s="172"/>
      <c r="K185" s="177"/>
    </row>
    <row r="186" spans="2:11" x14ac:dyDescent="0.25">
      <c r="B186" s="31" t="s">
        <v>115</v>
      </c>
      <c r="C186" s="172">
        <v>1.6412143514259431E-2</v>
      </c>
      <c r="D186" s="172">
        <v>3.178478722034335E-2</v>
      </c>
      <c r="E186" s="172">
        <v>6.2848050914876691E-2</v>
      </c>
      <c r="F186" s="172">
        <v>7.0578839909290217E-2</v>
      </c>
      <c r="G186" s="172">
        <v>0.25556970082749841</v>
      </c>
      <c r="H186" s="172">
        <v>0.14654071993872861</v>
      </c>
      <c r="I186" s="172">
        <v>0.37889141989369779</v>
      </c>
      <c r="J186" s="172">
        <v>1.1543091849019192E-2</v>
      </c>
      <c r="K186" s="177">
        <v>4.6632124352331605E-2</v>
      </c>
    </row>
    <row r="187" spans="2:11" ht="15.75" thickBot="1" x14ac:dyDescent="0.3">
      <c r="B187" s="31" t="s">
        <v>116</v>
      </c>
      <c r="C187" s="172">
        <v>6.8261269549218032E-3</v>
      </c>
      <c r="D187" s="172">
        <v>9.8692281103648333E-2</v>
      </c>
      <c r="E187" s="172">
        <v>0.13126491646778043</v>
      </c>
      <c r="F187" s="172">
        <v>0.16895073494511456</v>
      </c>
      <c r="G187" s="172">
        <v>0.28871510411930529</v>
      </c>
      <c r="H187" s="172">
        <v>0.26933877967832526</v>
      </c>
      <c r="I187" s="172">
        <v>0.43998067232691379</v>
      </c>
      <c r="J187" s="172">
        <v>3.1867431485022306E-3</v>
      </c>
      <c r="K187" s="177">
        <v>4.0155440414507769E-2</v>
      </c>
    </row>
    <row r="188" spans="2:11" ht="15.75" thickTop="1" x14ac:dyDescent="0.25">
      <c r="B188" s="178" t="s">
        <v>89</v>
      </c>
      <c r="C188" s="175"/>
      <c r="D188" s="175"/>
      <c r="E188" s="175"/>
      <c r="F188" s="175"/>
      <c r="G188" s="175"/>
      <c r="H188" s="175"/>
      <c r="I188" s="175"/>
      <c r="J188" s="175"/>
      <c r="K188" s="176"/>
    </row>
    <row r="189" spans="2:11" x14ac:dyDescent="0.25">
      <c r="B189" s="32" t="s">
        <v>114</v>
      </c>
      <c r="K189" s="25"/>
    </row>
    <row r="190" spans="2:11" x14ac:dyDescent="0.25">
      <c r="B190" s="31" t="s">
        <v>115</v>
      </c>
      <c r="C190" s="172">
        <v>1.9413841052518987E-2</v>
      </c>
      <c r="D190" s="172">
        <v>6.6040769932285085E-3</v>
      </c>
      <c r="E190" s="172">
        <v>1.0558069381598794E-2</v>
      </c>
      <c r="F190" s="172">
        <v>6.2063615205585725E-3</v>
      </c>
      <c r="G190" s="172">
        <v>8.2721196479385879E-3</v>
      </c>
      <c r="H190" s="172">
        <v>3.1746031746031746E-3</v>
      </c>
      <c r="I190" s="172">
        <v>1.4719657433427003E-2</v>
      </c>
      <c r="J190" s="172">
        <v>5.9101654846335699E-2</v>
      </c>
      <c r="K190" s="177">
        <v>3.8109756097560975E-2</v>
      </c>
    </row>
    <row r="191" spans="2:11" x14ac:dyDescent="0.25">
      <c r="B191" s="31" t="s">
        <v>116</v>
      </c>
      <c r="C191" s="172">
        <v>1.5777088458658679E-2</v>
      </c>
      <c r="D191" s="172">
        <v>5.146686286517374E-2</v>
      </c>
      <c r="E191" s="172">
        <v>3.4690799396681751E-2</v>
      </c>
      <c r="F191" s="172">
        <v>5.3671915121450191E-2</v>
      </c>
      <c r="G191" s="172">
        <v>3.7787042551783466E-2</v>
      </c>
      <c r="H191" s="172">
        <v>1.4285714285714285E-2</v>
      </c>
      <c r="I191" s="172">
        <v>2.8101164191087918E-2</v>
      </c>
      <c r="J191" s="172">
        <v>6.1465721040189124E-2</v>
      </c>
      <c r="K191" s="177">
        <v>4.4207317073170729E-2</v>
      </c>
    </row>
    <row r="192" spans="2:11" x14ac:dyDescent="0.25">
      <c r="B192" s="32" t="s">
        <v>117</v>
      </c>
      <c r="C192" s="172"/>
      <c r="D192" s="172"/>
      <c r="E192" s="172"/>
      <c r="F192" s="172"/>
      <c r="G192" s="172"/>
      <c r="H192" s="172"/>
      <c r="I192" s="172"/>
      <c r="J192" s="172"/>
      <c r="K192" s="177"/>
    </row>
    <row r="193" spans="2:11" x14ac:dyDescent="0.25">
      <c r="B193" s="31" t="s">
        <v>115</v>
      </c>
      <c r="C193" s="172">
        <v>2.1123563287055842E-2</v>
      </c>
      <c r="D193" s="172">
        <v>8.339625901044612E-3</v>
      </c>
      <c r="E193" s="172">
        <v>1.5503875968992248E-2</v>
      </c>
      <c r="F193" s="172">
        <v>9.9280683350816724E-3</v>
      </c>
      <c r="G193" s="172">
        <v>1.3618157543391188E-2</v>
      </c>
      <c r="H193" s="172">
        <v>7.3161340007701194E-3</v>
      </c>
      <c r="I193" s="172">
        <v>2.2357510234071586E-2</v>
      </c>
      <c r="J193" s="172">
        <v>4.4856921887084303E-2</v>
      </c>
      <c r="K193" s="177">
        <v>3.6265432098765434E-2</v>
      </c>
    </row>
    <row r="194" spans="2:11" x14ac:dyDescent="0.25">
      <c r="B194" s="31" t="s">
        <v>116</v>
      </c>
      <c r="C194" s="172">
        <v>1.9211928600444454E-2</v>
      </c>
      <c r="D194" s="172">
        <v>4.35232063395646E-2</v>
      </c>
      <c r="E194" s="172">
        <v>4.8062015503875968E-2</v>
      </c>
      <c r="F194" s="172">
        <v>4.2934212498126782E-2</v>
      </c>
      <c r="G194" s="172">
        <v>2.3141967067200713E-2</v>
      </c>
      <c r="H194" s="172">
        <v>2.8109356950327301E-2</v>
      </c>
      <c r="I194" s="172">
        <v>1.3015639760680172E-2</v>
      </c>
      <c r="J194" s="172">
        <v>4.7177107501933491E-2</v>
      </c>
      <c r="K194" s="177">
        <v>1.7746913580246913E-2</v>
      </c>
    </row>
    <row r="195" spans="2:11" x14ac:dyDescent="0.25">
      <c r="B195" s="32" t="s">
        <v>118</v>
      </c>
      <c r="C195" s="172"/>
      <c r="D195" s="172"/>
      <c r="E195" s="172"/>
      <c r="F195" s="172"/>
      <c r="G195" s="172"/>
      <c r="H195" s="172"/>
      <c r="I195" s="172"/>
      <c r="J195" s="172"/>
      <c r="K195" s="177"/>
    </row>
    <row r="196" spans="2:11" x14ac:dyDescent="0.25">
      <c r="B196" s="31" t="s">
        <v>115</v>
      </c>
      <c r="C196" s="172">
        <v>1.5948592885069484E-2</v>
      </c>
      <c r="D196" s="172">
        <v>5.7369310654626854E-3</v>
      </c>
      <c r="E196" s="172">
        <v>1.1029411764705883E-2</v>
      </c>
      <c r="F196" s="172">
        <v>5.8017068091816221E-3</v>
      </c>
      <c r="G196" s="172">
        <v>7.5896122896854422E-3</v>
      </c>
      <c r="H196" s="172">
        <v>6.3559322033898309E-3</v>
      </c>
      <c r="I196" s="172">
        <v>3.2346491228070179E-2</v>
      </c>
      <c r="J196" s="172">
        <v>4.0162806009457111E-2</v>
      </c>
      <c r="K196" s="177">
        <v>4.0296924708377521E-2</v>
      </c>
    </row>
    <row r="197" spans="2:11" x14ac:dyDescent="0.25">
      <c r="B197" s="31" t="s">
        <v>116</v>
      </c>
      <c r="C197" s="172">
        <v>1.6722796423179653E-2</v>
      </c>
      <c r="D197" s="172">
        <v>6.0372919553532002E-2</v>
      </c>
      <c r="E197" s="172">
        <v>4.779411764705882E-2</v>
      </c>
      <c r="F197" s="172">
        <v>6.2374366566761756E-2</v>
      </c>
      <c r="G197" s="172">
        <v>4.5354791514264817E-2</v>
      </c>
      <c r="H197" s="172">
        <v>2.4717514124293787E-2</v>
      </c>
      <c r="I197" s="172">
        <v>4.422514619883041E-2</v>
      </c>
      <c r="J197" s="172">
        <v>6.7995451008559291E-2</v>
      </c>
      <c r="K197" s="177">
        <v>6.2566277836691414E-2</v>
      </c>
    </row>
    <row r="198" spans="2:11" x14ac:dyDescent="0.25">
      <c r="B198" s="32" t="s">
        <v>119</v>
      </c>
      <c r="C198" s="172"/>
      <c r="D198" s="172"/>
      <c r="E198" s="172"/>
      <c r="F198" s="172"/>
      <c r="G198" s="172"/>
      <c r="H198" s="172"/>
      <c r="I198" s="172"/>
      <c r="J198" s="172"/>
      <c r="K198" s="177"/>
    </row>
    <row r="199" spans="2:11" x14ac:dyDescent="0.25">
      <c r="B199" s="31" t="s">
        <v>115</v>
      </c>
      <c r="C199" s="172">
        <v>1.2772020725388602E-2</v>
      </c>
      <c r="D199" s="172">
        <v>4.2442007411759687E-3</v>
      </c>
      <c r="E199" s="172">
        <v>5.0697084917617234E-3</v>
      </c>
      <c r="F199" s="172">
        <v>5.1108738246545236E-3</v>
      </c>
      <c r="G199" s="172">
        <v>7.4074074074074077E-3</v>
      </c>
      <c r="H199" s="172">
        <v>6.2597809076682318E-3</v>
      </c>
      <c r="I199" s="172">
        <v>2.1308980213089801E-2</v>
      </c>
      <c r="J199" s="172">
        <v>4.5677580515657061E-2</v>
      </c>
      <c r="K199" s="177">
        <v>2.7234042553191489E-2</v>
      </c>
    </row>
    <row r="200" spans="2:11" x14ac:dyDescent="0.25">
      <c r="B200" s="31" t="s">
        <v>116</v>
      </c>
      <c r="C200" s="172">
        <v>1.8082901554404146E-2</v>
      </c>
      <c r="D200" s="172">
        <v>4.022307492836065E-2</v>
      </c>
      <c r="E200" s="172">
        <v>4.6894803548795945E-2</v>
      </c>
      <c r="F200" s="172">
        <v>4.463980261452815E-2</v>
      </c>
      <c r="G200" s="172">
        <v>3.8464970995091476E-2</v>
      </c>
      <c r="H200" s="172">
        <v>4.1862284820031299E-2</v>
      </c>
      <c r="I200" s="172">
        <v>3.2615786040443573E-2</v>
      </c>
      <c r="J200" s="172">
        <v>0.26148630564724773</v>
      </c>
      <c r="K200" s="177">
        <v>0.1302127659574468</v>
      </c>
    </row>
    <row r="201" spans="2:11" x14ac:dyDescent="0.25">
      <c r="B201" s="32" t="s">
        <v>120</v>
      </c>
      <c r="C201" s="172"/>
      <c r="D201" s="172"/>
      <c r="E201" s="172"/>
      <c r="F201" s="172"/>
      <c r="G201" s="172"/>
      <c r="H201" s="172"/>
      <c r="I201" s="172"/>
      <c r="J201" s="172"/>
      <c r="K201" s="177"/>
    </row>
    <row r="202" spans="2:11" x14ac:dyDescent="0.25">
      <c r="B202" s="31" t="s">
        <v>115</v>
      </c>
      <c r="C202" s="172">
        <v>2.1910112359550562E-2</v>
      </c>
      <c r="D202" s="172">
        <v>9.0048511865740127E-3</v>
      </c>
      <c r="E202" s="172">
        <v>6.0606060606060606E-3</v>
      </c>
      <c r="F202" s="172">
        <v>9.6528281961586696E-3</v>
      </c>
      <c r="G202" s="172">
        <v>1.2870662460567823E-2</v>
      </c>
      <c r="H202" s="172">
        <v>8.2987551867219917E-3</v>
      </c>
      <c r="I202" s="172">
        <v>2.6899798251513115E-2</v>
      </c>
      <c r="J202" s="172">
        <v>4.4286979627989373E-2</v>
      </c>
      <c r="K202" s="177">
        <v>3.007518796992481E-2</v>
      </c>
    </row>
    <row r="203" spans="2:11" x14ac:dyDescent="0.25">
      <c r="B203" s="31" t="s">
        <v>116</v>
      </c>
      <c r="C203" s="172">
        <v>5.8988764044943824E-3</v>
      </c>
      <c r="D203" s="172">
        <v>3.7215156680215022E-2</v>
      </c>
      <c r="E203" s="172">
        <v>2.4242424242424242E-2</v>
      </c>
      <c r="F203" s="172">
        <v>3.4915187116361955E-2</v>
      </c>
      <c r="G203" s="172">
        <v>1.9936908517350159E-2</v>
      </c>
      <c r="H203" s="172">
        <v>1.6597510373443983E-2</v>
      </c>
      <c r="I203" s="172">
        <v>8.9105581708137181E-3</v>
      </c>
      <c r="J203" s="172">
        <v>2.6572187776793623E-2</v>
      </c>
      <c r="K203" s="177">
        <v>1.8796992481203006E-2</v>
      </c>
    </row>
    <row r="204" spans="2:11" x14ac:dyDescent="0.25">
      <c r="B204" s="32" t="s">
        <v>121</v>
      </c>
      <c r="C204" s="172"/>
      <c r="D204" s="172"/>
      <c r="E204" s="172"/>
      <c r="F204" s="172"/>
      <c r="G204" s="172"/>
      <c r="H204" s="172"/>
      <c r="I204" s="172"/>
      <c r="J204" s="172"/>
      <c r="K204" s="177"/>
    </row>
    <row r="205" spans="2:11" x14ac:dyDescent="0.25">
      <c r="B205" s="31" t="s">
        <v>115</v>
      </c>
      <c r="C205" s="172">
        <v>1.6298200514138817E-2</v>
      </c>
      <c r="D205" s="172">
        <v>4.1410311498090028E-3</v>
      </c>
      <c r="E205" s="172">
        <v>1.7497812773403325E-3</v>
      </c>
      <c r="F205" s="172">
        <v>4.3552912601030197E-3</v>
      </c>
      <c r="G205" s="172">
        <v>6.3878510304929493E-3</v>
      </c>
      <c r="H205" s="172">
        <v>3.5273368606701938E-3</v>
      </c>
      <c r="I205" s="172">
        <v>1.8289251547552055E-2</v>
      </c>
      <c r="J205" s="172">
        <v>4.3511492056559478E-2</v>
      </c>
      <c r="K205" s="177">
        <v>3.3029612756264239E-2</v>
      </c>
    </row>
    <row r="206" spans="2:11" x14ac:dyDescent="0.25">
      <c r="B206" s="31" t="s">
        <v>116</v>
      </c>
      <c r="C206" s="172">
        <v>2.6323907455012854E-2</v>
      </c>
      <c r="D206" s="172">
        <v>4.7647828201508147E-2</v>
      </c>
      <c r="E206" s="172">
        <v>3.5870516185476813E-2</v>
      </c>
      <c r="F206" s="172">
        <v>4.4934880020101348E-2</v>
      </c>
      <c r="G206" s="172">
        <v>5.1705435699650477E-2</v>
      </c>
      <c r="H206" s="172">
        <v>3.1746031746031744E-2</v>
      </c>
      <c r="I206" s="172">
        <v>3.5171637591446259E-2</v>
      </c>
      <c r="J206" s="172">
        <v>5.3120052410329202E-2</v>
      </c>
      <c r="K206" s="177">
        <v>7.6309794988610472E-2</v>
      </c>
    </row>
    <row r="207" spans="2:11" x14ac:dyDescent="0.25">
      <c r="B207" s="32" t="s">
        <v>122</v>
      </c>
      <c r="C207" s="172"/>
      <c r="D207" s="172"/>
      <c r="E207" s="172"/>
      <c r="F207" s="172"/>
      <c r="G207" s="172"/>
      <c r="H207" s="172"/>
      <c r="I207" s="172"/>
      <c r="J207" s="172"/>
      <c r="K207" s="177"/>
    </row>
    <row r="208" spans="2:11" x14ac:dyDescent="0.25">
      <c r="B208" s="31" t="s">
        <v>115</v>
      </c>
      <c r="C208" s="172">
        <v>1.9867438261220643E-2</v>
      </c>
      <c r="D208" s="172">
        <v>7.1081856565176019E-3</v>
      </c>
      <c r="E208" s="172">
        <v>1.06544901065449E-2</v>
      </c>
      <c r="F208" s="172">
        <v>8.7353831625142358E-3</v>
      </c>
      <c r="G208" s="172">
        <v>1.2048964942639236E-2</v>
      </c>
      <c r="H208" s="172">
        <v>9.7780126849894289E-3</v>
      </c>
      <c r="I208" s="172">
        <v>2.7473426001635323E-2</v>
      </c>
      <c r="J208" s="172">
        <v>6.1988877984952569E-2</v>
      </c>
      <c r="K208" s="177">
        <v>3.2402234636871509E-2</v>
      </c>
    </row>
    <row r="209" spans="2:11" x14ac:dyDescent="0.25">
      <c r="B209" s="31" t="s">
        <v>116</v>
      </c>
      <c r="C209" s="172">
        <v>1.1388870197160353E-2</v>
      </c>
      <c r="D209" s="172">
        <v>3.060329448144624E-2</v>
      </c>
      <c r="E209" s="172">
        <v>2.8919330289193301E-2</v>
      </c>
      <c r="F209" s="172">
        <v>3.5073466100047218E-2</v>
      </c>
      <c r="G209" s="172">
        <v>2.7302441838108055E-2</v>
      </c>
      <c r="H209" s="172">
        <v>1.2684989429175475E-2</v>
      </c>
      <c r="I209" s="172">
        <v>1.6026165167620603E-2</v>
      </c>
      <c r="J209" s="172">
        <v>8.4069349035001642E-2</v>
      </c>
      <c r="K209" s="177">
        <v>3.4636871508379886E-2</v>
      </c>
    </row>
    <row r="210" spans="2:11" x14ac:dyDescent="0.25">
      <c r="B210" s="32" t="s">
        <v>123</v>
      </c>
      <c r="C210" s="172"/>
      <c r="D210" s="172"/>
      <c r="E210" s="172"/>
      <c r="F210" s="172"/>
      <c r="G210" s="172"/>
      <c r="H210" s="172"/>
      <c r="I210" s="172"/>
      <c r="J210" s="172"/>
      <c r="K210" s="177"/>
    </row>
    <row r="211" spans="2:11" x14ac:dyDescent="0.25">
      <c r="B211" s="31" t="s">
        <v>115</v>
      </c>
      <c r="C211" s="172">
        <v>1.3670653173873046E-2</v>
      </c>
      <c r="D211" s="172">
        <v>7.1214596027028678E-3</v>
      </c>
      <c r="E211" s="172">
        <v>9.5465393794749408E-3</v>
      </c>
      <c r="F211" s="172">
        <v>7.6545795631766502E-3</v>
      </c>
      <c r="G211" s="172">
        <v>1.1866872783486405E-2</v>
      </c>
      <c r="H211" s="172">
        <v>1.148838396732193E-2</v>
      </c>
      <c r="I211" s="172">
        <v>1.9879892317249948E-2</v>
      </c>
      <c r="J211" s="172">
        <v>3.4629275547057574E-2</v>
      </c>
      <c r="K211" s="177">
        <v>2.2884283246977548E-2</v>
      </c>
    </row>
    <row r="212" spans="2:11" ht="15.75" thickBot="1" x14ac:dyDescent="0.3">
      <c r="B212" s="31" t="s">
        <v>116</v>
      </c>
      <c r="C212" s="172">
        <v>8.7396504139834411E-3</v>
      </c>
      <c r="D212" s="172">
        <v>4.0903915362562437E-2</v>
      </c>
      <c r="E212" s="172">
        <v>4.0572792362768499E-2</v>
      </c>
      <c r="F212" s="172">
        <v>3.9922851481567982E-2</v>
      </c>
      <c r="G212" s="172">
        <v>2.5597890333727381E-2</v>
      </c>
      <c r="H212" s="172">
        <v>2.1444983405667604E-2</v>
      </c>
      <c r="I212" s="172">
        <v>1.6980741354317663E-2</v>
      </c>
      <c r="J212" s="172">
        <v>2.6627009418596418E-2</v>
      </c>
      <c r="K212" s="181">
        <v>2.158894645941278E-2</v>
      </c>
    </row>
    <row r="213" spans="2:11" ht="15.75" thickTop="1" x14ac:dyDescent="0.25">
      <c r="B213" s="178" t="s">
        <v>90</v>
      </c>
      <c r="C213" s="175"/>
      <c r="D213" s="175"/>
      <c r="E213" s="175"/>
      <c r="F213" s="175"/>
      <c r="G213" s="175"/>
      <c r="H213" s="175"/>
      <c r="I213" s="175"/>
      <c r="J213" s="175"/>
      <c r="K213" s="176"/>
    </row>
    <row r="214" spans="2:11" x14ac:dyDescent="0.25">
      <c r="B214" s="32" t="s">
        <v>114</v>
      </c>
      <c r="K214" s="25"/>
    </row>
    <row r="215" spans="2:11" x14ac:dyDescent="0.25">
      <c r="B215" s="31" t="s">
        <v>115</v>
      </c>
      <c r="C215" s="172">
        <v>6.2573537276714086E-3</v>
      </c>
      <c r="D215" s="172">
        <v>1.6578480137103987E-2</v>
      </c>
      <c r="E215" s="172">
        <v>1.9607843137254902E-2</v>
      </c>
      <c r="F215" s="172">
        <v>2.4956566396048908E-2</v>
      </c>
      <c r="G215" s="172">
        <v>1.1250082721196479E-2</v>
      </c>
      <c r="H215" s="172">
        <v>6.3492063492063492E-3</v>
      </c>
      <c r="I215" s="172">
        <v>2.6763013515321824E-4</v>
      </c>
      <c r="J215" s="172">
        <v>7.0921985815602835E-3</v>
      </c>
      <c r="K215" s="177">
        <v>6.0975609756097563E-3</v>
      </c>
    </row>
    <row r="216" spans="2:11" x14ac:dyDescent="0.25">
      <c r="B216" s="31" t="s">
        <v>116</v>
      </c>
      <c r="C216" s="172">
        <v>1.0642849502620601E-2</v>
      </c>
      <c r="D216" s="172">
        <v>0.16222943770623974</v>
      </c>
      <c r="E216" s="172">
        <v>0.26244343891402716</v>
      </c>
      <c r="F216" s="172">
        <v>0.25004643844447599</v>
      </c>
      <c r="G216" s="172">
        <v>0.11819204552974655</v>
      </c>
      <c r="H216" s="172">
        <v>0.11984126984126985</v>
      </c>
      <c r="I216" s="172" t="s">
        <v>94</v>
      </c>
      <c r="J216" s="172">
        <v>3.5460992907801421E-2</v>
      </c>
      <c r="K216" s="177">
        <v>0.14634146341463414</v>
      </c>
    </row>
    <row r="217" spans="2:11" x14ac:dyDescent="0.25">
      <c r="B217" s="32" t="s">
        <v>117</v>
      </c>
      <c r="C217" s="172"/>
      <c r="D217" s="172"/>
      <c r="E217" s="172"/>
      <c r="F217" s="172"/>
      <c r="G217" s="172"/>
      <c r="H217" s="172"/>
      <c r="I217" s="172"/>
      <c r="J217" s="172"/>
      <c r="K217" s="177"/>
    </row>
    <row r="218" spans="2:11" x14ac:dyDescent="0.25">
      <c r="B218" s="31" t="s">
        <v>115</v>
      </c>
      <c r="C218" s="172">
        <v>1.9809314440010516E-2</v>
      </c>
      <c r="D218" s="172">
        <v>1.2942720451170139E-2</v>
      </c>
      <c r="E218" s="172">
        <v>3.1007751937984496E-2</v>
      </c>
      <c r="F218" s="172">
        <v>2.0318197712173434E-2</v>
      </c>
      <c r="G218" s="172">
        <v>1.335113484646195E-2</v>
      </c>
      <c r="H218" s="172">
        <v>1.5787447054293417E-2</v>
      </c>
      <c r="I218" s="172" t="s">
        <v>94</v>
      </c>
      <c r="J218" s="172">
        <v>1.237432327919567E-2</v>
      </c>
      <c r="K218" s="177">
        <v>1.0802469135802469E-2</v>
      </c>
    </row>
    <row r="219" spans="2:11" x14ac:dyDescent="0.25">
      <c r="B219" s="31" t="s">
        <v>116</v>
      </c>
      <c r="C219" s="172">
        <v>5.78269492699945E-3</v>
      </c>
      <c r="D219" s="172">
        <v>8.2111739284291246E-2</v>
      </c>
      <c r="E219" s="172">
        <v>0.12713178294573643</v>
      </c>
      <c r="F219" s="172">
        <v>0.13030121384684551</v>
      </c>
      <c r="G219" s="172">
        <v>5.0556297285269246E-2</v>
      </c>
      <c r="H219" s="172">
        <v>8.0862533692722366E-2</v>
      </c>
      <c r="I219" s="172">
        <v>2.0992967355935762E-4</v>
      </c>
      <c r="J219" s="172">
        <v>5.5684454756380508E-2</v>
      </c>
      <c r="K219" s="177">
        <v>6.3271604938271608E-2</v>
      </c>
    </row>
    <row r="220" spans="2:11" x14ac:dyDescent="0.25">
      <c r="B220" s="32" t="s">
        <v>118</v>
      </c>
      <c r="C220" s="172"/>
      <c r="D220" s="172"/>
      <c r="E220" s="172"/>
      <c r="F220" s="172"/>
      <c r="G220" s="172"/>
      <c r="H220" s="172"/>
      <c r="I220" s="172"/>
      <c r="J220" s="172"/>
      <c r="K220" s="177"/>
    </row>
    <row r="221" spans="2:11" x14ac:dyDescent="0.25">
      <c r="B221" s="31" t="s">
        <v>115</v>
      </c>
      <c r="C221" s="172">
        <v>1.8232493322494485E-2</v>
      </c>
      <c r="D221" s="172">
        <v>1.0754366463126799E-2</v>
      </c>
      <c r="E221" s="172">
        <v>2.2058823529411766E-2</v>
      </c>
      <c r="F221" s="172">
        <v>1.5262581398428001E-2</v>
      </c>
      <c r="G221" s="172">
        <v>8.778346744696415E-3</v>
      </c>
      <c r="H221" s="172">
        <v>6.3559322033898309E-3</v>
      </c>
      <c r="I221" s="172" t="s">
        <v>94</v>
      </c>
      <c r="J221" s="172">
        <v>4.4292811396420663E-3</v>
      </c>
      <c r="K221" s="177">
        <v>3.1813361611876989E-3</v>
      </c>
    </row>
    <row r="222" spans="2:11" x14ac:dyDescent="0.25">
      <c r="B222" s="31" t="s">
        <v>116</v>
      </c>
      <c r="C222" s="172">
        <v>6.7742809584639798E-3</v>
      </c>
      <c r="D222" s="172">
        <v>9.9766259079350092E-2</v>
      </c>
      <c r="E222" s="172">
        <v>0.14093137254901961</v>
      </c>
      <c r="F222" s="172">
        <v>0.15570721843065036</v>
      </c>
      <c r="G222" s="172">
        <v>8.5680321872713974E-2</v>
      </c>
      <c r="H222" s="172">
        <v>5.0847457627118647E-2</v>
      </c>
      <c r="I222" s="172">
        <v>7.3099415204678359E-4</v>
      </c>
      <c r="J222" s="172">
        <v>1.4903932483390196E-2</v>
      </c>
      <c r="K222" s="177">
        <v>6.9989395546129374E-2</v>
      </c>
    </row>
    <row r="223" spans="2:11" x14ac:dyDescent="0.25">
      <c r="B223" s="32" t="s">
        <v>119</v>
      </c>
      <c r="C223" s="172"/>
      <c r="D223" s="172"/>
      <c r="E223" s="172"/>
      <c r="F223" s="172"/>
      <c r="G223" s="172"/>
      <c r="H223" s="172"/>
      <c r="I223" s="172"/>
      <c r="J223" s="172"/>
      <c r="K223" s="177"/>
    </row>
    <row r="224" spans="2:11" x14ac:dyDescent="0.25">
      <c r="B224" s="31" t="s">
        <v>115</v>
      </c>
      <c r="C224" s="172">
        <v>1.0492227979274611E-2</v>
      </c>
      <c r="D224" s="172">
        <v>1.277855644655688E-2</v>
      </c>
      <c r="E224" s="172">
        <v>2.2813688212927757E-2</v>
      </c>
      <c r="F224" s="172">
        <v>1.9665978996692965E-2</v>
      </c>
      <c r="G224" s="172">
        <v>1.4814814814814815E-2</v>
      </c>
      <c r="H224" s="172">
        <v>1.5649452269170579E-2</v>
      </c>
      <c r="I224" s="172">
        <v>4.3487714720591431E-4</v>
      </c>
      <c r="J224" s="172">
        <v>8.92140244446427E-4</v>
      </c>
      <c r="K224" s="177">
        <v>1.3617021276595745E-2</v>
      </c>
    </row>
    <row r="225" spans="2:11" x14ac:dyDescent="0.25">
      <c r="B225" s="31" t="s">
        <v>116</v>
      </c>
      <c r="C225" s="172">
        <v>2.0051813471502592E-2</v>
      </c>
      <c r="D225" s="172">
        <v>0.10022616042619259</v>
      </c>
      <c r="E225" s="172">
        <v>0.16730038022813687</v>
      </c>
      <c r="F225" s="172">
        <v>0.16712453737780036</v>
      </c>
      <c r="G225" s="172">
        <v>8.7550200803212852E-2</v>
      </c>
      <c r="H225" s="172">
        <v>0.10054773082942096</v>
      </c>
      <c r="I225" s="172">
        <v>2.1743857360295715E-4</v>
      </c>
      <c r="J225" s="172">
        <v>3.9164956731198144E-2</v>
      </c>
      <c r="K225" s="177">
        <v>5.7021276595744678E-2</v>
      </c>
    </row>
    <row r="226" spans="2:11" x14ac:dyDescent="0.25">
      <c r="B226" s="32" t="s">
        <v>120</v>
      </c>
      <c r="C226" s="172"/>
      <c r="D226" s="172"/>
      <c r="E226" s="172"/>
      <c r="F226" s="172"/>
      <c r="G226" s="172"/>
      <c r="H226" s="172"/>
      <c r="I226" s="172"/>
      <c r="J226" s="172"/>
      <c r="K226" s="177"/>
    </row>
    <row r="227" spans="2:11" x14ac:dyDescent="0.25">
      <c r="B227" s="31" t="s">
        <v>115</v>
      </c>
      <c r="C227" s="172">
        <v>1.2546816479400749E-2</v>
      </c>
      <c r="D227" s="172">
        <v>1.3850793234561426E-2</v>
      </c>
      <c r="E227" s="172">
        <v>8.0808080808080808E-3</v>
      </c>
      <c r="F227" s="172">
        <v>2.2638769718170419E-2</v>
      </c>
      <c r="G227" s="172">
        <v>1.1987381703470032E-2</v>
      </c>
      <c r="H227" s="172">
        <v>5.8091286307053944E-3</v>
      </c>
      <c r="I227" s="172" t="s">
        <v>94</v>
      </c>
      <c r="J227" s="172">
        <v>7.9716563330380873E-3</v>
      </c>
      <c r="K227" s="177">
        <v>3.7593984962406013E-3</v>
      </c>
    </row>
    <row r="228" spans="2:11" x14ac:dyDescent="0.25">
      <c r="B228" s="31" t="s">
        <v>116</v>
      </c>
      <c r="C228" s="172">
        <v>3.0898876404494382E-3</v>
      </c>
      <c r="D228" s="172">
        <v>5.521437000131113E-2</v>
      </c>
      <c r="E228" s="172">
        <v>6.8686868686868685E-2</v>
      </c>
      <c r="F228" s="172">
        <v>7.9466701867863504E-2</v>
      </c>
      <c r="G228" s="172">
        <v>1.6277602523659306E-2</v>
      </c>
      <c r="H228" s="172">
        <v>3.1535269709543567E-2</v>
      </c>
      <c r="I228" s="172" t="s">
        <v>94</v>
      </c>
      <c r="J228" s="172">
        <v>5.3144375553587243E-3</v>
      </c>
      <c r="K228" s="177">
        <v>3.007518796992481E-2</v>
      </c>
    </row>
    <row r="229" spans="2:11" x14ac:dyDescent="0.25">
      <c r="B229" s="32" t="s">
        <v>121</v>
      </c>
      <c r="C229" s="172"/>
      <c r="D229" s="172"/>
      <c r="E229" s="172"/>
      <c r="F229" s="172"/>
      <c r="G229" s="172"/>
      <c r="H229" s="172"/>
      <c r="I229" s="172"/>
      <c r="J229" s="172"/>
      <c r="K229" s="177"/>
    </row>
    <row r="230" spans="2:11" x14ac:dyDescent="0.25">
      <c r="B230" s="31" t="s">
        <v>115</v>
      </c>
      <c r="C230" s="172">
        <v>1.3624678663239074E-2</v>
      </c>
      <c r="D230" s="172">
        <v>1.0902669241629404E-2</v>
      </c>
      <c r="E230" s="172">
        <v>1.399825021872266E-2</v>
      </c>
      <c r="F230" s="172">
        <v>1.7065203735499811E-2</v>
      </c>
      <c r="G230" s="172">
        <v>1.036519223815837E-2</v>
      </c>
      <c r="H230" s="172" t="s">
        <v>94</v>
      </c>
      <c r="I230" s="172">
        <v>2.8137310073157008E-4</v>
      </c>
      <c r="J230" s="172">
        <v>1.1464759513020691E-3</v>
      </c>
      <c r="K230" s="177">
        <v>3.4168564920273349E-3</v>
      </c>
    </row>
    <row r="231" spans="2:11" x14ac:dyDescent="0.25">
      <c r="B231" s="31" t="s">
        <v>116</v>
      </c>
      <c r="C231" s="172">
        <v>9.8200514138817481E-3</v>
      </c>
      <c r="D231" s="172">
        <v>8.0658032042231903E-2</v>
      </c>
      <c r="E231" s="172">
        <v>9.7987751531058612E-2</v>
      </c>
      <c r="F231" s="172">
        <v>0.12759118891075841</v>
      </c>
      <c r="G231" s="172">
        <v>4.8692298421116068E-2</v>
      </c>
      <c r="H231" s="172">
        <v>3.1746031746031744E-2</v>
      </c>
      <c r="I231" s="172" t="s">
        <v>94</v>
      </c>
      <c r="J231" s="172">
        <v>5.1864388273188842E-3</v>
      </c>
      <c r="K231" s="177">
        <v>3.530751708428246E-2</v>
      </c>
    </row>
    <row r="232" spans="2:11" x14ac:dyDescent="0.25">
      <c r="B232" s="32" t="s">
        <v>122</v>
      </c>
      <c r="C232" s="172"/>
      <c r="D232" s="172"/>
      <c r="E232" s="172"/>
      <c r="F232" s="172"/>
      <c r="G232" s="172"/>
      <c r="H232" s="172"/>
      <c r="I232" s="172"/>
      <c r="J232" s="172"/>
      <c r="K232" s="177"/>
    </row>
    <row r="233" spans="2:11" x14ac:dyDescent="0.25">
      <c r="B233" s="31" t="s">
        <v>115</v>
      </c>
      <c r="C233" s="172">
        <v>2.1953435165870398E-2</v>
      </c>
      <c r="D233" s="172">
        <v>1.7048495480494766E-2</v>
      </c>
      <c r="E233" s="172">
        <v>3.5768645357686452E-2</v>
      </c>
      <c r="F233" s="172">
        <v>2.6796378079604478E-2</v>
      </c>
      <c r="G233" s="172">
        <v>2.1085688649618663E-2</v>
      </c>
      <c r="H233" s="172">
        <v>1.6120507399577166E-2</v>
      </c>
      <c r="I233" s="172">
        <v>4.9059689288634509E-4</v>
      </c>
      <c r="J233" s="172">
        <v>1.0631337912986587E-3</v>
      </c>
      <c r="K233" s="177">
        <v>1.11731843575419E-2</v>
      </c>
    </row>
    <row r="234" spans="2:11" x14ac:dyDescent="0.25">
      <c r="B234" s="31" t="s">
        <v>116</v>
      </c>
      <c r="C234" s="172">
        <v>6.6953771616984053E-3</v>
      </c>
      <c r="D234" s="172">
        <v>9.1432638558515703E-2</v>
      </c>
      <c r="E234" s="172">
        <v>0.13089802130898021</v>
      </c>
      <c r="F234" s="172">
        <v>0.15479265616754159</v>
      </c>
      <c r="G234" s="172">
        <v>7.7933730692815478E-2</v>
      </c>
      <c r="H234" s="172">
        <v>6.0253699788583512E-2</v>
      </c>
      <c r="I234" s="172" t="s">
        <v>94</v>
      </c>
      <c r="J234" s="172">
        <v>4.0889761203794566E-3</v>
      </c>
      <c r="K234" s="177">
        <v>5.027932960893855E-2</v>
      </c>
    </row>
    <row r="235" spans="2:11" x14ac:dyDescent="0.25">
      <c r="B235" s="32" t="s">
        <v>123</v>
      </c>
      <c r="C235" s="172"/>
      <c r="D235" s="172"/>
      <c r="E235" s="172"/>
      <c r="F235" s="172"/>
      <c r="G235" s="172"/>
      <c r="H235" s="172"/>
      <c r="I235" s="172"/>
      <c r="J235" s="172"/>
      <c r="K235" s="177"/>
    </row>
    <row r="236" spans="2:11" x14ac:dyDescent="0.25">
      <c r="B236" s="31" t="s">
        <v>115</v>
      </c>
      <c r="C236" s="172">
        <v>9.9540018399264033E-3</v>
      </c>
      <c r="D236" s="172">
        <v>1.1403146116152819E-2</v>
      </c>
      <c r="E236" s="172">
        <v>1.5115354017501989E-2</v>
      </c>
      <c r="F236" s="172">
        <v>1.8352909267616457E-2</v>
      </c>
      <c r="G236" s="172">
        <v>1.0821133036282623E-2</v>
      </c>
      <c r="H236" s="172">
        <v>1.148838396732193E-2</v>
      </c>
      <c r="I236" s="172" t="s">
        <v>94</v>
      </c>
      <c r="J236" s="172">
        <v>4.8863394943700874E-3</v>
      </c>
      <c r="K236" s="177">
        <v>6.4766839378238338E-3</v>
      </c>
    </row>
    <row r="237" spans="2:11" ht="15.75" thickBot="1" x14ac:dyDescent="0.3">
      <c r="B237" s="31" t="s">
        <v>116</v>
      </c>
      <c r="C237" s="172">
        <v>4.5446182152713895E-3</v>
      </c>
      <c r="D237" s="172">
        <v>7.8749483215517765E-2</v>
      </c>
      <c r="E237" s="172">
        <v>9.2283214001591091E-2</v>
      </c>
      <c r="F237" s="172">
        <v>0.11672480430344079</v>
      </c>
      <c r="G237" s="172">
        <v>4.7649358916068016E-2</v>
      </c>
      <c r="H237" s="172">
        <v>4.3655859075823332E-2</v>
      </c>
      <c r="I237" s="172">
        <v>2.7610961551736041E-4</v>
      </c>
      <c r="J237" s="172">
        <v>1.1967990935486155E-2</v>
      </c>
      <c r="K237" s="177">
        <v>2.7202072538860103E-2</v>
      </c>
    </row>
    <row r="238" spans="2:11" ht="15.75" thickTop="1" x14ac:dyDescent="0.25">
      <c r="B238" s="178" t="s">
        <v>77</v>
      </c>
      <c r="C238" s="175"/>
      <c r="D238" s="175"/>
      <c r="E238" s="175"/>
      <c r="F238" s="175"/>
      <c r="G238" s="175"/>
      <c r="H238" s="175"/>
      <c r="I238" s="175"/>
      <c r="J238" s="175"/>
      <c r="K238" s="176"/>
    </row>
    <row r="239" spans="2:11" x14ac:dyDescent="0.25">
      <c r="B239" s="32" t="s">
        <v>114</v>
      </c>
      <c r="K239" s="25"/>
    </row>
    <row r="240" spans="2:11" x14ac:dyDescent="0.25">
      <c r="B240" s="31" t="s">
        <v>115</v>
      </c>
      <c r="C240" s="172">
        <v>4.8400898491817307E-2</v>
      </c>
      <c r="D240" s="172">
        <v>7.3970949110277956E-3</v>
      </c>
      <c r="E240" s="172">
        <v>9.0497737556561094E-3</v>
      </c>
      <c r="F240" s="172">
        <v>9.2002753526590104E-3</v>
      </c>
      <c r="G240" s="172">
        <v>5.4926874462312224E-2</v>
      </c>
      <c r="H240" s="172">
        <v>0.1246031746031746</v>
      </c>
      <c r="I240" s="172">
        <v>1.3916767027967349E-2</v>
      </c>
      <c r="J240" s="172">
        <v>1.4184397163120567E-2</v>
      </c>
      <c r="K240" s="177">
        <v>1.0670731707317074E-2</v>
      </c>
    </row>
    <row r="241" spans="2:11" x14ac:dyDescent="0.25">
      <c r="B241" s="31" t="s">
        <v>116</v>
      </c>
      <c r="C241" s="172">
        <v>2.032302920098406E-3</v>
      </c>
      <c r="D241" s="172" t="s">
        <v>94</v>
      </c>
      <c r="E241" s="172" t="s">
        <v>94</v>
      </c>
      <c r="F241" s="172" t="s">
        <v>94</v>
      </c>
      <c r="G241" s="172" t="s">
        <v>94</v>
      </c>
      <c r="H241" s="172" t="s">
        <v>94</v>
      </c>
      <c r="I241" s="172" t="s">
        <v>94</v>
      </c>
      <c r="J241" s="172" t="s">
        <v>94</v>
      </c>
      <c r="K241" s="177" t="s">
        <v>94</v>
      </c>
    </row>
    <row r="242" spans="2:11" x14ac:dyDescent="0.25">
      <c r="B242" s="32" t="s">
        <v>117</v>
      </c>
      <c r="C242" s="172"/>
      <c r="D242" s="172"/>
      <c r="E242" s="172"/>
      <c r="F242" s="172"/>
      <c r="G242" s="172"/>
      <c r="H242" s="172"/>
      <c r="I242" s="172"/>
      <c r="J242" s="172"/>
      <c r="K242" s="177"/>
    </row>
    <row r="243" spans="2:11" x14ac:dyDescent="0.25">
      <c r="B243" s="31" t="s">
        <v>115</v>
      </c>
      <c r="C243" s="172">
        <v>5.3430189490788309E-2</v>
      </c>
      <c r="D243" s="172">
        <v>6.7123818227920054E-3</v>
      </c>
      <c r="E243" s="172">
        <v>1.3953488372093023E-2</v>
      </c>
      <c r="F243" s="172">
        <v>1.6684150057445425E-2</v>
      </c>
      <c r="G243" s="172">
        <v>7.1829105473965288E-2</v>
      </c>
      <c r="H243" s="172">
        <v>0.19060454370427415</v>
      </c>
      <c r="I243" s="172">
        <v>1.3330534271019209E-2</v>
      </c>
      <c r="J243" s="172">
        <v>6.9605568445475635E-3</v>
      </c>
      <c r="K243" s="177">
        <v>1.8518518518518517E-2</v>
      </c>
    </row>
    <row r="244" spans="2:11" x14ac:dyDescent="0.25">
      <c r="B244" s="31" t="s">
        <v>116</v>
      </c>
      <c r="C244" s="172">
        <v>2.1744844560204544E-3</v>
      </c>
      <c r="D244" s="172" t="s">
        <v>94</v>
      </c>
      <c r="E244" s="172" t="s">
        <v>94</v>
      </c>
      <c r="F244" s="172" t="s">
        <v>94</v>
      </c>
      <c r="G244" s="172" t="s">
        <v>94</v>
      </c>
      <c r="H244" s="172" t="s">
        <v>94</v>
      </c>
      <c r="I244" s="172" t="s">
        <v>94</v>
      </c>
      <c r="J244" s="172" t="s">
        <v>94</v>
      </c>
      <c r="K244" s="177" t="s">
        <v>94</v>
      </c>
    </row>
    <row r="245" spans="2:11" x14ac:dyDescent="0.25">
      <c r="B245" s="32" t="s">
        <v>118</v>
      </c>
      <c r="C245" s="172"/>
      <c r="D245" s="172"/>
      <c r="E245" s="172"/>
      <c r="F245" s="172"/>
      <c r="G245" s="172"/>
      <c r="H245" s="172"/>
      <c r="I245" s="172"/>
      <c r="J245" s="172"/>
      <c r="K245" s="177"/>
    </row>
    <row r="246" spans="2:11" x14ac:dyDescent="0.25">
      <c r="B246" s="31" t="s">
        <v>115</v>
      </c>
      <c r="C246" s="172">
        <v>6.1007238803081329E-2</v>
      </c>
      <c r="D246" s="172">
        <v>5.7711927639292841E-3</v>
      </c>
      <c r="E246" s="172">
        <v>1.1029411764705883E-2</v>
      </c>
      <c r="F246" s="172">
        <v>8.4377520191624839E-3</v>
      </c>
      <c r="G246" s="172">
        <v>5.8156547183613752E-2</v>
      </c>
      <c r="H246" s="172">
        <v>0.21398305084745764</v>
      </c>
      <c r="I246" s="172">
        <v>1.0782163742690058E-2</v>
      </c>
      <c r="J246" s="172">
        <v>2.1847129945531812E-2</v>
      </c>
      <c r="K246" s="177">
        <v>8.483563096500531E-3</v>
      </c>
    </row>
    <row r="247" spans="2:11" x14ac:dyDescent="0.25">
      <c r="B247" s="31" t="s">
        <v>116</v>
      </c>
      <c r="C247" s="172">
        <v>2.9032632679131345E-3</v>
      </c>
      <c r="D247" s="172" t="s">
        <v>94</v>
      </c>
      <c r="E247" s="172" t="s">
        <v>94</v>
      </c>
      <c r="F247" s="172" t="s">
        <v>94</v>
      </c>
      <c r="G247" s="172" t="s">
        <v>94</v>
      </c>
      <c r="H247" s="172" t="s">
        <v>94</v>
      </c>
      <c r="I247" s="172" t="s">
        <v>94</v>
      </c>
      <c r="J247" s="172" t="s">
        <v>94</v>
      </c>
      <c r="K247" s="177" t="s">
        <v>94</v>
      </c>
    </row>
    <row r="248" spans="2:11" x14ac:dyDescent="0.25">
      <c r="B248" s="32" t="s">
        <v>119</v>
      </c>
      <c r="C248" s="172"/>
      <c r="D248" s="172"/>
      <c r="E248" s="172"/>
      <c r="F248" s="172"/>
      <c r="G248" s="172"/>
      <c r="H248" s="172"/>
      <c r="I248" s="172"/>
      <c r="J248" s="172"/>
      <c r="K248" s="177"/>
    </row>
    <row r="249" spans="2:11" x14ac:dyDescent="0.25">
      <c r="B249" s="31" t="s">
        <v>115</v>
      </c>
      <c r="C249" s="172">
        <v>4.1813471502590675E-2</v>
      </c>
      <c r="D249" s="172">
        <v>6.1644307748866733E-3</v>
      </c>
      <c r="E249" s="172">
        <v>8.8719898605830166E-3</v>
      </c>
      <c r="F249" s="172">
        <v>1.0035143736847016E-2</v>
      </c>
      <c r="G249" s="172">
        <v>7.1932173136992419E-2</v>
      </c>
      <c r="H249" s="172">
        <v>0.13302034428794993</v>
      </c>
      <c r="I249" s="172">
        <v>1.2393998695368558E-2</v>
      </c>
      <c r="J249" s="172">
        <v>2.0786867695601747E-2</v>
      </c>
      <c r="K249" s="177">
        <v>6.8085106382978723E-3</v>
      </c>
    </row>
    <row r="250" spans="2:11" x14ac:dyDescent="0.25">
      <c r="B250" s="31" t="s">
        <v>116</v>
      </c>
      <c r="C250" s="172">
        <v>6.9948186528497405E-4</v>
      </c>
      <c r="D250" s="172" t="s">
        <v>94</v>
      </c>
      <c r="E250" s="172" t="s">
        <v>94</v>
      </c>
      <c r="F250" s="172" t="s">
        <v>94</v>
      </c>
      <c r="G250" s="172" t="s">
        <v>94</v>
      </c>
      <c r="H250" s="172" t="s">
        <v>94</v>
      </c>
      <c r="I250" s="172" t="s">
        <v>94</v>
      </c>
      <c r="J250" s="172" t="s">
        <v>94</v>
      </c>
      <c r="K250" s="177" t="s">
        <v>94</v>
      </c>
    </row>
    <row r="251" spans="2:11" x14ac:dyDescent="0.25">
      <c r="B251" s="32" t="s">
        <v>120</v>
      </c>
      <c r="C251" s="172"/>
      <c r="D251" s="172"/>
      <c r="E251" s="172"/>
      <c r="F251" s="172"/>
      <c r="G251" s="172"/>
      <c r="H251" s="172"/>
      <c r="I251" s="172"/>
      <c r="J251" s="172"/>
      <c r="K251" s="177"/>
    </row>
    <row r="252" spans="2:11" x14ac:dyDescent="0.25">
      <c r="B252" s="31" t="s">
        <v>115</v>
      </c>
      <c r="C252" s="172">
        <v>3.7546816479400752E-2</v>
      </c>
      <c r="D252" s="172">
        <v>6.7234823652812378E-3</v>
      </c>
      <c r="E252" s="172">
        <v>1.4141414141414142E-2</v>
      </c>
      <c r="F252" s="172">
        <v>1.3480958352583988E-2</v>
      </c>
      <c r="G252" s="172">
        <v>6.9022082018927441E-2</v>
      </c>
      <c r="H252" s="172">
        <v>0.13029045643153528</v>
      </c>
      <c r="I252" s="172">
        <v>8.0699394754539348E-3</v>
      </c>
      <c r="J252" s="172">
        <v>2.4800708591674048E-2</v>
      </c>
      <c r="K252" s="177">
        <v>1.5037593984962405E-2</v>
      </c>
    </row>
    <row r="253" spans="2:11" x14ac:dyDescent="0.25">
      <c r="B253" s="31" t="s">
        <v>116</v>
      </c>
      <c r="C253" s="172">
        <v>1.8726591760299626E-4</v>
      </c>
      <c r="D253" s="172" t="s">
        <v>94</v>
      </c>
      <c r="E253" s="172" t="s">
        <v>94</v>
      </c>
      <c r="F253" s="172" t="s">
        <v>94</v>
      </c>
      <c r="G253" s="172" t="s">
        <v>94</v>
      </c>
      <c r="H253" s="172" t="s">
        <v>94</v>
      </c>
      <c r="I253" s="172" t="s">
        <v>94</v>
      </c>
      <c r="J253" s="172" t="s">
        <v>94</v>
      </c>
      <c r="K253" s="177" t="s">
        <v>94</v>
      </c>
    </row>
    <row r="254" spans="2:11" x14ac:dyDescent="0.25">
      <c r="B254" s="32" t="s">
        <v>121</v>
      </c>
      <c r="C254" s="172"/>
      <c r="D254" s="172"/>
      <c r="E254" s="172"/>
      <c r="F254" s="172"/>
      <c r="G254" s="172"/>
      <c r="H254" s="172"/>
      <c r="I254" s="172"/>
      <c r="J254" s="172"/>
      <c r="K254" s="177"/>
    </row>
    <row r="255" spans="2:11" x14ac:dyDescent="0.25">
      <c r="B255" s="31" t="s">
        <v>115</v>
      </c>
      <c r="C255" s="172">
        <v>5.8920308483290489E-2</v>
      </c>
      <c r="D255" s="172">
        <v>6.9835633643871324E-3</v>
      </c>
      <c r="E255" s="172">
        <v>6.1242344706911632E-3</v>
      </c>
      <c r="F255" s="172">
        <v>8.11382386197077E-3</v>
      </c>
      <c r="G255" s="172">
        <v>6.2552729902374357E-2</v>
      </c>
      <c r="H255" s="172">
        <v>8.4656084656084651E-2</v>
      </c>
      <c r="I255" s="172">
        <v>9.8480585256049517E-3</v>
      </c>
      <c r="J255" s="172">
        <v>2.0581973030518098E-2</v>
      </c>
      <c r="K255" s="177">
        <v>2.7334851936218679E-2</v>
      </c>
    </row>
    <row r="256" spans="2:11" x14ac:dyDescent="0.25">
      <c r="B256" s="31" t="s">
        <v>116</v>
      </c>
      <c r="C256" s="172">
        <v>2.9820051413881749E-3</v>
      </c>
      <c r="D256" s="172" t="s">
        <v>94</v>
      </c>
      <c r="E256" s="172" t="s">
        <v>94</v>
      </c>
      <c r="F256" s="172" t="s">
        <v>94</v>
      </c>
      <c r="G256" s="172" t="s">
        <v>94</v>
      </c>
      <c r="H256" s="172" t="s">
        <v>94</v>
      </c>
      <c r="I256" s="172" t="s">
        <v>94</v>
      </c>
      <c r="J256" s="172" t="s">
        <v>94</v>
      </c>
      <c r="K256" s="177" t="s">
        <v>94</v>
      </c>
    </row>
    <row r="257" spans="2:11" x14ac:dyDescent="0.25">
      <c r="B257" s="32" t="s">
        <v>122</v>
      </c>
      <c r="C257" s="172"/>
      <c r="D257" s="172"/>
      <c r="E257" s="172"/>
      <c r="F257" s="172"/>
      <c r="G257" s="172"/>
      <c r="H257" s="172"/>
      <c r="I257" s="172"/>
      <c r="J257" s="172"/>
      <c r="K257" s="177"/>
    </row>
    <row r="258" spans="2:11" x14ac:dyDescent="0.25">
      <c r="B258" s="31" t="s">
        <v>115</v>
      </c>
      <c r="C258" s="172">
        <v>5.6490141982369964E-2</v>
      </c>
      <c r="D258" s="172">
        <v>6.0637934110371076E-3</v>
      </c>
      <c r="E258" s="172">
        <v>1.2937595129375951E-2</v>
      </c>
      <c r="F258" s="172">
        <v>1.2096214204371857E-2</v>
      </c>
      <c r="G258" s="172">
        <v>7.2421970133948604E-2</v>
      </c>
      <c r="H258" s="172">
        <v>0.15354122621564481</v>
      </c>
      <c r="I258" s="172">
        <v>1.1283728536385935E-2</v>
      </c>
      <c r="J258" s="172">
        <v>9.7317631665031074E-3</v>
      </c>
      <c r="K258" s="177">
        <v>1.8435754189944135E-2</v>
      </c>
    </row>
    <row r="259" spans="2:11" x14ac:dyDescent="0.25">
      <c r="B259" s="31" t="s">
        <v>116</v>
      </c>
      <c r="C259" s="172">
        <v>7.9066011708498753E-4</v>
      </c>
      <c r="D259" s="172" t="s">
        <v>94</v>
      </c>
      <c r="E259" s="172" t="s">
        <v>94</v>
      </c>
      <c r="F259" s="172" t="s">
        <v>94</v>
      </c>
      <c r="G259" s="172" t="s">
        <v>94</v>
      </c>
      <c r="H259" s="172" t="s">
        <v>94</v>
      </c>
      <c r="I259" s="172" t="s">
        <v>94</v>
      </c>
      <c r="J259" s="172" t="s">
        <v>94</v>
      </c>
      <c r="K259" s="177" t="s">
        <v>94</v>
      </c>
    </row>
    <row r="260" spans="2:11" x14ac:dyDescent="0.25">
      <c r="B260" s="32" t="s">
        <v>123</v>
      </c>
      <c r="C260" s="172"/>
      <c r="D260" s="172"/>
      <c r="E260" s="172"/>
      <c r="F260" s="172"/>
      <c r="G260" s="172"/>
      <c r="H260" s="172"/>
      <c r="I260" s="172"/>
      <c r="J260" s="172"/>
      <c r="K260" s="177"/>
    </row>
    <row r="261" spans="2:11" x14ac:dyDescent="0.25">
      <c r="B261" s="31" t="s">
        <v>115</v>
      </c>
      <c r="C261" s="172">
        <v>5.1021159153633852E-2</v>
      </c>
      <c r="D261" s="172">
        <v>4.5680359478674588E-3</v>
      </c>
      <c r="E261" s="172">
        <v>8.7509944311853615E-3</v>
      </c>
      <c r="F261" s="172">
        <v>1.1918843374946321E-2</v>
      </c>
      <c r="G261" s="172">
        <v>7.0110030008184054E-2</v>
      </c>
      <c r="H261" s="172">
        <v>0.15624202195557824</v>
      </c>
      <c r="I261" s="172">
        <v>1.1665631255608476E-2</v>
      </c>
      <c r="J261" s="172">
        <v>1.2888605622831244E-2</v>
      </c>
      <c r="K261" s="177">
        <v>2.1157167530224525E-2</v>
      </c>
    </row>
    <row r="262" spans="2:11" ht="15.75" thickBot="1" x14ac:dyDescent="0.3">
      <c r="B262" s="33" t="s">
        <v>116</v>
      </c>
      <c r="C262" s="182">
        <v>4.4158233670653173E-4</v>
      </c>
      <c r="D262" s="182" t="s">
        <v>94</v>
      </c>
      <c r="E262" s="182" t="s">
        <v>94</v>
      </c>
      <c r="F262" s="182" t="s">
        <v>94</v>
      </c>
      <c r="G262" s="182" t="s">
        <v>94</v>
      </c>
      <c r="H262" s="182" t="s">
        <v>94</v>
      </c>
      <c r="I262" s="182" t="s">
        <v>94</v>
      </c>
      <c r="J262" s="182" t="s">
        <v>94</v>
      </c>
      <c r="K262" s="183" t="s">
        <v>94</v>
      </c>
    </row>
  </sheetData>
  <mergeCells count="2">
    <mergeCell ref="C11:K11"/>
    <mergeCell ref="B9:K9"/>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J55"/>
  <sheetViews>
    <sheetView tabSelected="1" workbookViewId="0">
      <selection activeCell="B17" sqref="B17:B19"/>
    </sheetView>
  </sheetViews>
  <sheetFormatPr baseColWidth="10" defaultRowHeight="15" x14ac:dyDescent="0.25"/>
  <cols>
    <col min="1" max="1" width="8.28515625" style="2" customWidth="1"/>
    <col min="2" max="2" width="29.140625" style="2" customWidth="1"/>
    <col min="3" max="3" width="16.85546875" style="2" customWidth="1"/>
    <col min="4" max="6" width="11.42578125" style="2"/>
    <col min="7" max="7" width="13.7109375" style="2" customWidth="1"/>
    <col min="8" max="8" width="11.42578125" style="2"/>
    <col min="9" max="9" width="15" style="2" customWidth="1"/>
    <col min="10" max="10" width="17" style="2" customWidth="1"/>
    <col min="11" max="13" width="11.42578125" style="2"/>
    <col min="14" max="14" width="52.85546875" style="2" customWidth="1"/>
    <col min="15" max="16384" width="11.42578125" style="2"/>
  </cols>
  <sheetData>
    <row r="9" spans="1:10" ht="30" customHeight="1" x14ac:dyDescent="0.25">
      <c r="B9" s="275" t="s">
        <v>158</v>
      </c>
      <c r="C9" s="275"/>
      <c r="D9" s="275"/>
      <c r="E9" s="275"/>
      <c r="F9" s="275"/>
      <c r="G9" s="275"/>
      <c r="H9" s="275"/>
      <c r="I9" s="275"/>
    </row>
    <row r="10" spans="1:10" ht="30" customHeight="1" x14ac:dyDescent="0.25">
      <c r="B10" s="186" t="s">
        <v>159</v>
      </c>
      <c r="C10" s="179"/>
      <c r="D10" s="179"/>
      <c r="E10" s="179"/>
      <c r="F10" s="179"/>
      <c r="G10" s="179"/>
      <c r="H10" s="179"/>
      <c r="I10" s="179"/>
    </row>
    <row r="12" spans="1:10" ht="23.25" customHeight="1" thickBot="1" x14ac:dyDescent="0.3">
      <c r="A12" s="25"/>
      <c r="B12" s="303" t="s">
        <v>144</v>
      </c>
      <c r="C12" s="304"/>
      <c r="D12" s="284" t="s">
        <v>0</v>
      </c>
      <c r="E12" s="285"/>
      <c r="F12" s="285"/>
      <c r="G12" s="285"/>
      <c r="H12" s="285"/>
      <c r="I12" s="285"/>
      <c r="J12" s="286"/>
    </row>
    <row r="13" spans="1:10" ht="23.25" thickBot="1" x14ac:dyDescent="0.3">
      <c r="A13" s="25"/>
      <c r="B13" s="305"/>
      <c r="C13" s="306"/>
      <c r="D13" s="40" t="s">
        <v>6</v>
      </c>
      <c r="E13" s="59" t="s">
        <v>7</v>
      </c>
      <c r="F13" s="60" t="s">
        <v>1</v>
      </c>
      <c r="G13" s="58" t="s">
        <v>8</v>
      </c>
      <c r="H13" s="59" t="s">
        <v>9</v>
      </c>
      <c r="I13" s="97" t="s">
        <v>10</v>
      </c>
      <c r="J13" s="102" t="s">
        <v>11</v>
      </c>
    </row>
    <row r="14" spans="1:10" x14ac:dyDescent="0.25">
      <c r="A14" s="25"/>
      <c r="B14" s="307" t="s">
        <v>141</v>
      </c>
      <c r="C14" s="187" t="s">
        <v>138</v>
      </c>
      <c r="D14" s="190">
        <v>1598397</v>
      </c>
      <c r="E14" s="191">
        <v>847220</v>
      </c>
      <c r="F14" s="192">
        <v>2445617</v>
      </c>
      <c r="G14" s="190">
        <v>726803</v>
      </c>
      <c r="H14" s="191">
        <v>5438</v>
      </c>
      <c r="I14" s="192">
        <v>732241</v>
      </c>
      <c r="J14" s="54">
        <v>0.23041967262225058</v>
      </c>
    </row>
    <row r="15" spans="1:10" x14ac:dyDescent="0.25">
      <c r="A15" s="25"/>
      <c r="B15" s="301"/>
      <c r="C15" s="37" t="s">
        <v>139</v>
      </c>
      <c r="D15" s="190">
        <v>438770</v>
      </c>
      <c r="E15" s="191">
        <v>229662</v>
      </c>
      <c r="F15" s="192">
        <v>668432</v>
      </c>
      <c r="G15" s="190">
        <v>31344</v>
      </c>
      <c r="H15" s="191">
        <v>181</v>
      </c>
      <c r="I15" s="192">
        <v>31525</v>
      </c>
      <c r="J15" s="54">
        <v>4.5038480935257454E-2</v>
      </c>
    </row>
    <row r="16" spans="1:10" ht="15" customHeight="1" x14ac:dyDescent="0.25">
      <c r="A16" s="25"/>
      <c r="B16" s="302"/>
      <c r="C16" s="188" t="s">
        <v>140</v>
      </c>
      <c r="D16" s="196">
        <v>15284</v>
      </c>
      <c r="E16" s="197">
        <v>12767</v>
      </c>
      <c r="F16" s="198">
        <v>28051</v>
      </c>
      <c r="G16" s="196">
        <v>5507</v>
      </c>
      <c r="H16" s="197">
        <v>35</v>
      </c>
      <c r="I16" s="198">
        <v>5542</v>
      </c>
      <c r="J16" s="199">
        <v>0.1649748459500491</v>
      </c>
    </row>
    <row r="17" spans="1:10" ht="15" customHeight="1" x14ac:dyDescent="0.25">
      <c r="A17" s="25"/>
      <c r="B17" s="300" t="s">
        <v>142</v>
      </c>
      <c r="C17" s="37" t="s">
        <v>138</v>
      </c>
      <c r="D17" s="190">
        <v>1239</v>
      </c>
      <c r="E17" s="191">
        <v>171</v>
      </c>
      <c r="F17" s="192">
        <v>1410</v>
      </c>
      <c r="G17" s="190">
        <v>247</v>
      </c>
      <c r="H17" s="191">
        <v>1</v>
      </c>
      <c r="I17" s="192">
        <v>248</v>
      </c>
      <c r="J17" s="54">
        <v>0.14957780458383596</v>
      </c>
    </row>
    <row r="18" spans="1:10" x14ac:dyDescent="0.25">
      <c r="A18" s="25"/>
      <c r="B18" s="301"/>
      <c r="C18" s="37" t="s">
        <v>139</v>
      </c>
      <c r="D18" s="190">
        <v>142</v>
      </c>
      <c r="E18" s="191">
        <v>37</v>
      </c>
      <c r="F18" s="192">
        <v>179</v>
      </c>
      <c r="G18" s="190">
        <v>13</v>
      </c>
      <c r="H18" s="191">
        <v>0</v>
      </c>
      <c r="I18" s="192">
        <v>13</v>
      </c>
      <c r="J18" s="54">
        <v>6.7708333333333329E-2</v>
      </c>
    </row>
    <row r="19" spans="1:10" x14ac:dyDescent="0.25">
      <c r="A19" s="25"/>
      <c r="B19" s="302"/>
      <c r="C19" s="188" t="s">
        <v>140</v>
      </c>
      <c r="D19" s="196">
        <v>10</v>
      </c>
      <c r="E19" s="197">
        <v>0</v>
      </c>
      <c r="F19" s="198">
        <v>10</v>
      </c>
      <c r="G19" s="196">
        <v>2</v>
      </c>
      <c r="H19" s="197">
        <v>0</v>
      </c>
      <c r="I19" s="198">
        <v>2</v>
      </c>
      <c r="J19" s="199">
        <v>0.16666666666666666</v>
      </c>
    </row>
    <row r="20" spans="1:10" x14ac:dyDescent="0.25">
      <c r="A20" s="25"/>
      <c r="B20" s="308" t="s">
        <v>50</v>
      </c>
      <c r="C20" s="37" t="s">
        <v>138</v>
      </c>
      <c r="D20" s="190">
        <v>1599636</v>
      </c>
      <c r="E20" s="191">
        <v>847391</v>
      </c>
      <c r="F20" s="192">
        <v>2447027</v>
      </c>
      <c r="G20" s="190">
        <v>727050</v>
      </c>
      <c r="H20" s="191">
        <v>5439</v>
      </c>
      <c r="I20" s="192">
        <v>732489</v>
      </c>
      <c r="J20" s="54">
        <f>I20/(F20+I20)</f>
        <v>0.23037751657799488</v>
      </c>
    </row>
    <row r="21" spans="1:10" x14ac:dyDescent="0.25">
      <c r="A21" s="25"/>
      <c r="B21" s="309"/>
      <c r="C21" s="37" t="s">
        <v>139</v>
      </c>
      <c r="D21" s="190">
        <v>438912</v>
      </c>
      <c r="E21" s="191">
        <v>229699</v>
      </c>
      <c r="F21" s="192">
        <v>668611</v>
      </c>
      <c r="G21" s="190">
        <v>31357</v>
      </c>
      <c r="H21" s="191">
        <v>181</v>
      </c>
      <c r="I21" s="192">
        <v>31538</v>
      </c>
      <c r="J21" s="54">
        <f>I21/(F21+I21)</f>
        <v>4.5044697628647615E-2</v>
      </c>
    </row>
    <row r="22" spans="1:10" ht="15.75" thickBot="1" x14ac:dyDescent="0.3">
      <c r="A22" s="25"/>
      <c r="B22" s="299"/>
      <c r="C22" s="49" t="s">
        <v>140</v>
      </c>
      <c r="D22" s="193">
        <v>15294</v>
      </c>
      <c r="E22" s="194">
        <v>12767</v>
      </c>
      <c r="F22" s="195">
        <v>28061</v>
      </c>
      <c r="G22" s="193">
        <v>5509</v>
      </c>
      <c r="H22" s="194">
        <v>35</v>
      </c>
      <c r="I22" s="195">
        <v>5544</v>
      </c>
      <c r="J22" s="39">
        <f>I22/(F22+I22)</f>
        <v>0.16497545008183306</v>
      </c>
    </row>
    <row r="25" spans="1:10" ht="30" customHeight="1" x14ac:dyDescent="0.25">
      <c r="B25" s="186" t="s">
        <v>160</v>
      </c>
      <c r="C25" s="179"/>
      <c r="D25" s="179"/>
      <c r="E25" s="179"/>
      <c r="F25" s="179"/>
      <c r="G25" s="179"/>
      <c r="H25" s="179"/>
      <c r="I25" s="179"/>
    </row>
    <row r="27" spans="1:10" ht="15.75" thickBot="1" x14ac:dyDescent="0.3">
      <c r="B27" s="303" t="s">
        <v>144</v>
      </c>
      <c r="C27" s="304"/>
      <c r="D27" s="284" t="s">
        <v>0</v>
      </c>
      <c r="E27" s="285"/>
      <c r="F27" s="285"/>
      <c r="G27" s="285"/>
      <c r="H27" s="285"/>
      <c r="I27" s="285"/>
      <c r="J27" s="286"/>
    </row>
    <row r="28" spans="1:10" ht="23.25" thickBot="1" x14ac:dyDescent="0.3">
      <c r="B28" s="305"/>
      <c r="C28" s="306"/>
      <c r="D28" s="40" t="s">
        <v>6</v>
      </c>
      <c r="E28" s="59" t="s">
        <v>7</v>
      </c>
      <c r="F28" s="60" t="s">
        <v>1</v>
      </c>
      <c r="G28" s="58" t="s">
        <v>8</v>
      </c>
      <c r="H28" s="59" t="s">
        <v>9</v>
      </c>
      <c r="I28" s="97" t="s">
        <v>10</v>
      </c>
      <c r="J28" s="102" t="s">
        <v>11</v>
      </c>
    </row>
    <row r="29" spans="1:10" x14ac:dyDescent="0.25">
      <c r="A29" s="25"/>
      <c r="B29" s="307" t="s">
        <v>145</v>
      </c>
      <c r="C29" s="187" t="s">
        <v>138</v>
      </c>
      <c r="D29" s="190">
        <v>11</v>
      </c>
      <c r="E29" s="191">
        <v>2</v>
      </c>
      <c r="F29" s="192">
        <v>13</v>
      </c>
      <c r="G29" s="190">
        <v>11</v>
      </c>
      <c r="H29" s="191">
        <v>0</v>
      </c>
      <c r="I29" s="192">
        <v>11</v>
      </c>
      <c r="J29" s="54">
        <v>0.45833333333333331</v>
      </c>
    </row>
    <row r="30" spans="1:10" x14ac:dyDescent="0.25">
      <c r="A30" s="25"/>
      <c r="B30" s="301"/>
      <c r="C30" s="37" t="s">
        <v>139</v>
      </c>
      <c r="D30" s="190">
        <v>5</v>
      </c>
      <c r="E30" s="191">
        <v>5</v>
      </c>
      <c r="F30" s="192">
        <v>10</v>
      </c>
      <c r="G30" s="190">
        <v>1</v>
      </c>
      <c r="H30" s="191">
        <v>0</v>
      </c>
      <c r="I30" s="192">
        <v>1</v>
      </c>
      <c r="J30" s="54">
        <v>9.0909090909090912E-2</v>
      </c>
    </row>
    <row r="31" spans="1:10" x14ac:dyDescent="0.25">
      <c r="A31" s="25"/>
      <c r="B31" s="302"/>
      <c r="C31" s="188" t="s">
        <v>140</v>
      </c>
      <c r="D31" s="196">
        <v>2</v>
      </c>
      <c r="E31" s="197">
        <v>0</v>
      </c>
      <c r="F31" s="198">
        <v>2</v>
      </c>
      <c r="G31" s="196">
        <v>0</v>
      </c>
      <c r="H31" s="197">
        <v>0</v>
      </c>
      <c r="I31" s="198">
        <v>0</v>
      </c>
      <c r="J31" s="199">
        <v>0</v>
      </c>
    </row>
    <row r="32" spans="1:10" x14ac:dyDescent="0.25">
      <c r="A32" s="25"/>
      <c r="B32" s="300" t="s">
        <v>146</v>
      </c>
      <c r="C32" s="37" t="s">
        <v>138</v>
      </c>
      <c r="D32" s="190">
        <v>11176</v>
      </c>
      <c r="E32" s="191">
        <v>4455</v>
      </c>
      <c r="F32" s="192">
        <v>15631</v>
      </c>
      <c r="G32" s="190">
        <v>7632</v>
      </c>
      <c r="H32" s="191">
        <v>48</v>
      </c>
      <c r="I32" s="192">
        <v>7680</v>
      </c>
      <c r="J32" s="54">
        <v>0.32945819570160012</v>
      </c>
    </row>
    <row r="33" spans="1:10" x14ac:dyDescent="0.25">
      <c r="A33" s="25"/>
      <c r="B33" s="301"/>
      <c r="C33" s="37" t="s">
        <v>139</v>
      </c>
      <c r="D33" s="190">
        <v>5115</v>
      </c>
      <c r="E33" s="191">
        <v>2097</v>
      </c>
      <c r="F33" s="192">
        <v>7212</v>
      </c>
      <c r="G33" s="190">
        <v>500</v>
      </c>
      <c r="H33" s="191">
        <v>5</v>
      </c>
      <c r="I33" s="192">
        <v>505</v>
      </c>
      <c r="J33" s="54">
        <v>6.5439937799663075E-2</v>
      </c>
    </row>
    <row r="34" spans="1:10" x14ac:dyDescent="0.25">
      <c r="A34" s="25"/>
      <c r="B34" s="302"/>
      <c r="C34" s="188" t="s">
        <v>140</v>
      </c>
      <c r="D34" s="196">
        <v>263</v>
      </c>
      <c r="E34" s="197">
        <v>172</v>
      </c>
      <c r="F34" s="198">
        <v>435</v>
      </c>
      <c r="G34" s="196">
        <v>86</v>
      </c>
      <c r="H34" s="197">
        <v>0</v>
      </c>
      <c r="I34" s="198">
        <v>86</v>
      </c>
      <c r="J34" s="199">
        <v>0.16506717850287908</v>
      </c>
    </row>
    <row r="35" spans="1:10" x14ac:dyDescent="0.25">
      <c r="A35" s="25"/>
      <c r="B35" s="301" t="s">
        <v>147</v>
      </c>
      <c r="C35" s="37" t="s">
        <v>138</v>
      </c>
      <c r="D35" s="190">
        <v>2322</v>
      </c>
      <c r="E35" s="191">
        <v>597</v>
      </c>
      <c r="F35" s="192">
        <v>2919</v>
      </c>
      <c r="G35" s="190">
        <v>787</v>
      </c>
      <c r="H35" s="191">
        <v>1</v>
      </c>
      <c r="I35" s="192">
        <v>788</v>
      </c>
      <c r="J35" s="54">
        <v>0.21257081197734018</v>
      </c>
    </row>
    <row r="36" spans="1:10" x14ac:dyDescent="0.25">
      <c r="A36" s="25"/>
      <c r="B36" s="301"/>
      <c r="C36" s="37" t="s">
        <v>139</v>
      </c>
      <c r="D36" s="91">
        <v>1733</v>
      </c>
      <c r="E36" s="88">
        <v>610</v>
      </c>
      <c r="F36" s="189">
        <v>2343</v>
      </c>
      <c r="G36" s="91">
        <v>78</v>
      </c>
      <c r="H36" s="88">
        <v>1</v>
      </c>
      <c r="I36" s="189">
        <v>79</v>
      </c>
      <c r="J36" s="54">
        <v>3.2617671345995046E-2</v>
      </c>
    </row>
    <row r="37" spans="1:10" x14ac:dyDescent="0.25">
      <c r="A37" s="25"/>
      <c r="B37" s="302"/>
      <c r="C37" s="188" t="s">
        <v>140</v>
      </c>
      <c r="D37" s="200">
        <v>56</v>
      </c>
      <c r="E37" s="201">
        <v>36</v>
      </c>
      <c r="F37" s="202">
        <v>92</v>
      </c>
      <c r="G37" s="200">
        <v>10</v>
      </c>
      <c r="H37" s="201">
        <v>0</v>
      </c>
      <c r="I37" s="202">
        <v>10</v>
      </c>
      <c r="J37" s="199">
        <v>9.8039215686274508E-2</v>
      </c>
    </row>
    <row r="38" spans="1:10" ht="15" customHeight="1" x14ac:dyDescent="0.25">
      <c r="A38" s="25"/>
      <c r="B38" s="300" t="s">
        <v>148</v>
      </c>
      <c r="C38" s="37" t="s">
        <v>138</v>
      </c>
      <c r="D38" s="91">
        <v>4849</v>
      </c>
      <c r="E38" s="88">
        <v>1157</v>
      </c>
      <c r="F38" s="189">
        <v>6006</v>
      </c>
      <c r="G38" s="91">
        <v>1212</v>
      </c>
      <c r="H38" s="88">
        <v>7</v>
      </c>
      <c r="I38" s="189">
        <v>1219</v>
      </c>
      <c r="J38" s="54">
        <v>0.16871972318339101</v>
      </c>
    </row>
    <row r="39" spans="1:10" x14ac:dyDescent="0.25">
      <c r="A39" s="25"/>
      <c r="B39" s="301"/>
      <c r="C39" s="37" t="s">
        <v>139</v>
      </c>
      <c r="D39" s="91">
        <v>832</v>
      </c>
      <c r="E39" s="88">
        <v>339</v>
      </c>
      <c r="F39" s="189">
        <v>1171</v>
      </c>
      <c r="G39" s="91">
        <v>73</v>
      </c>
      <c r="H39" s="88">
        <v>0</v>
      </c>
      <c r="I39" s="189">
        <v>73</v>
      </c>
      <c r="J39" s="54">
        <v>5.8681672025723476E-2</v>
      </c>
    </row>
    <row r="40" spans="1:10" x14ac:dyDescent="0.25">
      <c r="A40" s="25"/>
      <c r="B40" s="302"/>
      <c r="C40" s="188" t="s">
        <v>140</v>
      </c>
      <c r="D40" s="200">
        <v>41</v>
      </c>
      <c r="E40" s="201">
        <v>33</v>
      </c>
      <c r="F40" s="202">
        <v>74</v>
      </c>
      <c r="G40" s="200">
        <v>21</v>
      </c>
      <c r="H40" s="201">
        <v>1</v>
      </c>
      <c r="I40" s="202">
        <v>22</v>
      </c>
      <c r="J40" s="199">
        <v>0.22916666666666666</v>
      </c>
    </row>
    <row r="41" spans="1:10" x14ac:dyDescent="0.25">
      <c r="A41" s="25"/>
      <c r="B41" s="300" t="s">
        <v>149</v>
      </c>
      <c r="C41" s="37" t="s">
        <v>138</v>
      </c>
      <c r="D41" s="91">
        <v>3486</v>
      </c>
      <c r="E41" s="88">
        <v>637</v>
      </c>
      <c r="F41" s="189">
        <v>4123</v>
      </c>
      <c r="G41" s="91">
        <v>1913</v>
      </c>
      <c r="H41" s="88">
        <v>11</v>
      </c>
      <c r="I41" s="189">
        <v>1924</v>
      </c>
      <c r="J41" s="54">
        <v>0.31817430130643293</v>
      </c>
    </row>
    <row r="42" spans="1:10" x14ac:dyDescent="0.25">
      <c r="A42" s="25"/>
      <c r="B42" s="301"/>
      <c r="C42" s="37" t="s">
        <v>139</v>
      </c>
      <c r="D42" s="91">
        <v>1295</v>
      </c>
      <c r="E42" s="88">
        <v>350</v>
      </c>
      <c r="F42" s="189">
        <v>1645</v>
      </c>
      <c r="G42" s="91">
        <v>145</v>
      </c>
      <c r="H42" s="88">
        <v>1</v>
      </c>
      <c r="I42" s="189">
        <v>146</v>
      </c>
      <c r="J42" s="54">
        <v>8.1518704634282527E-2</v>
      </c>
    </row>
    <row r="43" spans="1:10" x14ac:dyDescent="0.25">
      <c r="A43" s="25"/>
      <c r="B43" s="302"/>
      <c r="C43" s="188" t="s">
        <v>140</v>
      </c>
      <c r="D43" s="200">
        <v>92</v>
      </c>
      <c r="E43" s="201">
        <v>37</v>
      </c>
      <c r="F43" s="202">
        <v>129</v>
      </c>
      <c r="G43" s="200">
        <v>19</v>
      </c>
      <c r="H43" s="201">
        <v>0</v>
      </c>
      <c r="I43" s="202">
        <v>19</v>
      </c>
      <c r="J43" s="199">
        <v>0.12837837837837837</v>
      </c>
    </row>
    <row r="44" spans="1:10" x14ac:dyDescent="0.25">
      <c r="A44" s="25"/>
      <c r="B44" s="300" t="s">
        <v>150</v>
      </c>
      <c r="C44" s="37" t="s">
        <v>138</v>
      </c>
      <c r="D44" s="91">
        <v>22347</v>
      </c>
      <c r="E44" s="88">
        <v>3334</v>
      </c>
      <c r="F44" s="189">
        <v>25681</v>
      </c>
      <c r="G44" s="91">
        <v>3951</v>
      </c>
      <c r="H44" s="88">
        <v>20</v>
      </c>
      <c r="I44" s="189">
        <v>3971</v>
      </c>
      <c r="J44" s="54">
        <v>0.13392014029407798</v>
      </c>
    </row>
    <row r="45" spans="1:10" x14ac:dyDescent="0.25">
      <c r="A45" s="25"/>
      <c r="B45" s="301"/>
      <c r="C45" s="37" t="s">
        <v>139</v>
      </c>
      <c r="D45" s="91">
        <v>5970</v>
      </c>
      <c r="E45" s="88">
        <v>1638</v>
      </c>
      <c r="F45" s="189">
        <v>7608</v>
      </c>
      <c r="G45" s="91">
        <v>288</v>
      </c>
      <c r="H45" s="88">
        <v>1</v>
      </c>
      <c r="I45" s="189">
        <v>289</v>
      </c>
      <c r="J45" s="54">
        <v>3.6596175762947956E-2</v>
      </c>
    </row>
    <row r="46" spans="1:10" x14ac:dyDescent="0.25">
      <c r="A46" s="25"/>
      <c r="B46" s="302"/>
      <c r="C46" s="188" t="s">
        <v>140</v>
      </c>
      <c r="D46" s="200">
        <v>223</v>
      </c>
      <c r="E46" s="201">
        <v>105</v>
      </c>
      <c r="F46" s="202">
        <v>328</v>
      </c>
      <c r="G46" s="200">
        <v>35</v>
      </c>
      <c r="H46" s="201">
        <v>0</v>
      </c>
      <c r="I46" s="202">
        <v>35</v>
      </c>
      <c r="J46" s="199">
        <v>9.6418732782369149E-2</v>
      </c>
    </row>
    <row r="47" spans="1:10" ht="15" customHeight="1" x14ac:dyDescent="0.25">
      <c r="A47" s="25"/>
      <c r="B47" s="300" t="s">
        <v>143</v>
      </c>
      <c r="C47" s="37" t="s">
        <v>138</v>
      </c>
      <c r="D47" s="91">
        <v>26</v>
      </c>
      <c r="E47" s="88">
        <v>6</v>
      </c>
      <c r="F47" s="189">
        <v>32</v>
      </c>
      <c r="G47" s="91">
        <v>14</v>
      </c>
      <c r="H47" s="88">
        <v>0</v>
      </c>
      <c r="I47" s="189">
        <v>14</v>
      </c>
      <c r="J47" s="54">
        <v>0.30434782608695654</v>
      </c>
    </row>
    <row r="48" spans="1:10" x14ac:dyDescent="0.25">
      <c r="A48" s="25"/>
      <c r="B48" s="301"/>
      <c r="C48" s="37" t="s">
        <v>139</v>
      </c>
      <c r="D48" s="91">
        <v>5</v>
      </c>
      <c r="E48" s="88">
        <v>3</v>
      </c>
      <c r="F48" s="189">
        <v>8</v>
      </c>
      <c r="G48" s="91">
        <v>1</v>
      </c>
      <c r="H48" s="88">
        <v>0</v>
      </c>
      <c r="I48" s="189">
        <v>1</v>
      </c>
      <c r="J48" s="54">
        <v>0.1111111111111111</v>
      </c>
    </row>
    <row r="49" spans="1:10" x14ac:dyDescent="0.25">
      <c r="A49" s="25"/>
      <c r="B49" s="302"/>
      <c r="C49" s="188" t="s">
        <v>140</v>
      </c>
      <c r="D49" s="200">
        <v>1</v>
      </c>
      <c r="E49" s="201">
        <v>0</v>
      </c>
      <c r="F49" s="202">
        <v>1</v>
      </c>
      <c r="G49" s="200">
        <v>0</v>
      </c>
      <c r="H49" s="201">
        <v>0</v>
      </c>
      <c r="I49" s="202">
        <v>0</v>
      </c>
      <c r="J49" s="199">
        <v>0</v>
      </c>
    </row>
    <row r="50" spans="1:10" x14ac:dyDescent="0.25">
      <c r="A50" s="25"/>
      <c r="B50" s="300" t="s">
        <v>151</v>
      </c>
      <c r="C50" s="37" t="s">
        <v>138</v>
      </c>
      <c r="D50" s="91">
        <v>54</v>
      </c>
      <c r="E50" s="88">
        <v>15</v>
      </c>
      <c r="F50" s="189">
        <v>69</v>
      </c>
      <c r="G50" s="91">
        <v>53</v>
      </c>
      <c r="H50" s="88">
        <v>1</v>
      </c>
      <c r="I50" s="189">
        <v>54</v>
      </c>
      <c r="J50" s="54">
        <v>0.43902439024390244</v>
      </c>
    </row>
    <row r="51" spans="1:10" x14ac:dyDescent="0.25">
      <c r="A51" s="25"/>
      <c r="B51" s="301"/>
      <c r="C51" s="37" t="s">
        <v>139</v>
      </c>
      <c r="D51" s="91">
        <v>27</v>
      </c>
      <c r="E51" s="88">
        <v>11</v>
      </c>
      <c r="F51" s="189">
        <v>38</v>
      </c>
      <c r="G51" s="91">
        <v>7</v>
      </c>
      <c r="H51" s="88">
        <v>0</v>
      </c>
      <c r="I51" s="189">
        <v>7</v>
      </c>
      <c r="J51" s="54">
        <v>0.15555555555555556</v>
      </c>
    </row>
    <row r="52" spans="1:10" x14ac:dyDescent="0.25">
      <c r="A52" s="25"/>
      <c r="B52" s="302"/>
      <c r="C52" s="188" t="s">
        <v>140</v>
      </c>
      <c r="D52" s="200">
        <v>5</v>
      </c>
      <c r="E52" s="201">
        <v>2</v>
      </c>
      <c r="F52" s="202">
        <v>7</v>
      </c>
      <c r="G52" s="200">
        <v>2</v>
      </c>
      <c r="H52" s="201">
        <v>0</v>
      </c>
      <c r="I52" s="202">
        <v>2</v>
      </c>
      <c r="J52" s="199">
        <v>0.22222222222222221</v>
      </c>
    </row>
    <row r="53" spans="1:10" x14ac:dyDescent="0.25">
      <c r="A53" s="25"/>
      <c r="B53" s="297" t="s">
        <v>50</v>
      </c>
      <c r="C53" s="37" t="s">
        <v>138</v>
      </c>
      <c r="D53" s="91">
        <f>D29+D32+D35+D38+D41+D44+D47+D50</f>
        <v>44271</v>
      </c>
      <c r="E53" s="88">
        <f t="shared" ref="E53:I53" si="0">E29+E32+E35+E38+E41+E44+E47+E50</f>
        <v>10203</v>
      </c>
      <c r="F53" s="189">
        <f t="shared" si="0"/>
        <v>54474</v>
      </c>
      <c r="G53" s="91">
        <f t="shared" si="0"/>
        <v>15573</v>
      </c>
      <c r="H53" s="88">
        <f t="shared" si="0"/>
        <v>88</v>
      </c>
      <c r="I53" s="189">
        <f t="shared" si="0"/>
        <v>15661</v>
      </c>
      <c r="J53" s="54">
        <f>I53/(F53+I53)</f>
        <v>0.22329792542952875</v>
      </c>
    </row>
    <row r="54" spans="1:10" x14ac:dyDescent="0.25">
      <c r="A54" s="25"/>
      <c r="B54" s="298"/>
      <c r="C54" s="37" t="s">
        <v>139</v>
      </c>
      <c r="D54" s="91">
        <f>D30+D33+D36+D39+D42+D45+D48+D51</f>
        <v>14982</v>
      </c>
      <c r="E54" s="88">
        <f t="shared" ref="E54:I54" si="1">E30+E33+E36+E39+E42+E45+E48+E51</f>
        <v>5053</v>
      </c>
      <c r="F54" s="189">
        <f t="shared" si="1"/>
        <v>20035</v>
      </c>
      <c r="G54" s="91">
        <f t="shared" si="1"/>
        <v>1093</v>
      </c>
      <c r="H54" s="88">
        <f t="shared" si="1"/>
        <v>8</v>
      </c>
      <c r="I54" s="189">
        <f t="shared" si="1"/>
        <v>1101</v>
      </c>
      <c r="J54" s="54">
        <f t="shared" ref="J54:J55" si="2">I54/(F54+I54)</f>
        <v>5.2091218773656321E-2</v>
      </c>
    </row>
    <row r="55" spans="1:10" ht="15.75" thickBot="1" x14ac:dyDescent="0.3">
      <c r="B55" s="299"/>
      <c r="C55" s="49" t="s">
        <v>140</v>
      </c>
      <c r="D55" s="100">
        <f>D31+D34+D37+D40+D43+D46+D49+D52</f>
        <v>683</v>
      </c>
      <c r="E55" s="99">
        <f t="shared" ref="E55:I55" si="3">E31+E34+E37+E40+E43+E46+E49+E52</f>
        <v>385</v>
      </c>
      <c r="F55" s="203">
        <f t="shared" si="3"/>
        <v>1068</v>
      </c>
      <c r="G55" s="100">
        <f t="shared" si="3"/>
        <v>173</v>
      </c>
      <c r="H55" s="99">
        <f t="shared" si="3"/>
        <v>1</v>
      </c>
      <c r="I55" s="203">
        <f t="shared" si="3"/>
        <v>174</v>
      </c>
      <c r="J55" s="39">
        <f t="shared" si="2"/>
        <v>0.14009661835748793</v>
      </c>
    </row>
  </sheetData>
  <mergeCells count="17">
    <mergeCell ref="B32:B34"/>
    <mergeCell ref="B35:B37"/>
    <mergeCell ref="B20:B22"/>
    <mergeCell ref="D12:J12"/>
    <mergeCell ref="B14:B16"/>
    <mergeCell ref="B17:B19"/>
    <mergeCell ref="B9:I9"/>
    <mergeCell ref="B12:C13"/>
    <mergeCell ref="B27:C28"/>
    <mergeCell ref="D27:J27"/>
    <mergeCell ref="B29:B31"/>
    <mergeCell ref="B53:B55"/>
    <mergeCell ref="B38:B40"/>
    <mergeCell ref="B41:B43"/>
    <mergeCell ref="B44:B46"/>
    <mergeCell ref="B47:B49"/>
    <mergeCell ref="B50:B52"/>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V74"/>
  <sheetViews>
    <sheetView workbookViewId="0">
      <selection activeCell="N11" sqref="N11"/>
    </sheetView>
  </sheetViews>
  <sheetFormatPr baseColWidth="10" defaultRowHeight="15" x14ac:dyDescent="0.25"/>
  <cols>
    <col min="1" max="15" width="11.42578125" style="2"/>
    <col min="16" max="16" width="26" style="2" customWidth="1"/>
    <col min="17" max="17" width="11.42578125" style="2"/>
    <col min="18" max="18" width="17.42578125" style="2" customWidth="1"/>
    <col min="19" max="16384" width="11.42578125" style="2"/>
  </cols>
  <sheetData>
    <row r="8" spans="2:22" x14ac:dyDescent="0.25">
      <c r="O8" s="28"/>
      <c r="P8" s="28"/>
      <c r="Q8" s="28"/>
      <c r="R8" s="28"/>
      <c r="S8" s="28"/>
      <c r="T8" s="28"/>
      <c r="U8" s="28"/>
      <c r="V8" s="28"/>
    </row>
    <row r="9" spans="2:22" x14ac:dyDescent="0.25">
      <c r="O9" s="28"/>
      <c r="P9" s="28"/>
      <c r="Q9" s="28"/>
      <c r="R9" s="28"/>
      <c r="S9" s="28"/>
      <c r="T9" s="28"/>
      <c r="U9" s="28"/>
      <c r="V9" s="28"/>
    </row>
    <row r="10" spans="2:22" ht="15.75" x14ac:dyDescent="0.25">
      <c r="B10" s="4" t="s">
        <v>299</v>
      </c>
      <c r="O10" s="28"/>
      <c r="P10" s="28"/>
      <c r="Q10" s="28"/>
      <c r="R10" s="28"/>
      <c r="S10" s="28"/>
      <c r="T10" s="28"/>
      <c r="U10" s="28"/>
      <c r="V10" s="28"/>
    </row>
    <row r="11" spans="2:22" ht="33.75" x14ac:dyDescent="0.25">
      <c r="N11" s="6"/>
      <c r="O11" s="204" t="s">
        <v>152</v>
      </c>
      <c r="P11" s="205" t="s">
        <v>6</v>
      </c>
      <c r="Q11" s="205" t="s">
        <v>7</v>
      </c>
      <c r="R11" s="206" t="s">
        <v>1</v>
      </c>
      <c r="S11" s="205" t="s">
        <v>8</v>
      </c>
      <c r="T11" s="205" t="s">
        <v>9</v>
      </c>
      <c r="U11" s="206" t="s">
        <v>10</v>
      </c>
      <c r="V11" s="205" t="s">
        <v>11</v>
      </c>
    </row>
    <row r="12" spans="2:22" x14ac:dyDescent="0.25">
      <c r="N12" s="6"/>
      <c r="O12" s="204" t="s">
        <v>138</v>
      </c>
      <c r="P12" s="207">
        <v>1599636</v>
      </c>
      <c r="Q12" s="207">
        <v>847391</v>
      </c>
      <c r="R12" s="208">
        <v>2447027</v>
      </c>
      <c r="S12" s="207">
        <v>727050</v>
      </c>
      <c r="T12" s="207">
        <v>5439</v>
      </c>
      <c r="U12" s="208">
        <v>732489</v>
      </c>
      <c r="V12" s="209">
        <f>U12/(R12+U12)</f>
        <v>0.23037751657799488</v>
      </c>
    </row>
    <row r="13" spans="2:22" x14ac:dyDescent="0.25">
      <c r="N13" s="6"/>
      <c r="O13" s="204" t="s">
        <v>139</v>
      </c>
      <c r="P13" s="207">
        <v>438912</v>
      </c>
      <c r="Q13" s="207">
        <v>229699</v>
      </c>
      <c r="R13" s="208">
        <v>668611</v>
      </c>
      <c r="S13" s="207">
        <v>31357</v>
      </c>
      <c r="T13" s="207">
        <v>181</v>
      </c>
      <c r="U13" s="208">
        <v>31538</v>
      </c>
      <c r="V13" s="209">
        <f>U13/(R13+U13)</f>
        <v>4.5044697628647615E-2</v>
      </c>
    </row>
    <row r="14" spans="2:22" x14ac:dyDescent="0.25">
      <c r="N14" s="6"/>
      <c r="O14" s="204" t="s">
        <v>140</v>
      </c>
      <c r="P14" s="207">
        <v>15294</v>
      </c>
      <c r="Q14" s="207">
        <v>12767</v>
      </c>
      <c r="R14" s="208">
        <v>28061</v>
      </c>
      <c r="S14" s="207">
        <v>5509</v>
      </c>
      <c r="T14" s="207">
        <v>35</v>
      </c>
      <c r="U14" s="208">
        <v>5544</v>
      </c>
      <c r="V14" s="209">
        <f>U14/(R14+U14)</f>
        <v>0.16497545008183306</v>
      </c>
    </row>
    <row r="15" spans="2:22" x14ac:dyDescent="0.25">
      <c r="N15" s="6"/>
      <c r="O15" s="204" t="s">
        <v>153</v>
      </c>
      <c r="P15" s="204"/>
      <c r="Q15" s="204"/>
      <c r="R15" s="204"/>
      <c r="S15" s="204"/>
      <c r="T15" s="204"/>
      <c r="U15" s="204"/>
      <c r="V15" s="204"/>
    </row>
    <row r="16" spans="2:22" x14ac:dyDescent="0.25">
      <c r="N16" s="6"/>
      <c r="O16" s="204" t="s">
        <v>138</v>
      </c>
      <c r="P16" s="210">
        <v>44271</v>
      </c>
      <c r="Q16" s="210">
        <v>10203</v>
      </c>
      <c r="R16" s="211">
        <v>54474</v>
      </c>
      <c r="S16" s="210">
        <v>15573</v>
      </c>
      <c r="T16" s="210">
        <v>88</v>
      </c>
      <c r="U16" s="211">
        <v>15661</v>
      </c>
      <c r="V16" s="209">
        <v>0.22329792542952875</v>
      </c>
    </row>
    <row r="17" spans="2:22" x14ac:dyDescent="0.25">
      <c r="N17" s="6"/>
      <c r="O17" s="204" t="s">
        <v>139</v>
      </c>
      <c r="P17" s="210">
        <v>14982</v>
      </c>
      <c r="Q17" s="210">
        <v>5053</v>
      </c>
      <c r="R17" s="211">
        <v>20035</v>
      </c>
      <c r="S17" s="210">
        <v>1093</v>
      </c>
      <c r="T17" s="210">
        <v>8</v>
      </c>
      <c r="U17" s="211">
        <v>1101</v>
      </c>
      <c r="V17" s="209">
        <v>5.2091218773656321E-2</v>
      </c>
    </row>
    <row r="18" spans="2:22" x14ac:dyDescent="0.25">
      <c r="N18" s="6"/>
      <c r="O18" s="204" t="s">
        <v>140</v>
      </c>
      <c r="P18" s="210">
        <v>683</v>
      </c>
      <c r="Q18" s="210">
        <v>385</v>
      </c>
      <c r="R18" s="211">
        <v>1068</v>
      </c>
      <c r="S18" s="210">
        <v>173</v>
      </c>
      <c r="T18" s="210">
        <v>1</v>
      </c>
      <c r="U18" s="211">
        <v>174</v>
      </c>
      <c r="V18" s="209">
        <v>0.14009661835748793</v>
      </c>
    </row>
    <row r="19" spans="2:22" x14ac:dyDescent="0.25">
      <c r="N19" s="6"/>
      <c r="O19" s="204"/>
      <c r="P19" s="204"/>
      <c r="Q19" s="204"/>
      <c r="R19" s="204"/>
      <c r="S19" s="204"/>
      <c r="T19" s="204"/>
      <c r="U19" s="204"/>
      <c r="V19" s="204"/>
    </row>
    <row r="20" spans="2:22" x14ac:dyDescent="0.25">
      <c r="N20" s="6"/>
      <c r="O20" s="204"/>
      <c r="P20" s="204"/>
      <c r="Q20" s="204"/>
      <c r="R20" s="204"/>
      <c r="S20" s="204"/>
      <c r="T20" s="204"/>
      <c r="U20" s="204"/>
      <c r="V20" s="204"/>
    </row>
    <row r="21" spans="2:22" ht="22.5" x14ac:dyDescent="0.25">
      <c r="N21" s="6" t="s">
        <v>152</v>
      </c>
      <c r="O21" s="204"/>
      <c r="P21" s="206" t="s">
        <v>154</v>
      </c>
      <c r="Q21" s="206" t="s">
        <v>155</v>
      </c>
      <c r="R21" s="204"/>
      <c r="S21" s="204"/>
      <c r="T21" s="204"/>
      <c r="U21" s="204"/>
      <c r="V21" s="204"/>
    </row>
    <row r="22" spans="2:22" x14ac:dyDescent="0.25">
      <c r="N22" s="6"/>
      <c r="O22" s="204" t="s">
        <v>138</v>
      </c>
      <c r="P22" s="208">
        <v>2447027</v>
      </c>
      <c r="Q22" s="208">
        <v>732489</v>
      </c>
      <c r="R22" s="204"/>
      <c r="S22" s="204"/>
      <c r="T22" s="204"/>
      <c r="U22" s="204"/>
      <c r="V22" s="204"/>
    </row>
    <row r="23" spans="2:22" x14ac:dyDescent="0.25">
      <c r="N23" s="6"/>
      <c r="O23" s="204" t="s">
        <v>139</v>
      </c>
      <c r="P23" s="208">
        <v>668611</v>
      </c>
      <c r="Q23" s="208">
        <v>31538</v>
      </c>
      <c r="R23" s="204"/>
      <c r="S23" s="204"/>
      <c r="T23" s="204"/>
      <c r="U23" s="204"/>
      <c r="V23" s="204"/>
    </row>
    <row r="24" spans="2:22" x14ac:dyDescent="0.25">
      <c r="N24" s="6"/>
      <c r="O24" s="204" t="s">
        <v>140</v>
      </c>
      <c r="P24" s="208">
        <v>28061</v>
      </c>
      <c r="Q24" s="208">
        <v>5544</v>
      </c>
      <c r="R24" s="204"/>
      <c r="S24" s="204"/>
      <c r="T24" s="204"/>
      <c r="U24" s="204"/>
      <c r="V24" s="204"/>
    </row>
    <row r="25" spans="2:22" x14ac:dyDescent="0.25">
      <c r="B25" s="2" t="s">
        <v>156</v>
      </c>
      <c r="N25" s="6" t="s">
        <v>153</v>
      </c>
      <c r="O25" s="204"/>
      <c r="P25" s="204"/>
      <c r="Q25" s="204"/>
      <c r="R25" s="204"/>
      <c r="S25" s="204"/>
      <c r="T25" s="204"/>
      <c r="U25" s="204"/>
      <c r="V25" s="204"/>
    </row>
    <row r="26" spans="2:22" x14ac:dyDescent="0.25">
      <c r="N26" s="6"/>
      <c r="O26" s="204" t="s">
        <v>138</v>
      </c>
      <c r="P26" s="211">
        <v>54474</v>
      </c>
      <c r="Q26" s="211">
        <v>15661</v>
      </c>
      <c r="R26" s="204"/>
      <c r="S26" s="204"/>
      <c r="T26" s="204"/>
      <c r="U26" s="204"/>
      <c r="V26" s="204"/>
    </row>
    <row r="27" spans="2:22" x14ac:dyDescent="0.25">
      <c r="N27" s="6"/>
      <c r="O27" s="204" t="s">
        <v>139</v>
      </c>
      <c r="P27" s="211">
        <v>20035</v>
      </c>
      <c r="Q27" s="211">
        <v>1101</v>
      </c>
      <c r="R27" s="204"/>
      <c r="S27" s="204"/>
      <c r="T27" s="204"/>
      <c r="U27" s="204"/>
      <c r="V27" s="204"/>
    </row>
    <row r="28" spans="2:22" x14ac:dyDescent="0.25">
      <c r="N28" s="6"/>
      <c r="O28" s="204" t="s">
        <v>140</v>
      </c>
      <c r="P28" s="211">
        <v>1068</v>
      </c>
      <c r="Q28" s="211">
        <v>174</v>
      </c>
      <c r="R28" s="204"/>
      <c r="S28" s="204"/>
      <c r="T28" s="204"/>
      <c r="U28" s="204"/>
      <c r="V28" s="204"/>
    </row>
    <row r="29" spans="2:22" x14ac:dyDescent="0.25">
      <c r="N29" s="6"/>
      <c r="O29" s="204"/>
      <c r="P29" s="204"/>
      <c r="Q29" s="204"/>
      <c r="R29" s="204"/>
      <c r="S29" s="204"/>
      <c r="T29" s="204"/>
      <c r="U29" s="204"/>
      <c r="V29" s="204"/>
    </row>
    <row r="30" spans="2:22" x14ac:dyDescent="0.25">
      <c r="O30" s="28"/>
      <c r="P30" s="28"/>
      <c r="Q30" s="28"/>
      <c r="R30" s="28"/>
      <c r="S30" s="28"/>
      <c r="T30" s="28"/>
      <c r="U30" s="28"/>
      <c r="V30" s="28"/>
    </row>
    <row r="31" spans="2:22" ht="15.75" x14ac:dyDescent="0.25">
      <c r="C31" s="139" t="s">
        <v>152</v>
      </c>
      <c r="K31" s="139" t="s">
        <v>157</v>
      </c>
      <c r="O31" s="211"/>
      <c r="P31" s="211"/>
      <c r="Q31" s="211"/>
      <c r="R31" s="211"/>
      <c r="S31" s="211"/>
      <c r="T31" s="28"/>
      <c r="U31" s="28"/>
      <c r="V31" s="28"/>
    </row>
    <row r="32" spans="2:22" x14ac:dyDescent="0.25">
      <c r="O32" s="211"/>
      <c r="P32" s="211"/>
      <c r="Q32" s="211"/>
      <c r="R32" s="211"/>
      <c r="S32" s="211"/>
      <c r="T32" s="28"/>
      <c r="U32" s="28"/>
      <c r="V32" s="28"/>
    </row>
    <row r="33" spans="2:22" x14ac:dyDescent="0.25">
      <c r="O33" s="211"/>
      <c r="P33" s="211"/>
      <c r="Q33" s="211"/>
      <c r="R33" s="211"/>
      <c r="S33" s="211"/>
      <c r="T33" s="28"/>
      <c r="U33" s="28"/>
      <c r="V33" s="28"/>
    </row>
    <row r="34" spans="2:22" x14ac:dyDescent="0.25">
      <c r="O34" s="211"/>
      <c r="P34" s="211"/>
      <c r="Q34" s="211"/>
      <c r="R34" s="211"/>
      <c r="S34" s="211"/>
      <c r="T34" s="28"/>
      <c r="U34" s="28"/>
      <c r="V34" s="28"/>
    </row>
    <row r="35" spans="2:22" ht="15.75" x14ac:dyDescent="0.25">
      <c r="B35" s="4" t="s">
        <v>300</v>
      </c>
      <c r="O35" s="211"/>
      <c r="P35" s="211"/>
      <c r="Q35" s="211"/>
      <c r="R35" s="211" t="s">
        <v>11</v>
      </c>
      <c r="S35" s="214"/>
    </row>
    <row r="36" spans="2:22" x14ac:dyDescent="0.25">
      <c r="O36" s="211"/>
      <c r="P36" s="211" t="s">
        <v>141</v>
      </c>
      <c r="Q36" s="211" t="s">
        <v>138</v>
      </c>
      <c r="R36" s="211">
        <v>0.23041967262225058</v>
      </c>
      <c r="S36" s="214"/>
    </row>
    <row r="37" spans="2:22" x14ac:dyDescent="0.25">
      <c r="O37" s="211"/>
      <c r="P37" s="211"/>
      <c r="Q37" s="211" t="s">
        <v>139</v>
      </c>
      <c r="R37" s="211">
        <v>4.5038480935257454E-2</v>
      </c>
      <c r="S37" s="214"/>
    </row>
    <row r="38" spans="2:22" x14ac:dyDescent="0.25">
      <c r="O38" s="211"/>
      <c r="P38" s="211"/>
      <c r="Q38" s="211" t="s">
        <v>140</v>
      </c>
      <c r="R38" s="211">
        <v>0.1649748459500491</v>
      </c>
      <c r="S38" s="214"/>
    </row>
    <row r="39" spans="2:22" ht="15" customHeight="1" x14ac:dyDescent="0.25">
      <c r="O39" s="211"/>
      <c r="P39" s="211" t="s">
        <v>142</v>
      </c>
      <c r="Q39" s="211" t="s">
        <v>138</v>
      </c>
      <c r="R39" s="211">
        <v>0.14957780458383596</v>
      </c>
      <c r="S39" s="214"/>
    </row>
    <row r="40" spans="2:22" x14ac:dyDescent="0.25">
      <c r="O40" s="211"/>
      <c r="P40" s="211"/>
      <c r="Q40" s="211" t="s">
        <v>139</v>
      </c>
      <c r="R40" s="211">
        <v>6.7708333333333329E-2</v>
      </c>
      <c r="S40" s="214"/>
    </row>
    <row r="41" spans="2:22" x14ac:dyDescent="0.25">
      <c r="O41" s="211"/>
      <c r="P41" s="211"/>
      <c r="Q41" s="211" t="s">
        <v>140</v>
      </c>
      <c r="R41" s="211">
        <v>0.16666666666666666</v>
      </c>
      <c r="S41" s="214"/>
    </row>
    <row r="42" spans="2:22" ht="15" customHeight="1" x14ac:dyDescent="0.25">
      <c r="O42" s="211"/>
      <c r="P42" s="211"/>
      <c r="Q42" s="211"/>
      <c r="R42" s="211"/>
      <c r="S42" s="214"/>
    </row>
    <row r="43" spans="2:22" x14ac:dyDescent="0.25">
      <c r="O43" s="211"/>
      <c r="P43" s="211"/>
      <c r="Q43" s="211"/>
      <c r="R43" s="211"/>
      <c r="S43" s="214"/>
    </row>
    <row r="44" spans="2:22" x14ac:dyDescent="0.25">
      <c r="O44" s="211"/>
      <c r="P44" s="211"/>
      <c r="Q44" s="211"/>
      <c r="R44" s="211"/>
      <c r="S44" s="214"/>
    </row>
    <row r="45" spans="2:22" x14ac:dyDescent="0.25">
      <c r="O45" s="211"/>
      <c r="P45" s="211"/>
      <c r="Q45" s="211"/>
      <c r="R45" s="211"/>
      <c r="S45" s="214"/>
    </row>
    <row r="46" spans="2:22" x14ac:dyDescent="0.25">
      <c r="O46" s="211"/>
      <c r="P46" s="211"/>
      <c r="Q46" s="211"/>
      <c r="R46" s="211" t="s">
        <v>11</v>
      </c>
      <c r="S46" s="214"/>
    </row>
    <row r="47" spans="2:22" ht="15" customHeight="1" x14ac:dyDescent="0.25">
      <c r="O47" s="211"/>
      <c r="P47" s="211" t="s">
        <v>145</v>
      </c>
      <c r="Q47" s="211" t="s">
        <v>138</v>
      </c>
      <c r="R47" s="211">
        <v>0.45833333333333331</v>
      </c>
      <c r="S47" s="214"/>
    </row>
    <row r="48" spans="2:22" x14ac:dyDescent="0.25">
      <c r="O48" s="211"/>
      <c r="P48" s="211"/>
      <c r="Q48" s="211" t="s">
        <v>139</v>
      </c>
      <c r="R48" s="211">
        <v>9.0909090909090912E-2</v>
      </c>
      <c r="S48" s="214"/>
    </row>
    <row r="49" spans="15:19" x14ac:dyDescent="0.25">
      <c r="O49" s="211"/>
      <c r="P49" s="211"/>
      <c r="Q49" s="211" t="s">
        <v>140</v>
      </c>
      <c r="R49" s="211">
        <v>0</v>
      </c>
      <c r="S49" s="214"/>
    </row>
    <row r="50" spans="15:19" ht="15" customHeight="1" x14ac:dyDescent="0.25">
      <c r="O50" s="211"/>
      <c r="P50" s="211" t="s">
        <v>146</v>
      </c>
      <c r="Q50" s="211" t="s">
        <v>138</v>
      </c>
      <c r="R50" s="211">
        <v>0.32945819570160012</v>
      </c>
      <c r="S50" s="214"/>
    </row>
    <row r="51" spans="15:19" x14ac:dyDescent="0.25">
      <c r="O51" s="211"/>
      <c r="P51" s="211"/>
      <c r="Q51" s="211" t="s">
        <v>139</v>
      </c>
      <c r="R51" s="211">
        <v>6.5439937799663075E-2</v>
      </c>
      <c r="S51" s="214"/>
    </row>
    <row r="52" spans="15:19" x14ac:dyDescent="0.25">
      <c r="O52" s="211"/>
      <c r="P52" s="211"/>
      <c r="Q52" s="211" t="s">
        <v>140</v>
      </c>
      <c r="R52" s="211">
        <v>0.16506717850287908</v>
      </c>
      <c r="S52" s="214"/>
    </row>
    <row r="53" spans="15:19" x14ac:dyDescent="0.25">
      <c r="O53" s="211"/>
      <c r="P53" s="211" t="s">
        <v>147</v>
      </c>
      <c r="Q53" s="211" t="s">
        <v>138</v>
      </c>
      <c r="R53" s="211">
        <v>0.21257081197734018</v>
      </c>
      <c r="S53" s="214"/>
    </row>
    <row r="54" spans="15:19" x14ac:dyDescent="0.25">
      <c r="O54" s="211"/>
      <c r="P54" s="211"/>
      <c r="Q54" s="211" t="s">
        <v>139</v>
      </c>
      <c r="R54" s="211">
        <v>3.2617671345995046E-2</v>
      </c>
      <c r="S54" s="214"/>
    </row>
    <row r="55" spans="15:19" x14ac:dyDescent="0.25">
      <c r="O55" s="211"/>
      <c r="P55" s="211"/>
      <c r="Q55" s="211" t="s">
        <v>140</v>
      </c>
      <c r="R55" s="211">
        <v>9.8039215686274508E-2</v>
      </c>
      <c r="S55" s="214"/>
    </row>
    <row r="56" spans="15:19" ht="15" customHeight="1" x14ac:dyDescent="0.25">
      <c r="O56" s="211"/>
      <c r="P56" s="211" t="s">
        <v>148</v>
      </c>
      <c r="Q56" s="211" t="s">
        <v>138</v>
      </c>
      <c r="R56" s="211">
        <v>0.16871972318339101</v>
      </c>
      <c r="S56" s="214"/>
    </row>
    <row r="57" spans="15:19" x14ac:dyDescent="0.25">
      <c r="O57" s="211"/>
      <c r="P57" s="211"/>
      <c r="Q57" s="211" t="s">
        <v>139</v>
      </c>
      <c r="R57" s="211">
        <v>5.8681672025723476E-2</v>
      </c>
      <c r="S57" s="214"/>
    </row>
    <row r="58" spans="15:19" x14ac:dyDescent="0.25">
      <c r="O58" s="211"/>
      <c r="P58" s="211"/>
      <c r="Q58" s="211" t="s">
        <v>140</v>
      </c>
      <c r="R58" s="211">
        <v>0.22916666666666666</v>
      </c>
      <c r="S58" s="214"/>
    </row>
    <row r="59" spans="15:19" ht="15" customHeight="1" x14ac:dyDescent="0.25">
      <c r="O59" s="211"/>
      <c r="P59" s="211" t="s">
        <v>149</v>
      </c>
      <c r="Q59" s="211" t="s">
        <v>138</v>
      </c>
      <c r="R59" s="211">
        <v>0.31817430130643293</v>
      </c>
      <c r="S59" s="214"/>
    </row>
    <row r="60" spans="15:19" x14ac:dyDescent="0.25">
      <c r="O60" s="211"/>
      <c r="P60" s="211"/>
      <c r="Q60" s="211" t="s">
        <v>139</v>
      </c>
      <c r="R60" s="211">
        <v>8.1518704634282527E-2</v>
      </c>
      <c r="S60" s="214"/>
    </row>
    <row r="61" spans="15:19" x14ac:dyDescent="0.25">
      <c r="O61" s="211"/>
      <c r="P61" s="211"/>
      <c r="Q61" s="211" t="s">
        <v>140</v>
      </c>
      <c r="R61" s="211">
        <v>0.12837837837837837</v>
      </c>
      <c r="S61" s="214"/>
    </row>
    <row r="62" spans="15:19" ht="15" customHeight="1" x14ac:dyDescent="0.25">
      <c r="O62" s="211"/>
      <c r="P62" s="211" t="s">
        <v>150</v>
      </c>
      <c r="Q62" s="211" t="s">
        <v>138</v>
      </c>
      <c r="R62" s="211">
        <v>0.13392014029407798</v>
      </c>
      <c r="S62" s="214"/>
    </row>
    <row r="63" spans="15:19" x14ac:dyDescent="0.25">
      <c r="O63" s="211"/>
      <c r="P63" s="211"/>
      <c r="Q63" s="211" t="s">
        <v>139</v>
      </c>
      <c r="R63" s="211">
        <v>3.6596175762947956E-2</v>
      </c>
      <c r="S63" s="214"/>
    </row>
    <row r="64" spans="15:19" x14ac:dyDescent="0.25">
      <c r="O64" s="211"/>
      <c r="P64" s="211"/>
      <c r="Q64" s="211" t="s">
        <v>140</v>
      </c>
      <c r="R64" s="211">
        <v>9.6418732782369149E-2</v>
      </c>
      <c r="S64" s="214"/>
    </row>
    <row r="65" spans="3:19" ht="15" customHeight="1" x14ac:dyDescent="0.25">
      <c r="O65" s="211"/>
      <c r="P65" s="211" t="s">
        <v>143</v>
      </c>
      <c r="Q65" s="211" t="s">
        <v>138</v>
      </c>
      <c r="R65" s="211">
        <v>0.30434782608695654</v>
      </c>
      <c r="S65" s="214"/>
    </row>
    <row r="66" spans="3:19" x14ac:dyDescent="0.25">
      <c r="O66" s="211"/>
      <c r="P66" s="211"/>
      <c r="Q66" s="211" t="s">
        <v>139</v>
      </c>
      <c r="R66" s="211">
        <v>0.1111111111111111</v>
      </c>
      <c r="S66" s="214"/>
    </row>
    <row r="67" spans="3:19" x14ac:dyDescent="0.25">
      <c r="O67" s="211"/>
      <c r="P67" s="211"/>
      <c r="Q67" s="211" t="s">
        <v>140</v>
      </c>
      <c r="R67" s="211">
        <v>0</v>
      </c>
      <c r="S67" s="214"/>
    </row>
    <row r="68" spans="3:19" x14ac:dyDescent="0.25">
      <c r="O68" s="211"/>
      <c r="P68" s="211" t="s">
        <v>151</v>
      </c>
      <c r="Q68" s="211" t="s">
        <v>138</v>
      </c>
      <c r="R68" s="211">
        <v>0.43902439024390244</v>
      </c>
      <c r="S68" s="214"/>
    </row>
    <row r="69" spans="3:19" x14ac:dyDescent="0.25">
      <c r="O69" s="211"/>
      <c r="P69" s="211"/>
      <c r="Q69" s="211" t="s">
        <v>139</v>
      </c>
      <c r="R69" s="211">
        <v>0.15555555555555556</v>
      </c>
      <c r="S69" s="214"/>
    </row>
    <row r="70" spans="3:19" x14ac:dyDescent="0.25">
      <c r="O70" s="211"/>
      <c r="P70" s="211"/>
      <c r="Q70" s="211" t="s">
        <v>140</v>
      </c>
      <c r="R70" s="211">
        <v>0.22222222222222221</v>
      </c>
      <c r="S70" s="214"/>
    </row>
    <row r="71" spans="3:19" x14ac:dyDescent="0.25">
      <c r="O71" s="214"/>
      <c r="P71" s="214"/>
      <c r="Q71" s="214"/>
      <c r="R71" s="214"/>
      <c r="S71" s="214"/>
    </row>
    <row r="72" spans="3:19" x14ac:dyDescent="0.25">
      <c r="O72" s="211"/>
      <c r="P72" s="211"/>
      <c r="Q72" s="211"/>
      <c r="R72" s="211"/>
      <c r="S72" s="211"/>
    </row>
    <row r="73" spans="3:19" ht="15.75" x14ac:dyDescent="0.25">
      <c r="C73" s="213" t="s">
        <v>152</v>
      </c>
      <c r="K73" s="213" t="s">
        <v>157</v>
      </c>
      <c r="O73" s="211"/>
      <c r="P73" s="211"/>
      <c r="Q73" s="211"/>
      <c r="R73" s="211"/>
      <c r="S73" s="211"/>
    </row>
    <row r="74" spans="3:19" x14ac:dyDescent="0.25">
      <c r="O74" s="211"/>
      <c r="P74" s="211"/>
      <c r="Q74" s="211"/>
      <c r="R74" s="211"/>
      <c r="S74" s="211"/>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P89"/>
  <sheetViews>
    <sheetView workbookViewId="0">
      <selection activeCell="M13" sqref="M13"/>
    </sheetView>
  </sheetViews>
  <sheetFormatPr baseColWidth="10" defaultRowHeight="15" x14ac:dyDescent="0.25"/>
  <cols>
    <col min="1" max="2" width="8.28515625" style="212" customWidth="1"/>
    <col min="3" max="3" width="29.140625" style="212" customWidth="1"/>
    <col min="4" max="4" width="16.85546875" style="212" customWidth="1"/>
    <col min="5" max="7" width="11.42578125" style="212"/>
    <col min="8" max="8" width="13.7109375" style="212" customWidth="1"/>
    <col min="9" max="9" width="11.42578125" style="212"/>
    <col min="10" max="10" width="15" style="212" customWidth="1"/>
    <col min="11" max="11" width="17" style="212" customWidth="1"/>
    <col min="12" max="16384" width="11.42578125" style="212"/>
  </cols>
  <sheetData>
    <row r="8" spans="2:11" ht="15" customHeight="1" x14ac:dyDescent="0.25"/>
    <row r="9" spans="2:11" ht="30" customHeight="1" x14ac:dyDescent="0.25">
      <c r="B9" s="275" t="s">
        <v>163</v>
      </c>
      <c r="C9" s="275"/>
      <c r="D9" s="275"/>
      <c r="E9" s="275"/>
      <c r="F9" s="275"/>
      <c r="G9" s="275"/>
      <c r="H9" s="275"/>
      <c r="I9" s="275"/>
      <c r="J9" s="275"/>
      <c r="K9" s="275"/>
    </row>
    <row r="10" spans="2:11" ht="30" customHeight="1" x14ac:dyDescent="0.25">
      <c r="C10" s="186" t="s">
        <v>162</v>
      </c>
      <c r="D10" s="180"/>
      <c r="E10" s="180"/>
      <c r="F10" s="180"/>
      <c r="G10" s="180"/>
      <c r="H10" s="180"/>
      <c r="I10" s="180"/>
      <c r="J10" s="180"/>
      <c r="K10" s="2"/>
    </row>
    <row r="11" spans="2:11" ht="15" customHeight="1" x14ac:dyDescent="0.25">
      <c r="C11" s="2"/>
      <c r="D11" s="2"/>
      <c r="E11" s="2"/>
      <c r="F11" s="2"/>
      <c r="G11" s="2"/>
      <c r="H11" s="2"/>
      <c r="I11" s="2"/>
      <c r="J11" s="2"/>
      <c r="K11" s="2"/>
    </row>
    <row r="12" spans="2:11" ht="23.25" customHeight="1" thickBot="1" x14ac:dyDescent="0.3">
      <c r="B12" s="312" t="s">
        <v>161</v>
      </c>
      <c r="C12" s="312"/>
      <c r="D12" s="304"/>
      <c r="E12" s="284" t="s">
        <v>0</v>
      </c>
      <c r="F12" s="285"/>
      <c r="G12" s="285"/>
      <c r="H12" s="285"/>
      <c r="I12" s="285"/>
      <c r="J12" s="285"/>
      <c r="K12" s="286"/>
    </row>
    <row r="13" spans="2:11" ht="23.25" customHeight="1" thickBot="1" x14ac:dyDescent="0.3">
      <c r="B13" s="312"/>
      <c r="C13" s="312"/>
      <c r="D13" s="304"/>
      <c r="E13" s="40" t="s">
        <v>6</v>
      </c>
      <c r="F13" s="59" t="s">
        <v>7</v>
      </c>
      <c r="G13" s="60" t="s">
        <v>1</v>
      </c>
      <c r="H13" s="58" t="s">
        <v>8</v>
      </c>
      <c r="I13" s="59" t="s">
        <v>9</v>
      </c>
      <c r="J13" s="97" t="s">
        <v>10</v>
      </c>
      <c r="K13" s="102" t="s">
        <v>11</v>
      </c>
    </row>
    <row r="14" spans="2:11" x14ac:dyDescent="0.25">
      <c r="B14" s="313" t="s">
        <v>152</v>
      </c>
      <c r="C14" s="310" t="s">
        <v>141</v>
      </c>
      <c r="D14" s="36" t="s">
        <v>138</v>
      </c>
      <c r="E14" s="190">
        <v>1563832</v>
      </c>
      <c r="F14" s="191">
        <v>827900</v>
      </c>
      <c r="G14" s="192">
        <v>2391732</v>
      </c>
      <c r="H14" s="190">
        <v>708892</v>
      </c>
      <c r="I14" s="191">
        <v>5416</v>
      </c>
      <c r="J14" s="192">
        <v>714308</v>
      </c>
      <c r="K14" s="54">
        <v>0.2299738573875417</v>
      </c>
    </row>
    <row r="15" spans="2:11" x14ac:dyDescent="0.25">
      <c r="B15" s="314"/>
      <c r="C15" s="301"/>
      <c r="D15" s="37" t="s">
        <v>139</v>
      </c>
      <c r="E15" s="190">
        <v>427185</v>
      </c>
      <c r="F15" s="191">
        <v>225426</v>
      </c>
      <c r="G15" s="192">
        <v>652611</v>
      </c>
      <c r="H15" s="190">
        <v>31288</v>
      </c>
      <c r="I15" s="191">
        <v>181</v>
      </c>
      <c r="J15" s="192">
        <v>31469</v>
      </c>
      <c r="K15" s="54">
        <v>4.6001929598877327E-2</v>
      </c>
    </row>
    <row r="16" spans="2:11" x14ac:dyDescent="0.25">
      <c r="B16" s="314"/>
      <c r="C16" s="302"/>
      <c r="D16" s="188" t="s">
        <v>140</v>
      </c>
      <c r="E16" s="196">
        <v>15244</v>
      </c>
      <c r="F16" s="197">
        <v>12765</v>
      </c>
      <c r="G16" s="198">
        <v>28009</v>
      </c>
      <c r="H16" s="196">
        <v>5502</v>
      </c>
      <c r="I16" s="197">
        <v>35</v>
      </c>
      <c r="J16" s="198">
        <v>5537</v>
      </c>
      <c r="K16" s="199">
        <v>0.16505693674357599</v>
      </c>
    </row>
    <row r="17" spans="2:11" x14ac:dyDescent="0.25">
      <c r="B17" s="314"/>
      <c r="C17" s="300" t="s">
        <v>142</v>
      </c>
      <c r="D17" s="37" t="s">
        <v>138</v>
      </c>
      <c r="E17" s="190">
        <v>1239</v>
      </c>
      <c r="F17" s="191">
        <v>171</v>
      </c>
      <c r="G17" s="192">
        <v>1410</v>
      </c>
      <c r="H17" s="190">
        <v>247</v>
      </c>
      <c r="I17" s="191">
        <v>1</v>
      </c>
      <c r="J17" s="192">
        <v>248</v>
      </c>
      <c r="K17" s="54">
        <v>0.14957780458383596</v>
      </c>
    </row>
    <row r="18" spans="2:11" x14ac:dyDescent="0.25">
      <c r="B18" s="314"/>
      <c r="C18" s="301"/>
      <c r="D18" s="37" t="s">
        <v>139</v>
      </c>
      <c r="E18" s="190">
        <v>142</v>
      </c>
      <c r="F18" s="191">
        <v>37</v>
      </c>
      <c r="G18" s="192">
        <v>179</v>
      </c>
      <c r="H18" s="190">
        <v>13</v>
      </c>
      <c r="I18" s="191" t="s">
        <v>94</v>
      </c>
      <c r="J18" s="192">
        <v>13</v>
      </c>
      <c r="K18" s="54">
        <v>6.7708333333333329E-2</v>
      </c>
    </row>
    <row r="19" spans="2:11" x14ac:dyDescent="0.25">
      <c r="B19" s="314"/>
      <c r="C19" s="302"/>
      <c r="D19" s="188" t="s">
        <v>140</v>
      </c>
      <c r="E19" s="196">
        <v>10</v>
      </c>
      <c r="F19" s="215" t="s">
        <v>94</v>
      </c>
      <c r="G19" s="198">
        <v>10</v>
      </c>
      <c r="H19" s="196">
        <v>2</v>
      </c>
      <c r="I19" s="215" t="s">
        <v>94</v>
      </c>
      <c r="J19" s="198">
        <v>2</v>
      </c>
      <c r="K19" s="199">
        <v>0.16666666666666666</v>
      </c>
    </row>
    <row r="20" spans="2:11" x14ac:dyDescent="0.25">
      <c r="B20" s="314"/>
      <c r="C20" s="297" t="s">
        <v>50</v>
      </c>
      <c r="D20" s="37" t="s">
        <v>138</v>
      </c>
      <c r="E20" s="216">
        <v>1565071</v>
      </c>
      <c r="F20" s="216">
        <v>828071</v>
      </c>
      <c r="G20" s="216">
        <v>2393142</v>
      </c>
      <c r="H20" s="216">
        <v>709139</v>
      </c>
      <c r="I20" s="216">
        <v>5417</v>
      </c>
      <c r="J20" s="216">
        <v>714556</v>
      </c>
      <c r="K20" s="54">
        <v>0.22993096497793544</v>
      </c>
    </row>
    <row r="21" spans="2:11" x14ac:dyDescent="0.25">
      <c r="B21" s="314"/>
      <c r="C21" s="298"/>
      <c r="D21" s="37" t="s">
        <v>139</v>
      </c>
      <c r="E21" s="216">
        <v>427327</v>
      </c>
      <c r="F21" s="216">
        <v>225463</v>
      </c>
      <c r="G21" s="216">
        <v>652790</v>
      </c>
      <c r="H21" s="216">
        <v>31301</v>
      </c>
      <c r="I21" s="216">
        <v>181</v>
      </c>
      <c r="J21" s="216">
        <v>31482</v>
      </c>
      <c r="K21" s="54">
        <v>4.6008020202492575E-2</v>
      </c>
    </row>
    <row r="22" spans="2:11" ht="15.75" thickBot="1" x14ac:dyDescent="0.3">
      <c r="B22" s="315"/>
      <c r="C22" s="311"/>
      <c r="D22" s="49" t="s">
        <v>140</v>
      </c>
      <c r="E22" s="217">
        <v>15254</v>
      </c>
      <c r="F22" s="217">
        <v>12765</v>
      </c>
      <c r="G22" s="217">
        <v>28019</v>
      </c>
      <c r="H22" s="217">
        <v>5504</v>
      </c>
      <c r="I22" s="217">
        <v>35</v>
      </c>
      <c r="J22" s="217">
        <v>5539</v>
      </c>
      <c r="K22" s="39">
        <v>0.16505751236664878</v>
      </c>
    </row>
    <row r="23" spans="2:11" ht="15" customHeight="1" x14ac:dyDescent="0.25">
      <c r="B23" s="313" t="s">
        <v>164</v>
      </c>
      <c r="C23" s="307" t="s">
        <v>145</v>
      </c>
      <c r="D23" s="187" t="s">
        <v>138</v>
      </c>
      <c r="E23" s="190">
        <v>11</v>
      </c>
      <c r="F23" s="191">
        <v>2</v>
      </c>
      <c r="G23" s="192">
        <v>13</v>
      </c>
      <c r="H23" s="190">
        <v>11</v>
      </c>
      <c r="I23" s="191" t="s">
        <v>94</v>
      </c>
      <c r="J23" s="192">
        <v>11</v>
      </c>
      <c r="K23" s="54">
        <v>0.45833333333333331</v>
      </c>
    </row>
    <row r="24" spans="2:11" x14ac:dyDescent="0.25">
      <c r="B24" s="314"/>
      <c r="C24" s="301"/>
      <c r="D24" s="37" t="s">
        <v>139</v>
      </c>
      <c r="E24" s="190">
        <v>5</v>
      </c>
      <c r="F24" s="191">
        <v>5</v>
      </c>
      <c r="G24" s="192">
        <v>10</v>
      </c>
      <c r="H24" s="190">
        <v>1</v>
      </c>
      <c r="I24" s="191" t="s">
        <v>94</v>
      </c>
      <c r="J24" s="192">
        <v>1</v>
      </c>
      <c r="K24" s="54">
        <v>9.0909090909090912E-2</v>
      </c>
    </row>
    <row r="25" spans="2:11" x14ac:dyDescent="0.25">
      <c r="B25" s="314"/>
      <c r="C25" s="302"/>
      <c r="D25" s="188" t="s">
        <v>140</v>
      </c>
      <c r="E25" s="196">
        <v>2</v>
      </c>
      <c r="F25" s="215" t="s">
        <v>94</v>
      </c>
      <c r="G25" s="198">
        <v>2</v>
      </c>
      <c r="H25" s="196" t="s">
        <v>94</v>
      </c>
      <c r="I25" s="215" t="s">
        <v>94</v>
      </c>
      <c r="J25" s="198">
        <v>0</v>
      </c>
      <c r="K25" s="199">
        <v>0</v>
      </c>
    </row>
    <row r="26" spans="2:11" x14ac:dyDescent="0.25">
      <c r="B26" s="314"/>
      <c r="C26" s="300" t="s">
        <v>146</v>
      </c>
      <c r="D26" s="37" t="s">
        <v>138</v>
      </c>
      <c r="E26" s="190">
        <v>10873</v>
      </c>
      <c r="F26" s="191">
        <v>4320</v>
      </c>
      <c r="G26" s="192">
        <v>15193</v>
      </c>
      <c r="H26" s="190">
        <v>7437</v>
      </c>
      <c r="I26" s="191">
        <v>48</v>
      </c>
      <c r="J26" s="192">
        <v>7485</v>
      </c>
      <c r="K26" s="54">
        <v>0.33005556045506657</v>
      </c>
    </row>
    <row r="27" spans="2:11" x14ac:dyDescent="0.25">
      <c r="B27" s="314"/>
      <c r="C27" s="301"/>
      <c r="D27" s="37" t="s">
        <v>139</v>
      </c>
      <c r="E27" s="190">
        <v>4964</v>
      </c>
      <c r="F27" s="191">
        <v>2043</v>
      </c>
      <c r="G27" s="192">
        <v>7007</v>
      </c>
      <c r="H27" s="190">
        <v>498</v>
      </c>
      <c r="I27" s="191">
        <v>5</v>
      </c>
      <c r="J27" s="192">
        <v>503</v>
      </c>
      <c r="K27" s="54">
        <v>6.6977363515312915E-2</v>
      </c>
    </row>
    <row r="28" spans="2:11" x14ac:dyDescent="0.25">
      <c r="B28" s="314"/>
      <c r="C28" s="302"/>
      <c r="D28" s="188" t="s">
        <v>140</v>
      </c>
      <c r="E28" s="196">
        <v>263</v>
      </c>
      <c r="F28" s="215">
        <v>172</v>
      </c>
      <c r="G28" s="198">
        <v>435</v>
      </c>
      <c r="H28" s="196">
        <v>86</v>
      </c>
      <c r="I28" s="215" t="s">
        <v>94</v>
      </c>
      <c r="J28" s="198">
        <v>86</v>
      </c>
      <c r="K28" s="199">
        <v>0.16506717850287908</v>
      </c>
    </row>
    <row r="29" spans="2:11" x14ac:dyDescent="0.25">
      <c r="B29" s="314"/>
      <c r="C29" s="301" t="s">
        <v>147</v>
      </c>
      <c r="D29" s="37" t="s">
        <v>138</v>
      </c>
      <c r="E29" s="190">
        <v>2304</v>
      </c>
      <c r="F29" s="191">
        <v>574</v>
      </c>
      <c r="G29" s="192">
        <v>2878</v>
      </c>
      <c r="H29" s="190">
        <v>774</v>
      </c>
      <c r="I29" s="191">
        <v>1</v>
      </c>
      <c r="J29" s="192">
        <v>775</v>
      </c>
      <c r="K29" s="54">
        <v>0.21215439364905558</v>
      </c>
    </row>
    <row r="30" spans="2:11" x14ac:dyDescent="0.25">
      <c r="B30" s="314"/>
      <c r="C30" s="301"/>
      <c r="D30" s="37" t="s">
        <v>139</v>
      </c>
      <c r="E30" s="190">
        <v>1708</v>
      </c>
      <c r="F30" s="191">
        <v>582</v>
      </c>
      <c r="G30" s="192">
        <v>2290</v>
      </c>
      <c r="H30" s="190">
        <v>78</v>
      </c>
      <c r="I30" s="191">
        <v>1</v>
      </c>
      <c r="J30" s="192">
        <v>79</v>
      </c>
      <c r="K30" s="54">
        <v>3.3347403967918951E-2</v>
      </c>
    </row>
    <row r="31" spans="2:11" x14ac:dyDescent="0.25">
      <c r="B31" s="314"/>
      <c r="C31" s="302"/>
      <c r="D31" s="188" t="s">
        <v>140</v>
      </c>
      <c r="E31" s="196">
        <v>56</v>
      </c>
      <c r="F31" s="215">
        <v>36</v>
      </c>
      <c r="G31" s="198">
        <v>92</v>
      </c>
      <c r="H31" s="196">
        <v>10</v>
      </c>
      <c r="I31" s="215" t="s">
        <v>94</v>
      </c>
      <c r="J31" s="198">
        <v>10</v>
      </c>
      <c r="K31" s="199">
        <v>9.8039215686274508E-2</v>
      </c>
    </row>
    <row r="32" spans="2:11" x14ac:dyDescent="0.25">
      <c r="B32" s="314"/>
      <c r="C32" s="300" t="s">
        <v>148</v>
      </c>
      <c r="D32" s="37" t="s">
        <v>138</v>
      </c>
      <c r="E32" s="190">
        <v>4848</v>
      </c>
      <c r="F32" s="191">
        <v>1157</v>
      </c>
      <c r="G32" s="192">
        <v>6005</v>
      </c>
      <c r="H32" s="190">
        <v>1212</v>
      </c>
      <c r="I32" s="191">
        <v>7</v>
      </c>
      <c r="J32" s="192">
        <v>1219</v>
      </c>
      <c r="K32" s="54">
        <v>0.16874307862679955</v>
      </c>
    </row>
    <row r="33" spans="2:11" x14ac:dyDescent="0.25">
      <c r="B33" s="314"/>
      <c r="C33" s="301"/>
      <c r="D33" s="37" t="s">
        <v>139</v>
      </c>
      <c r="E33" s="190">
        <v>832</v>
      </c>
      <c r="F33" s="191">
        <v>339</v>
      </c>
      <c r="G33" s="192">
        <v>1171</v>
      </c>
      <c r="H33" s="190">
        <v>73</v>
      </c>
      <c r="I33" s="191" t="s">
        <v>94</v>
      </c>
      <c r="J33" s="192">
        <v>73</v>
      </c>
      <c r="K33" s="54">
        <v>5.8681672025723476E-2</v>
      </c>
    </row>
    <row r="34" spans="2:11" x14ac:dyDescent="0.25">
      <c r="B34" s="314"/>
      <c r="C34" s="302"/>
      <c r="D34" s="188" t="s">
        <v>140</v>
      </c>
      <c r="E34" s="196">
        <v>41</v>
      </c>
      <c r="F34" s="215">
        <v>33</v>
      </c>
      <c r="G34" s="198">
        <v>74</v>
      </c>
      <c r="H34" s="196">
        <v>21</v>
      </c>
      <c r="I34" s="215">
        <v>1</v>
      </c>
      <c r="J34" s="198">
        <v>22</v>
      </c>
      <c r="K34" s="199">
        <v>0.22916666666666666</v>
      </c>
    </row>
    <row r="35" spans="2:11" x14ac:dyDescent="0.25">
      <c r="B35" s="314"/>
      <c r="C35" s="300" t="s">
        <v>149</v>
      </c>
      <c r="D35" s="37" t="s">
        <v>138</v>
      </c>
      <c r="E35" s="190">
        <v>3484</v>
      </c>
      <c r="F35" s="191">
        <v>633</v>
      </c>
      <c r="G35" s="192">
        <v>4117</v>
      </c>
      <c r="H35" s="190">
        <v>1913</v>
      </c>
      <c r="I35" s="191">
        <v>11</v>
      </c>
      <c r="J35" s="192">
        <v>1924</v>
      </c>
      <c r="K35" s="54">
        <v>0.31849031617281909</v>
      </c>
    </row>
    <row r="36" spans="2:11" x14ac:dyDescent="0.25">
      <c r="B36" s="314"/>
      <c r="C36" s="301"/>
      <c r="D36" s="37" t="s">
        <v>139</v>
      </c>
      <c r="E36" s="190">
        <v>1294</v>
      </c>
      <c r="F36" s="191">
        <v>350</v>
      </c>
      <c r="G36" s="192">
        <v>1644</v>
      </c>
      <c r="H36" s="190">
        <v>145</v>
      </c>
      <c r="I36" s="191">
        <v>1</v>
      </c>
      <c r="J36" s="192">
        <v>146</v>
      </c>
      <c r="K36" s="54">
        <v>8.1564245810055863E-2</v>
      </c>
    </row>
    <row r="37" spans="2:11" x14ac:dyDescent="0.25">
      <c r="B37" s="314"/>
      <c r="C37" s="302"/>
      <c r="D37" s="188" t="s">
        <v>140</v>
      </c>
      <c r="E37" s="196">
        <v>92</v>
      </c>
      <c r="F37" s="215">
        <v>37</v>
      </c>
      <c r="G37" s="198">
        <v>129</v>
      </c>
      <c r="H37" s="196">
        <v>19</v>
      </c>
      <c r="I37" s="215" t="s">
        <v>94</v>
      </c>
      <c r="J37" s="198">
        <v>19</v>
      </c>
      <c r="K37" s="199">
        <v>0.12837837837837837</v>
      </c>
    </row>
    <row r="38" spans="2:11" x14ac:dyDescent="0.25">
      <c r="B38" s="314"/>
      <c r="C38" s="300" t="s">
        <v>150</v>
      </c>
      <c r="D38" s="37" t="s">
        <v>138</v>
      </c>
      <c r="E38" s="190">
        <v>22198</v>
      </c>
      <c r="F38" s="191">
        <v>3261</v>
      </c>
      <c r="G38" s="192">
        <v>25459</v>
      </c>
      <c r="H38" s="190">
        <v>3910</v>
      </c>
      <c r="I38" s="191">
        <v>20</v>
      </c>
      <c r="J38" s="192">
        <v>3930</v>
      </c>
      <c r="K38" s="54">
        <v>0.13372350199054067</v>
      </c>
    </row>
    <row r="39" spans="2:11" x14ac:dyDescent="0.25">
      <c r="B39" s="314"/>
      <c r="C39" s="301"/>
      <c r="D39" s="37" t="s">
        <v>139</v>
      </c>
      <c r="E39" s="190">
        <v>5810</v>
      </c>
      <c r="F39" s="191">
        <v>1555</v>
      </c>
      <c r="G39" s="192">
        <v>7365</v>
      </c>
      <c r="H39" s="190">
        <v>287</v>
      </c>
      <c r="I39" s="191">
        <v>1</v>
      </c>
      <c r="J39" s="192">
        <v>288</v>
      </c>
      <c r="K39" s="54">
        <v>3.7632301058408466E-2</v>
      </c>
    </row>
    <row r="40" spans="2:11" x14ac:dyDescent="0.25">
      <c r="B40" s="314"/>
      <c r="C40" s="302"/>
      <c r="D40" s="188" t="s">
        <v>140</v>
      </c>
      <c r="E40" s="196">
        <v>223</v>
      </c>
      <c r="F40" s="215">
        <v>105</v>
      </c>
      <c r="G40" s="198">
        <v>328</v>
      </c>
      <c r="H40" s="196">
        <v>35</v>
      </c>
      <c r="I40" s="215" t="s">
        <v>94</v>
      </c>
      <c r="J40" s="198">
        <v>35</v>
      </c>
      <c r="K40" s="199">
        <v>9.6418732782369149E-2</v>
      </c>
    </row>
    <row r="41" spans="2:11" x14ac:dyDescent="0.25">
      <c r="B41" s="314"/>
      <c r="C41" s="300" t="s">
        <v>143</v>
      </c>
      <c r="D41" s="37" t="s">
        <v>138</v>
      </c>
      <c r="E41" s="190">
        <v>26</v>
      </c>
      <c r="F41" s="191">
        <v>6</v>
      </c>
      <c r="G41" s="192">
        <v>32</v>
      </c>
      <c r="H41" s="190">
        <v>14</v>
      </c>
      <c r="I41" s="191" t="s">
        <v>94</v>
      </c>
      <c r="J41" s="192">
        <v>14</v>
      </c>
      <c r="K41" s="54">
        <v>0.30434782608695654</v>
      </c>
    </row>
    <row r="42" spans="2:11" x14ac:dyDescent="0.25">
      <c r="B42" s="314"/>
      <c r="C42" s="301"/>
      <c r="D42" s="37" t="s">
        <v>139</v>
      </c>
      <c r="E42" s="190">
        <v>5</v>
      </c>
      <c r="F42" s="191">
        <v>3</v>
      </c>
      <c r="G42" s="192">
        <v>8</v>
      </c>
      <c r="H42" s="190">
        <v>1</v>
      </c>
      <c r="I42" s="191" t="s">
        <v>94</v>
      </c>
      <c r="J42" s="192">
        <v>1</v>
      </c>
      <c r="K42" s="54">
        <v>0.1111111111111111</v>
      </c>
    </row>
    <row r="43" spans="2:11" x14ac:dyDescent="0.25">
      <c r="B43" s="314"/>
      <c r="C43" s="302"/>
      <c r="D43" s="188" t="s">
        <v>140</v>
      </c>
      <c r="E43" s="196">
        <v>1</v>
      </c>
      <c r="F43" s="215" t="s">
        <v>94</v>
      </c>
      <c r="G43" s="198">
        <v>1</v>
      </c>
      <c r="H43" s="196" t="s">
        <v>94</v>
      </c>
      <c r="I43" s="215" t="s">
        <v>94</v>
      </c>
      <c r="J43" s="198">
        <v>0</v>
      </c>
      <c r="K43" s="199">
        <v>0</v>
      </c>
    </row>
    <row r="44" spans="2:11" x14ac:dyDescent="0.25">
      <c r="B44" s="314"/>
      <c r="C44" s="300" t="s">
        <v>151</v>
      </c>
      <c r="D44" s="37" t="s">
        <v>138</v>
      </c>
      <c r="E44" s="190">
        <v>54</v>
      </c>
      <c r="F44" s="191">
        <v>15</v>
      </c>
      <c r="G44" s="192">
        <v>69</v>
      </c>
      <c r="H44" s="190">
        <v>53</v>
      </c>
      <c r="I44" s="191">
        <v>1</v>
      </c>
      <c r="J44" s="192">
        <v>54</v>
      </c>
      <c r="K44" s="54">
        <v>0.43902439024390244</v>
      </c>
    </row>
    <row r="45" spans="2:11" x14ac:dyDescent="0.25">
      <c r="B45" s="314"/>
      <c r="C45" s="301"/>
      <c r="D45" s="37" t="s">
        <v>139</v>
      </c>
      <c r="E45" s="190">
        <v>27</v>
      </c>
      <c r="F45" s="191">
        <v>11</v>
      </c>
      <c r="G45" s="192">
        <v>38</v>
      </c>
      <c r="H45" s="190">
        <v>7</v>
      </c>
      <c r="I45" s="191" t="s">
        <v>94</v>
      </c>
      <c r="J45" s="192">
        <v>7</v>
      </c>
      <c r="K45" s="54">
        <v>0.15555555555555556</v>
      </c>
    </row>
    <row r="46" spans="2:11" x14ac:dyDescent="0.25">
      <c r="B46" s="314"/>
      <c r="C46" s="302"/>
      <c r="D46" s="188" t="s">
        <v>140</v>
      </c>
      <c r="E46" s="196">
        <v>5</v>
      </c>
      <c r="F46" s="215">
        <v>2</v>
      </c>
      <c r="G46" s="198">
        <v>7</v>
      </c>
      <c r="H46" s="196">
        <v>2</v>
      </c>
      <c r="I46" s="215" t="s">
        <v>94</v>
      </c>
      <c r="J46" s="198">
        <v>2</v>
      </c>
      <c r="K46" s="199">
        <v>0.22222222222222221</v>
      </c>
    </row>
    <row r="47" spans="2:11" x14ac:dyDescent="0.25">
      <c r="B47" s="314"/>
      <c r="C47" s="297" t="s">
        <v>50</v>
      </c>
      <c r="D47" s="37" t="s">
        <v>138</v>
      </c>
      <c r="E47" s="216">
        <v>43798</v>
      </c>
      <c r="F47" s="216">
        <v>9968</v>
      </c>
      <c r="G47" s="216">
        <v>53766</v>
      </c>
      <c r="H47" s="216">
        <v>15324</v>
      </c>
      <c r="I47" s="216">
        <v>88</v>
      </c>
      <c r="J47" s="216">
        <v>15412</v>
      </c>
      <c r="K47" s="54">
        <v>0.22278759143080171</v>
      </c>
    </row>
    <row r="48" spans="2:11" x14ac:dyDescent="0.25">
      <c r="B48" s="314"/>
      <c r="C48" s="298"/>
      <c r="D48" s="37" t="s">
        <v>139</v>
      </c>
      <c r="E48" s="216">
        <v>14645</v>
      </c>
      <c r="F48" s="216">
        <v>4888</v>
      </c>
      <c r="G48" s="216">
        <v>19533</v>
      </c>
      <c r="H48" s="216">
        <v>1090</v>
      </c>
      <c r="I48" s="216">
        <v>8</v>
      </c>
      <c r="J48" s="216">
        <v>1098</v>
      </c>
      <c r="K48" s="54">
        <v>5.3220881198196887E-2</v>
      </c>
    </row>
    <row r="49" spans="2:16" ht="15.75" thickBot="1" x14ac:dyDescent="0.3">
      <c r="B49" s="315"/>
      <c r="C49" s="299"/>
      <c r="D49" s="49" t="s">
        <v>140</v>
      </c>
      <c r="E49" s="217">
        <v>683</v>
      </c>
      <c r="F49" s="217">
        <v>385</v>
      </c>
      <c r="G49" s="217">
        <v>1068</v>
      </c>
      <c r="H49" s="217">
        <v>173</v>
      </c>
      <c r="I49" s="217">
        <v>1</v>
      </c>
      <c r="J49" s="217">
        <v>174</v>
      </c>
      <c r="K49" s="39">
        <v>0.14009661835748793</v>
      </c>
    </row>
    <row r="52" spans="2:16" ht="13.5" customHeight="1" x14ac:dyDescent="0.25">
      <c r="C52" s="186" t="s">
        <v>309</v>
      </c>
    </row>
    <row r="54" spans="2:16" ht="23.25" customHeight="1" thickBot="1" x14ac:dyDescent="0.3">
      <c r="B54" s="312" t="s">
        <v>161</v>
      </c>
      <c r="C54" s="312"/>
      <c r="D54" s="304"/>
      <c r="E54" s="284" t="s">
        <v>0</v>
      </c>
      <c r="F54" s="285"/>
      <c r="G54" s="285"/>
      <c r="H54" s="285"/>
      <c r="I54" s="285"/>
      <c r="J54" s="285"/>
      <c r="K54" s="286"/>
    </row>
    <row r="55" spans="2:16" ht="23.25" customHeight="1" thickBot="1" x14ac:dyDescent="0.3">
      <c r="B55" s="312"/>
      <c r="C55" s="312"/>
      <c r="D55" s="304"/>
      <c r="E55" s="40" t="s">
        <v>6</v>
      </c>
      <c r="F55" s="59" t="s">
        <v>7</v>
      </c>
      <c r="G55" s="60" t="s">
        <v>1</v>
      </c>
      <c r="H55" s="58" t="s">
        <v>8</v>
      </c>
      <c r="I55" s="59" t="s">
        <v>9</v>
      </c>
      <c r="J55" s="97" t="s">
        <v>10</v>
      </c>
      <c r="K55" s="102" t="s">
        <v>11</v>
      </c>
    </row>
    <row r="56" spans="2:16" x14ac:dyDescent="0.25">
      <c r="B56" s="316" t="s">
        <v>165</v>
      </c>
      <c r="C56" s="310" t="s">
        <v>141</v>
      </c>
      <c r="D56" s="36" t="s">
        <v>138</v>
      </c>
      <c r="E56" s="190">
        <v>15376</v>
      </c>
      <c r="F56" s="191">
        <v>2518</v>
      </c>
      <c r="G56" s="192">
        <v>17894</v>
      </c>
      <c r="H56" s="190">
        <v>8345</v>
      </c>
      <c r="I56" s="191">
        <v>5</v>
      </c>
      <c r="J56" s="192">
        <v>8350</v>
      </c>
      <c r="K56" s="54">
        <v>0.318167962200884</v>
      </c>
    </row>
    <row r="57" spans="2:16" x14ac:dyDescent="0.25">
      <c r="B57" s="317"/>
      <c r="C57" s="301"/>
      <c r="D57" s="37" t="s">
        <v>139</v>
      </c>
      <c r="E57" s="190">
        <v>6756</v>
      </c>
      <c r="F57" s="191">
        <v>825</v>
      </c>
      <c r="G57" s="192">
        <v>7581</v>
      </c>
      <c r="H57" s="190">
        <v>50</v>
      </c>
      <c r="I57" s="191" t="s">
        <v>94</v>
      </c>
      <c r="J57" s="192">
        <v>50</v>
      </c>
      <c r="K57" s="54">
        <v>6.5522212029878128E-3</v>
      </c>
    </row>
    <row r="58" spans="2:16" ht="15.75" thickBot="1" x14ac:dyDescent="0.3">
      <c r="B58" s="318"/>
      <c r="C58" s="302"/>
      <c r="D58" s="188" t="s">
        <v>140</v>
      </c>
      <c r="E58" s="196">
        <v>39</v>
      </c>
      <c r="F58" s="197">
        <v>2</v>
      </c>
      <c r="G58" s="198">
        <v>41</v>
      </c>
      <c r="H58" s="196">
        <v>5</v>
      </c>
      <c r="I58" s="197" t="s">
        <v>94</v>
      </c>
      <c r="J58" s="198">
        <v>5</v>
      </c>
      <c r="K58" s="199">
        <v>0.10869565217391304</v>
      </c>
    </row>
    <row r="59" spans="2:16" ht="15" customHeight="1" x14ac:dyDescent="0.25">
      <c r="B59" s="313" t="s">
        <v>166</v>
      </c>
      <c r="C59" s="300" t="s">
        <v>146</v>
      </c>
      <c r="D59" s="37" t="s">
        <v>138</v>
      </c>
      <c r="E59" s="190">
        <v>205</v>
      </c>
      <c r="F59" s="191">
        <v>26</v>
      </c>
      <c r="G59" s="192">
        <v>231</v>
      </c>
      <c r="H59" s="190">
        <v>117</v>
      </c>
      <c r="I59" s="191" t="s">
        <v>94</v>
      </c>
      <c r="J59" s="192">
        <v>117</v>
      </c>
      <c r="K59" s="54">
        <v>0.33620689655172414</v>
      </c>
      <c r="N59" s="228"/>
      <c r="O59" s="228"/>
    </row>
    <row r="60" spans="2:16" x14ac:dyDescent="0.25">
      <c r="B60" s="314"/>
      <c r="C60" s="301"/>
      <c r="D60" s="37" t="s">
        <v>139</v>
      </c>
      <c r="E60" s="190">
        <v>102</v>
      </c>
      <c r="F60" s="191">
        <v>14</v>
      </c>
      <c r="G60" s="192">
        <v>116</v>
      </c>
      <c r="H60" s="190">
        <v>2</v>
      </c>
      <c r="I60" s="191" t="s">
        <v>94</v>
      </c>
      <c r="J60" s="192">
        <v>2</v>
      </c>
      <c r="K60" s="54">
        <v>1.6949152542372881E-2</v>
      </c>
      <c r="N60" s="228"/>
      <c r="O60" s="228"/>
      <c r="P60" s="228"/>
    </row>
    <row r="61" spans="2:16" ht="15.75" thickBot="1" x14ac:dyDescent="0.3">
      <c r="B61" s="315"/>
      <c r="C61" s="319"/>
      <c r="D61" s="49" t="s">
        <v>140</v>
      </c>
      <c r="E61" s="193" t="s">
        <v>94</v>
      </c>
      <c r="F61" s="218" t="s">
        <v>94</v>
      </c>
      <c r="G61" s="219" t="s">
        <v>94</v>
      </c>
      <c r="H61" s="193" t="s">
        <v>94</v>
      </c>
      <c r="I61" s="218" t="s">
        <v>94</v>
      </c>
      <c r="J61" s="219" t="s">
        <v>94</v>
      </c>
      <c r="K61" s="39">
        <v>0</v>
      </c>
      <c r="P61" s="228"/>
    </row>
    <row r="62" spans="2:16" x14ac:dyDescent="0.25">
      <c r="E62" s="212" t="s">
        <v>167</v>
      </c>
    </row>
    <row r="64" spans="2:16" ht="15.75" x14ac:dyDescent="0.25">
      <c r="C64" s="186" t="s">
        <v>310</v>
      </c>
    </row>
    <row r="66" spans="2:11" ht="15.75" thickBot="1" x14ac:dyDescent="0.3">
      <c r="B66" s="312" t="s">
        <v>161</v>
      </c>
      <c r="C66" s="312"/>
      <c r="D66" s="304"/>
      <c r="E66" s="284" t="s">
        <v>0</v>
      </c>
      <c r="F66" s="285"/>
      <c r="G66" s="285"/>
      <c r="H66" s="285"/>
      <c r="I66" s="285"/>
      <c r="J66" s="285"/>
      <c r="K66" s="286"/>
    </row>
    <row r="67" spans="2:11" ht="23.25" thickBot="1" x14ac:dyDescent="0.3">
      <c r="B67" s="312"/>
      <c r="C67" s="312"/>
      <c r="D67" s="304"/>
      <c r="E67" s="40" t="s">
        <v>6</v>
      </c>
      <c r="F67" s="59" t="s">
        <v>7</v>
      </c>
      <c r="G67" s="60" t="s">
        <v>1</v>
      </c>
      <c r="H67" s="58" t="s">
        <v>8</v>
      </c>
      <c r="I67" s="59" t="s">
        <v>9</v>
      </c>
      <c r="J67" s="97" t="s">
        <v>10</v>
      </c>
      <c r="K67" s="102" t="s">
        <v>11</v>
      </c>
    </row>
    <row r="68" spans="2:11" x14ac:dyDescent="0.25">
      <c r="B68" s="313" t="s">
        <v>165</v>
      </c>
      <c r="C68" s="310" t="s">
        <v>141</v>
      </c>
      <c r="D68" s="36" t="s">
        <v>138</v>
      </c>
      <c r="E68" s="190">
        <v>19189</v>
      </c>
      <c r="F68" s="223">
        <v>16802</v>
      </c>
      <c r="G68" s="149">
        <v>35991</v>
      </c>
      <c r="H68" s="190">
        <v>9566</v>
      </c>
      <c r="I68" s="191">
        <v>17</v>
      </c>
      <c r="J68" s="192">
        <v>9583</v>
      </c>
      <c r="K68" s="54">
        <v>0.21027340150085574</v>
      </c>
    </row>
    <row r="69" spans="2:11" x14ac:dyDescent="0.25">
      <c r="B69" s="314"/>
      <c r="C69" s="301"/>
      <c r="D69" s="37" t="s">
        <v>139</v>
      </c>
      <c r="E69" s="190">
        <v>4829</v>
      </c>
      <c r="F69" s="220">
        <v>3411</v>
      </c>
      <c r="G69" s="149">
        <v>8240</v>
      </c>
      <c r="H69" s="190">
        <v>6</v>
      </c>
      <c r="I69" s="191">
        <v>0</v>
      </c>
      <c r="J69" s="192">
        <v>6</v>
      </c>
      <c r="K69" s="54">
        <v>7.2762551540140675E-4</v>
      </c>
    </row>
    <row r="70" spans="2:11" ht="15.75" thickBot="1" x14ac:dyDescent="0.3">
      <c r="B70" s="315"/>
      <c r="C70" s="302"/>
      <c r="D70" s="188" t="s">
        <v>140</v>
      </c>
      <c r="E70" s="196">
        <v>1</v>
      </c>
      <c r="F70" s="215">
        <v>0</v>
      </c>
      <c r="G70" s="149">
        <v>1</v>
      </c>
      <c r="H70" s="190">
        <v>0</v>
      </c>
      <c r="I70" s="215">
        <v>0</v>
      </c>
      <c r="J70" s="198">
        <v>0</v>
      </c>
      <c r="K70" s="199">
        <v>0</v>
      </c>
    </row>
    <row r="71" spans="2:11" x14ac:dyDescent="0.25">
      <c r="B71" s="314" t="s">
        <v>153</v>
      </c>
      <c r="C71" s="300" t="s">
        <v>146</v>
      </c>
      <c r="D71" s="37" t="s">
        <v>138</v>
      </c>
      <c r="E71" s="190">
        <v>98</v>
      </c>
      <c r="F71" s="220">
        <v>109</v>
      </c>
      <c r="G71" s="225">
        <v>207</v>
      </c>
      <c r="H71" s="229">
        <v>78</v>
      </c>
      <c r="I71" s="191">
        <v>0</v>
      </c>
      <c r="J71" s="192">
        <v>78</v>
      </c>
      <c r="K71" s="54">
        <v>0.27368421052631581</v>
      </c>
    </row>
    <row r="72" spans="2:11" x14ac:dyDescent="0.25">
      <c r="B72" s="314"/>
      <c r="C72" s="301"/>
      <c r="D72" s="37" t="s">
        <v>139</v>
      </c>
      <c r="E72" s="190">
        <v>49</v>
      </c>
      <c r="F72" s="220">
        <v>40</v>
      </c>
      <c r="G72" s="149">
        <v>89</v>
      </c>
      <c r="H72" s="190">
        <v>0</v>
      </c>
      <c r="I72" s="191">
        <v>0</v>
      </c>
      <c r="J72" s="192">
        <v>0</v>
      </c>
      <c r="K72" s="54">
        <v>0</v>
      </c>
    </row>
    <row r="73" spans="2:11" x14ac:dyDescent="0.25">
      <c r="B73" s="314"/>
      <c r="C73" s="302"/>
      <c r="D73" s="188" t="s">
        <v>140</v>
      </c>
      <c r="E73" s="196">
        <v>0</v>
      </c>
      <c r="F73" s="215">
        <v>0</v>
      </c>
      <c r="G73" s="222">
        <v>0</v>
      </c>
      <c r="H73" s="196">
        <v>0</v>
      </c>
      <c r="I73" s="215">
        <v>0</v>
      </c>
      <c r="J73" s="198">
        <v>0</v>
      </c>
      <c r="K73" s="199">
        <v>0</v>
      </c>
    </row>
    <row r="74" spans="2:11" x14ac:dyDescent="0.25">
      <c r="B74" s="314"/>
      <c r="C74" s="301" t="s">
        <v>147</v>
      </c>
      <c r="D74" s="37" t="s">
        <v>138</v>
      </c>
      <c r="E74" s="190">
        <v>18</v>
      </c>
      <c r="F74" s="220">
        <v>23</v>
      </c>
      <c r="G74" s="149">
        <v>41</v>
      </c>
      <c r="H74" s="190">
        <v>13</v>
      </c>
      <c r="I74" s="191">
        <v>0</v>
      </c>
      <c r="J74" s="192">
        <v>13</v>
      </c>
      <c r="K74" s="54">
        <v>0.24074074074074073</v>
      </c>
    </row>
    <row r="75" spans="2:11" x14ac:dyDescent="0.25">
      <c r="B75" s="314"/>
      <c r="C75" s="301"/>
      <c r="D75" s="37" t="s">
        <v>139</v>
      </c>
      <c r="E75" s="190">
        <v>25</v>
      </c>
      <c r="F75" s="220">
        <v>28</v>
      </c>
      <c r="G75" s="149">
        <v>53</v>
      </c>
      <c r="H75" s="190">
        <v>0</v>
      </c>
      <c r="I75" s="191">
        <v>0</v>
      </c>
      <c r="J75" s="192">
        <v>0</v>
      </c>
      <c r="K75" s="54">
        <v>0</v>
      </c>
    </row>
    <row r="76" spans="2:11" x14ac:dyDescent="0.25">
      <c r="B76" s="314"/>
      <c r="C76" s="302"/>
      <c r="D76" s="188" t="s">
        <v>140</v>
      </c>
      <c r="E76" s="196">
        <v>0</v>
      </c>
      <c r="F76" s="215">
        <v>0</v>
      </c>
      <c r="G76" s="149">
        <v>0</v>
      </c>
      <c r="H76" s="190">
        <v>0</v>
      </c>
      <c r="I76" s="220">
        <v>0</v>
      </c>
      <c r="J76" s="192">
        <v>0</v>
      </c>
      <c r="K76" s="234">
        <v>0</v>
      </c>
    </row>
    <row r="77" spans="2:11" x14ac:dyDescent="0.25">
      <c r="B77" s="314"/>
      <c r="C77" s="300" t="s">
        <v>148</v>
      </c>
      <c r="D77" s="37" t="s">
        <v>138</v>
      </c>
      <c r="E77" s="221">
        <v>1</v>
      </c>
      <c r="F77" s="224">
        <v>0</v>
      </c>
      <c r="G77" s="225">
        <v>1</v>
      </c>
      <c r="H77" s="229">
        <v>0</v>
      </c>
      <c r="I77" s="231">
        <v>0</v>
      </c>
      <c r="J77" s="230">
        <v>0</v>
      </c>
      <c r="K77" s="54">
        <v>0</v>
      </c>
    </row>
    <row r="78" spans="2:11" x14ac:dyDescent="0.25">
      <c r="B78" s="314"/>
      <c r="C78" s="301"/>
      <c r="D78" s="37" t="s">
        <v>139</v>
      </c>
      <c r="E78" s="190">
        <v>0</v>
      </c>
      <c r="F78" s="191">
        <v>0</v>
      </c>
      <c r="G78" s="149">
        <v>0</v>
      </c>
      <c r="H78" s="190">
        <v>0</v>
      </c>
      <c r="I78" s="220">
        <v>0</v>
      </c>
      <c r="J78" s="149">
        <v>0</v>
      </c>
      <c r="K78" s="54">
        <v>0</v>
      </c>
    </row>
    <row r="79" spans="2:11" x14ac:dyDescent="0.25">
      <c r="B79" s="314"/>
      <c r="C79" s="302"/>
      <c r="D79" s="188" t="s">
        <v>140</v>
      </c>
      <c r="E79" s="196">
        <v>0</v>
      </c>
      <c r="F79" s="197">
        <v>0</v>
      </c>
      <c r="G79" s="222">
        <v>0</v>
      </c>
      <c r="H79" s="196">
        <v>0</v>
      </c>
      <c r="I79" s="215">
        <v>0</v>
      </c>
      <c r="J79" s="198">
        <v>0</v>
      </c>
      <c r="K79" s="199">
        <v>0</v>
      </c>
    </row>
    <row r="80" spans="2:11" x14ac:dyDescent="0.25">
      <c r="B80" s="314"/>
      <c r="C80" s="300" t="s">
        <v>149</v>
      </c>
      <c r="D80" s="37" t="s">
        <v>138</v>
      </c>
      <c r="E80" s="190">
        <v>2</v>
      </c>
      <c r="F80" s="191">
        <v>4</v>
      </c>
      <c r="G80" s="149">
        <v>6</v>
      </c>
      <c r="H80" s="190">
        <v>0</v>
      </c>
      <c r="I80" s="191">
        <v>0</v>
      </c>
      <c r="J80" s="192">
        <v>0</v>
      </c>
      <c r="K80" s="54">
        <v>0</v>
      </c>
    </row>
    <row r="81" spans="2:11" x14ac:dyDescent="0.25">
      <c r="B81" s="314"/>
      <c r="C81" s="301"/>
      <c r="D81" s="37" t="s">
        <v>139</v>
      </c>
      <c r="E81" s="190">
        <v>0</v>
      </c>
      <c r="F81" s="191">
        <v>0</v>
      </c>
      <c r="G81" s="149">
        <v>0</v>
      </c>
      <c r="H81" s="190">
        <v>0</v>
      </c>
      <c r="I81" s="191">
        <v>0</v>
      </c>
      <c r="J81" s="192">
        <v>0</v>
      </c>
      <c r="K81" s="54">
        <v>0</v>
      </c>
    </row>
    <row r="82" spans="2:11" x14ac:dyDescent="0.25">
      <c r="B82" s="314"/>
      <c r="C82" s="302"/>
      <c r="D82" s="188" t="s">
        <v>140</v>
      </c>
      <c r="E82" s="196">
        <v>0</v>
      </c>
      <c r="F82" s="197">
        <v>0</v>
      </c>
      <c r="G82" s="222">
        <v>0</v>
      </c>
      <c r="H82" s="196">
        <v>0</v>
      </c>
      <c r="I82" s="215">
        <v>0</v>
      </c>
      <c r="J82" s="198">
        <v>0</v>
      </c>
      <c r="K82" s="199">
        <v>0</v>
      </c>
    </row>
    <row r="83" spans="2:11" x14ac:dyDescent="0.25">
      <c r="B83" s="314"/>
      <c r="C83" s="300" t="s">
        <v>150</v>
      </c>
      <c r="D83" s="37" t="s">
        <v>138</v>
      </c>
      <c r="E83" s="190">
        <v>149</v>
      </c>
      <c r="F83" s="191">
        <v>73</v>
      </c>
      <c r="G83" s="149">
        <v>222</v>
      </c>
      <c r="H83" s="190">
        <v>41</v>
      </c>
      <c r="I83" s="191">
        <v>0</v>
      </c>
      <c r="J83" s="225">
        <v>41</v>
      </c>
      <c r="K83" s="54">
        <v>0.155893536121673</v>
      </c>
    </row>
    <row r="84" spans="2:11" x14ac:dyDescent="0.25">
      <c r="B84" s="314"/>
      <c r="C84" s="301"/>
      <c r="D84" s="37" t="s">
        <v>139</v>
      </c>
      <c r="E84" s="190">
        <v>160</v>
      </c>
      <c r="F84" s="191">
        <v>83</v>
      </c>
      <c r="G84" s="149">
        <v>243</v>
      </c>
      <c r="H84" s="190">
        <v>1</v>
      </c>
      <c r="I84" s="191">
        <v>0</v>
      </c>
      <c r="J84" s="192">
        <v>1</v>
      </c>
      <c r="K84" s="54">
        <v>4.0983606557377051E-3</v>
      </c>
    </row>
    <row r="85" spans="2:11" x14ac:dyDescent="0.25">
      <c r="B85" s="314"/>
      <c r="C85" s="302"/>
      <c r="D85" s="188" t="s">
        <v>140</v>
      </c>
      <c r="E85" s="196">
        <v>0</v>
      </c>
      <c r="F85" s="197">
        <v>0</v>
      </c>
      <c r="G85" s="198">
        <v>0</v>
      </c>
      <c r="H85" s="196">
        <v>0</v>
      </c>
      <c r="I85" s="197">
        <v>0</v>
      </c>
      <c r="J85" s="192">
        <v>0</v>
      </c>
      <c r="K85" s="234">
        <v>0</v>
      </c>
    </row>
    <row r="86" spans="2:11" x14ac:dyDescent="0.25">
      <c r="B86" s="314"/>
      <c r="C86" s="297" t="s">
        <v>50</v>
      </c>
      <c r="D86" s="37" t="s">
        <v>138</v>
      </c>
      <c r="E86" s="216">
        <v>268</v>
      </c>
      <c r="F86" s="216">
        <v>209</v>
      </c>
      <c r="G86" s="216">
        <v>477</v>
      </c>
      <c r="H86" s="216">
        <v>132</v>
      </c>
      <c r="I86" s="233">
        <v>0</v>
      </c>
      <c r="J86" s="233">
        <v>132</v>
      </c>
      <c r="K86" s="54">
        <v>0.21674876847290642</v>
      </c>
    </row>
    <row r="87" spans="2:11" x14ac:dyDescent="0.25">
      <c r="B87" s="314"/>
      <c r="C87" s="298"/>
      <c r="D87" s="37" t="s">
        <v>139</v>
      </c>
      <c r="E87" s="216">
        <v>234</v>
      </c>
      <c r="F87" s="216">
        <v>151</v>
      </c>
      <c r="G87" s="216">
        <v>385</v>
      </c>
      <c r="H87" s="216">
        <v>1</v>
      </c>
      <c r="I87" s="216">
        <v>0</v>
      </c>
      <c r="J87" s="226">
        <v>1</v>
      </c>
      <c r="K87" s="54">
        <v>2.5906735751295338E-3</v>
      </c>
    </row>
    <row r="88" spans="2:11" ht="15.75" thickBot="1" x14ac:dyDescent="0.3">
      <c r="B88" s="315"/>
      <c r="C88" s="299"/>
      <c r="D88" s="49" t="s">
        <v>140</v>
      </c>
      <c r="E88" s="217">
        <v>0</v>
      </c>
      <c r="F88" s="227">
        <v>0</v>
      </c>
      <c r="G88" s="217">
        <v>0</v>
      </c>
      <c r="H88" s="219">
        <v>0</v>
      </c>
      <c r="I88" s="227">
        <v>0</v>
      </c>
      <c r="J88" s="219">
        <v>0</v>
      </c>
      <c r="K88" s="20">
        <v>0</v>
      </c>
    </row>
    <row r="89" spans="2:11" x14ac:dyDescent="0.25">
      <c r="J89" s="228"/>
      <c r="K89" s="228"/>
    </row>
  </sheetData>
  <mergeCells count="34">
    <mergeCell ref="B68:B70"/>
    <mergeCell ref="C68:C70"/>
    <mergeCell ref="B59:B61"/>
    <mergeCell ref="C59:C61"/>
    <mergeCell ref="C86:C88"/>
    <mergeCell ref="B71:B88"/>
    <mergeCell ref="C71:C73"/>
    <mergeCell ref="C74:C76"/>
    <mergeCell ref="C77:C79"/>
    <mergeCell ref="C80:C82"/>
    <mergeCell ref="C83:C85"/>
    <mergeCell ref="B54:D55"/>
    <mergeCell ref="E54:K54"/>
    <mergeCell ref="B56:B58"/>
    <mergeCell ref="C56:C58"/>
    <mergeCell ref="B66:D67"/>
    <mergeCell ref="E66:K66"/>
    <mergeCell ref="C41:C43"/>
    <mergeCell ref="C44:C46"/>
    <mergeCell ref="C47:C49"/>
    <mergeCell ref="B23:B49"/>
    <mergeCell ref="C23:C25"/>
    <mergeCell ref="C26:C28"/>
    <mergeCell ref="C29:C31"/>
    <mergeCell ref="C32:C34"/>
    <mergeCell ref="C35:C37"/>
    <mergeCell ref="C38:C40"/>
    <mergeCell ref="B9:K9"/>
    <mergeCell ref="E12:K12"/>
    <mergeCell ref="C14:C16"/>
    <mergeCell ref="C17:C19"/>
    <mergeCell ref="C20:C22"/>
    <mergeCell ref="B12:D13"/>
    <mergeCell ref="B14:B22"/>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M93"/>
  <sheetViews>
    <sheetView zoomScaleNormal="100" workbookViewId="0">
      <selection activeCell="I11" sqref="I11"/>
    </sheetView>
  </sheetViews>
  <sheetFormatPr baseColWidth="10" defaultRowHeight="15" x14ac:dyDescent="0.25"/>
  <cols>
    <col min="1" max="1" width="11.42578125" style="2"/>
    <col min="2" max="2" width="29.140625" style="2" customWidth="1"/>
    <col min="3" max="3" width="16.7109375" style="2" customWidth="1"/>
    <col min="4" max="5" width="11.42578125" style="2"/>
    <col min="6" max="6" width="13.7109375" style="2" customWidth="1"/>
    <col min="7" max="7" width="11.42578125" style="2"/>
    <col min="8" max="8" width="17" style="2" customWidth="1"/>
    <col min="9" max="16384" width="11.42578125" style="2"/>
  </cols>
  <sheetData>
    <row r="9" spans="1:12" ht="30" customHeight="1" x14ac:dyDescent="0.25">
      <c r="B9" s="275" t="s">
        <v>249</v>
      </c>
      <c r="C9" s="275"/>
      <c r="D9" s="275"/>
      <c r="E9" s="275"/>
      <c r="F9" s="275"/>
      <c r="G9" s="275"/>
      <c r="H9" s="275"/>
    </row>
    <row r="10" spans="1:12" ht="15.75" customHeight="1" thickBot="1" x14ac:dyDescent="0.3"/>
    <row r="11" spans="1:12" ht="23.25" customHeight="1" thickBot="1" x14ac:dyDescent="0.3">
      <c r="B11" s="276" t="s">
        <v>184</v>
      </c>
      <c r="C11" s="322" t="s">
        <v>183</v>
      </c>
      <c r="D11" s="272" t="s">
        <v>0</v>
      </c>
      <c r="E11" s="272"/>
      <c r="F11" s="272"/>
      <c r="G11" s="287"/>
      <c r="H11" s="320" t="s">
        <v>11</v>
      </c>
      <c r="L11" s="28"/>
    </row>
    <row r="12" spans="1:12" ht="23.25" customHeight="1" thickBot="1" x14ac:dyDescent="0.3">
      <c r="B12" s="277"/>
      <c r="C12" s="322"/>
      <c r="D12" s="159" t="s">
        <v>6</v>
      </c>
      <c r="E12" s="105" t="s">
        <v>7</v>
      </c>
      <c r="F12" s="103" t="s">
        <v>8</v>
      </c>
      <c r="G12" s="105" t="s">
        <v>9</v>
      </c>
      <c r="H12" s="321"/>
    </row>
    <row r="13" spans="1:12" x14ac:dyDescent="0.25">
      <c r="A13" s="25"/>
      <c r="B13" s="30" t="s">
        <v>168</v>
      </c>
      <c r="C13" s="236"/>
      <c r="D13" s="238"/>
      <c r="E13" s="238"/>
      <c r="F13" s="238"/>
      <c r="G13" s="238"/>
      <c r="H13" s="235"/>
    </row>
    <row r="14" spans="1:12" x14ac:dyDescent="0.25">
      <c r="A14" s="25"/>
      <c r="B14" s="31" t="s">
        <v>169</v>
      </c>
      <c r="C14" s="232">
        <v>11918</v>
      </c>
      <c r="D14" s="145">
        <v>5903</v>
      </c>
      <c r="E14" s="240">
        <v>4036</v>
      </c>
      <c r="F14" s="145">
        <v>1978</v>
      </c>
      <c r="G14" s="145">
        <v>1</v>
      </c>
      <c r="H14" s="54">
        <v>0.16605135089780165</v>
      </c>
    </row>
    <row r="15" spans="1:12" x14ac:dyDescent="0.25">
      <c r="A15" s="25"/>
      <c r="B15" s="31" t="s">
        <v>170</v>
      </c>
      <c r="C15" s="232">
        <v>10704</v>
      </c>
      <c r="D15" s="145">
        <v>4345</v>
      </c>
      <c r="E15" s="240">
        <v>4348</v>
      </c>
      <c r="F15" s="145">
        <v>1998</v>
      </c>
      <c r="G15" s="145">
        <v>13</v>
      </c>
      <c r="H15" s="54">
        <v>0.18787369207772794</v>
      </c>
    </row>
    <row r="16" spans="1:12" x14ac:dyDescent="0.25">
      <c r="A16" s="25"/>
      <c r="B16" s="31" t="s">
        <v>171</v>
      </c>
      <c r="C16" s="232">
        <v>9958</v>
      </c>
      <c r="D16" s="145">
        <v>1363</v>
      </c>
      <c r="E16" s="240">
        <v>7075</v>
      </c>
      <c r="F16" s="145">
        <v>1520</v>
      </c>
      <c r="G16" s="145">
        <v>0</v>
      </c>
      <c r="H16" s="54">
        <v>0.15264109258887326</v>
      </c>
    </row>
    <row r="17" spans="1:13" x14ac:dyDescent="0.25">
      <c r="A17" s="25"/>
      <c r="B17" s="31" t="s">
        <v>172</v>
      </c>
      <c r="C17" s="237">
        <v>12532</v>
      </c>
      <c r="D17" s="143">
        <v>6718</v>
      </c>
      <c r="E17" s="240">
        <v>3261</v>
      </c>
      <c r="F17" s="143">
        <v>2551</v>
      </c>
      <c r="G17" s="143">
        <v>2</v>
      </c>
      <c r="H17" s="54">
        <v>0.20371848068943504</v>
      </c>
    </row>
    <row r="18" spans="1:13" x14ac:dyDescent="0.25">
      <c r="A18" s="25"/>
      <c r="B18" s="31" t="s">
        <v>173</v>
      </c>
      <c r="C18" s="241">
        <v>9705</v>
      </c>
      <c r="D18" s="242">
        <v>6193</v>
      </c>
      <c r="E18" s="243">
        <v>1853</v>
      </c>
      <c r="F18" s="242">
        <v>1658</v>
      </c>
      <c r="G18" s="242">
        <v>1</v>
      </c>
      <c r="H18" s="199">
        <v>0.17094281298299846</v>
      </c>
      <c r="M18" s="28"/>
    </row>
    <row r="19" spans="1:13" x14ac:dyDescent="0.25">
      <c r="A19" s="25"/>
      <c r="B19" s="32" t="s">
        <v>174</v>
      </c>
      <c r="C19" s="236"/>
      <c r="D19" s="238"/>
      <c r="E19" s="238"/>
      <c r="F19" s="238"/>
      <c r="G19" s="238"/>
      <c r="H19" s="235"/>
    </row>
    <row r="20" spans="1:13" x14ac:dyDescent="0.25">
      <c r="A20" s="25"/>
      <c r="B20" s="31" t="s">
        <v>175</v>
      </c>
      <c r="C20" s="237">
        <v>2713</v>
      </c>
      <c r="D20" s="143">
        <v>1883</v>
      </c>
      <c r="E20" s="240">
        <v>243</v>
      </c>
      <c r="F20" s="143">
        <v>587</v>
      </c>
      <c r="G20" s="143">
        <v>0</v>
      </c>
      <c r="H20" s="54">
        <v>0.21636564688536675</v>
      </c>
    </row>
    <row r="21" spans="1:13" x14ac:dyDescent="0.25">
      <c r="A21" s="25"/>
      <c r="B21" s="31" t="s">
        <v>176</v>
      </c>
      <c r="C21" s="232">
        <v>4977</v>
      </c>
      <c r="D21" s="145">
        <v>3086</v>
      </c>
      <c r="E21" s="240">
        <v>304</v>
      </c>
      <c r="F21" s="145">
        <v>1584</v>
      </c>
      <c r="G21" s="145">
        <v>3</v>
      </c>
      <c r="H21" s="54">
        <v>0.31886678722121758</v>
      </c>
    </row>
    <row r="22" spans="1:13" x14ac:dyDescent="0.25">
      <c r="A22" s="25"/>
      <c r="B22" s="31" t="s">
        <v>177</v>
      </c>
      <c r="C22" s="232">
        <v>5609</v>
      </c>
      <c r="D22" s="145">
        <v>3332</v>
      </c>
      <c r="E22" s="240">
        <v>257</v>
      </c>
      <c r="F22" s="145">
        <v>2020</v>
      </c>
      <c r="G22" s="145">
        <v>0</v>
      </c>
      <c r="H22" s="54">
        <v>0.36013549652344445</v>
      </c>
    </row>
    <row r="23" spans="1:13" x14ac:dyDescent="0.25">
      <c r="A23" s="25"/>
      <c r="B23" s="31" t="s">
        <v>178</v>
      </c>
      <c r="C23" s="232">
        <v>3192</v>
      </c>
      <c r="D23" s="145">
        <v>2319</v>
      </c>
      <c r="E23" s="240">
        <v>214</v>
      </c>
      <c r="F23" s="145">
        <v>659</v>
      </c>
      <c r="G23" s="145">
        <v>0</v>
      </c>
      <c r="H23" s="54">
        <v>0.20645363408521303</v>
      </c>
    </row>
    <row r="24" spans="1:13" x14ac:dyDescent="0.25">
      <c r="A24" s="25"/>
      <c r="B24" s="31" t="s">
        <v>179</v>
      </c>
      <c r="C24" s="237">
        <v>6019</v>
      </c>
      <c r="D24" s="143">
        <v>4376</v>
      </c>
      <c r="E24" s="240">
        <v>558</v>
      </c>
      <c r="F24" s="143">
        <v>1084</v>
      </c>
      <c r="G24" s="143">
        <v>1</v>
      </c>
      <c r="H24" s="54">
        <v>0.18026250207675693</v>
      </c>
    </row>
    <row r="25" spans="1:13" x14ac:dyDescent="0.25">
      <c r="B25" s="31" t="s">
        <v>180</v>
      </c>
      <c r="C25" s="237">
        <v>3836</v>
      </c>
      <c r="D25" s="143">
        <v>1231</v>
      </c>
      <c r="E25" s="240">
        <v>1563</v>
      </c>
      <c r="F25" s="143">
        <v>1041</v>
      </c>
      <c r="G25" s="143">
        <v>1</v>
      </c>
      <c r="H25" s="54">
        <v>0.27163712200208551</v>
      </c>
    </row>
    <row r="26" spans="1:13" x14ac:dyDescent="0.25">
      <c r="B26" s="31" t="s">
        <v>181</v>
      </c>
      <c r="C26" s="237">
        <v>2889</v>
      </c>
      <c r="D26" s="143">
        <v>2272</v>
      </c>
      <c r="E26" s="143">
        <v>88</v>
      </c>
      <c r="F26" s="143">
        <v>529</v>
      </c>
      <c r="G26" s="143">
        <v>0</v>
      </c>
      <c r="H26" s="54">
        <v>0.18310834198684667</v>
      </c>
    </row>
    <row r="27" spans="1:13" ht="15.75" thickBot="1" x14ac:dyDescent="0.3">
      <c r="B27" s="33" t="s">
        <v>182</v>
      </c>
      <c r="C27" s="153">
        <v>5152</v>
      </c>
      <c r="D27" s="239">
        <v>3979</v>
      </c>
      <c r="E27" s="239">
        <v>158</v>
      </c>
      <c r="F27" s="239">
        <v>1015</v>
      </c>
      <c r="G27" s="239">
        <v>0</v>
      </c>
      <c r="H27" s="39">
        <v>0.19701086956521738</v>
      </c>
    </row>
    <row r="28" spans="1:13" x14ac:dyDescent="0.25">
      <c r="B28" s="30" t="s">
        <v>185</v>
      </c>
      <c r="C28" s="236"/>
      <c r="D28" s="238"/>
      <c r="E28" s="238"/>
      <c r="F28" s="238"/>
      <c r="G28" s="238"/>
      <c r="H28" s="235"/>
    </row>
    <row r="29" spans="1:13" x14ac:dyDescent="0.25">
      <c r="B29" s="31" t="s">
        <v>186</v>
      </c>
      <c r="C29" s="237">
        <v>26381</v>
      </c>
      <c r="D29" s="28">
        <v>11699</v>
      </c>
      <c r="E29" s="28">
        <v>9661</v>
      </c>
      <c r="F29" s="28">
        <v>4987</v>
      </c>
      <c r="G29" s="28">
        <v>34</v>
      </c>
      <c r="H29" s="54">
        <v>0.19032637125203744</v>
      </c>
    </row>
    <row r="30" spans="1:13" x14ac:dyDescent="0.25">
      <c r="B30" s="31" t="s">
        <v>187</v>
      </c>
      <c r="C30" s="237">
        <v>40267</v>
      </c>
      <c r="D30" s="2">
        <v>21422</v>
      </c>
      <c r="E30" s="2">
        <v>10968</v>
      </c>
      <c r="F30" s="2">
        <v>7844</v>
      </c>
      <c r="G30" s="2">
        <v>33</v>
      </c>
      <c r="H30" s="54">
        <v>0.19561924156256985</v>
      </c>
    </row>
    <row r="31" spans="1:13" x14ac:dyDescent="0.25">
      <c r="B31" s="31" t="s">
        <v>188</v>
      </c>
      <c r="C31" s="237">
        <v>77522</v>
      </c>
      <c r="D31" s="28">
        <v>35826</v>
      </c>
      <c r="E31" s="2">
        <v>26239</v>
      </c>
      <c r="F31" s="2">
        <v>15389</v>
      </c>
      <c r="G31" s="2">
        <v>68</v>
      </c>
      <c r="H31" s="54">
        <v>0.19938856066664948</v>
      </c>
    </row>
    <row r="32" spans="1:13" x14ac:dyDescent="0.25">
      <c r="B32" s="31" t="s">
        <v>189</v>
      </c>
      <c r="C32" s="237">
        <v>72085</v>
      </c>
      <c r="D32" s="28">
        <v>28211</v>
      </c>
      <c r="E32" s="2">
        <v>27042</v>
      </c>
      <c r="F32" s="2">
        <v>16756</v>
      </c>
      <c r="G32" s="2">
        <v>76</v>
      </c>
      <c r="H32" s="54">
        <v>0.23350211555802178</v>
      </c>
    </row>
    <row r="33" spans="2:8" x14ac:dyDescent="0.25">
      <c r="B33" s="31" t="s">
        <v>190</v>
      </c>
      <c r="C33" s="237">
        <v>22710</v>
      </c>
      <c r="D33" s="28">
        <v>9103</v>
      </c>
      <c r="E33" s="2">
        <v>8686</v>
      </c>
      <c r="F33" s="2">
        <v>4893</v>
      </c>
      <c r="G33" s="2">
        <v>28</v>
      </c>
      <c r="H33" s="54">
        <v>0.21668868339938352</v>
      </c>
    </row>
    <row r="34" spans="2:8" x14ac:dyDescent="0.25">
      <c r="B34" s="31" t="s">
        <v>191</v>
      </c>
      <c r="C34" s="237">
        <v>34228</v>
      </c>
      <c r="D34" s="28">
        <v>17965</v>
      </c>
      <c r="E34" s="2">
        <v>10490</v>
      </c>
      <c r="F34" s="2">
        <v>5755</v>
      </c>
      <c r="G34" s="2">
        <v>18</v>
      </c>
      <c r="H34" s="54">
        <v>0.16866308285614118</v>
      </c>
    </row>
    <row r="35" spans="2:8" x14ac:dyDescent="0.25">
      <c r="B35" s="31" t="s">
        <v>192</v>
      </c>
      <c r="C35" s="237">
        <v>14595</v>
      </c>
      <c r="D35" s="28">
        <v>5753</v>
      </c>
      <c r="E35" s="2">
        <v>6106</v>
      </c>
      <c r="F35" s="2">
        <v>2715</v>
      </c>
      <c r="G35" s="2">
        <v>21</v>
      </c>
      <c r="H35" s="54">
        <v>0.18746145940390543</v>
      </c>
    </row>
    <row r="36" spans="2:8" x14ac:dyDescent="0.25">
      <c r="B36" s="31" t="s">
        <v>193</v>
      </c>
      <c r="C36" s="237">
        <v>72283</v>
      </c>
      <c r="D36" s="28">
        <v>31153</v>
      </c>
      <c r="E36" s="2">
        <v>24966</v>
      </c>
      <c r="F36" s="2">
        <v>16072</v>
      </c>
      <c r="G36" s="2">
        <v>92</v>
      </c>
      <c r="H36" s="54">
        <v>0.22362104505900418</v>
      </c>
    </row>
    <row r="37" spans="2:8" x14ac:dyDescent="0.25">
      <c r="B37" s="31" t="s">
        <v>194</v>
      </c>
      <c r="C37" s="237">
        <v>111271</v>
      </c>
      <c r="D37" s="28">
        <v>63961</v>
      </c>
      <c r="E37" s="2">
        <v>22530</v>
      </c>
      <c r="F37" s="2">
        <v>24448</v>
      </c>
      <c r="G37" s="2">
        <v>332</v>
      </c>
      <c r="H37" s="54">
        <v>0.22269953536860457</v>
      </c>
    </row>
    <row r="38" spans="2:8" ht="13.5" customHeight="1" x14ac:dyDescent="0.25">
      <c r="B38" s="31" t="s">
        <v>195</v>
      </c>
      <c r="C38" s="237">
        <v>59941</v>
      </c>
      <c r="D38" s="28">
        <v>31095</v>
      </c>
      <c r="E38" s="2">
        <v>16500</v>
      </c>
      <c r="F38" s="2">
        <v>12270</v>
      </c>
      <c r="G38" s="2">
        <v>76</v>
      </c>
      <c r="H38" s="54">
        <v>0.20596920304966551</v>
      </c>
    </row>
    <row r="39" spans="2:8" x14ac:dyDescent="0.25">
      <c r="B39" s="31" t="s">
        <v>196</v>
      </c>
      <c r="C39" s="237">
        <v>50648</v>
      </c>
      <c r="D39" s="28">
        <v>33765</v>
      </c>
      <c r="E39" s="2">
        <v>7725</v>
      </c>
      <c r="F39" s="2">
        <v>9036</v>
      </c>
      <c r="G39" s="2">
        <v>122</v>
      </c>
      <c r="H39" s="54">
        <v>0.18081661664823884</v>
      </c>
    </row>
    <row r="40" spans="2:8" x14ac:dyDescent="0.25">
      <c r="B40" s="31" t="s">
        <v>197</v>
      </c>
      <c r="C40" s="237">
        <v>102582</v>
      </c>
      <c r="D40" s="28">
        <v>60461</v>
      </c>
      <c r="E40" s="2">
        <v>23713</v>
      </c>
      <c r="F40" s="2">
        <v>18256</v>
      </c>
      <c r="G40" s="2">
        <v>152</v>
      </c>
      <c r="H40" s="54">
        <v>0.17944668655319646</v>
      </c>
    </row>
    <row r="41" spans="2:8" x14ac:dyDescent="0.25">
      <c r="B41" s="31" t="s">
        <v>198</v>
      </c>
      <c r="C41" s="237">
        <v>36056</v>
      </c>
      <c r="D41" s="28">
        <v>19788</v>
      </c>
      <c r="E41" s="2">
        <v>8670</v>
      </c>
      <c r="F41" s="2">
        <v>7556</v>
      </c>
      <c r="G41" s="2">
        <v>42</v>
      </c>
      <c r="H41" s="54">
        <v>0.21072775682272021</v>
      </c>
    </row>
    <row r="42" spans="2:8" x14ac:dyDescent="0.25">
      <c r="B42" s="31" t="s">
        <v>199</v>
      </c>
      <c r="C42" s="237">
        <v>93342</v>
      </c>
      <c r="D42" s="28">
        <v>57046</v>
      </c>
      <c r="E42" s="2">
        <v>17932</v>
      </c>
      <c r="F42" s="2">
        <v>18210</v>
      </c>
      <c r="G42" s="2">
        <v>154</v>
      </c>
      <c r="H42" s="54">
        <v>0.19673887424739131</v>
      </c>
    </row>
    <row r="43" spans="2:8" x14ac:dyDescent="0.25">
      <c r="B43" s="31" t="s">
        <v>200</v>
      </c>
      <c r="C43" s="237">
        <v>47548</v>
      </c>
      <c r="D43" s="28">
        <v>16178</v>
      </c>
      <c r="E43" s="2">
        <v>22422</v>
      </c>
      <c r="F43" s="2">
        <v>8904</v>
      </c>
      <c r="G43" s="2">
        <v>44</v>
      </c>
      <c r="H43" s="54">
        <v>0.18818877765626316</v>
      </c>
    </row>
    <row r="44" spans="2:8" x14ac:dyDescent="0.25">
      <c r="B44" s="31" t="s">
        <v>201</v>
      </c>
      <c r="C44" s="237">
        <v>47785</v>
      </c>
      <c r="D44" s="28">
        <v>23828</v>
      </c>
      <c r="E44" s="2">
        <v>15667</v>
      </c>
      <c r="F44" s="2">
        <v>8232</v>
      </c>
      <c r="G44" s="2">
        <v>58</v>
      </c>
      <c r="H44" s="54">
        <v>0.17348540336925813</v>
      </c>
    </row>
    <row r="45" spans="2:8" x14ac:dyDescent="0.25">
      <c r="B45" s="31" t="s">
        <v>202</v>
      </c>
      <c r="C45" s="237">
        <v>62426</v>
      </c>
      <c r="D45" s="28">
        <v>28877</v>
      </c>
      <c r="E45" s="2">
        <v>20576</v>
      </c>
      <c r="F45" s="2">
        <v>12874</v>
      </c>
      <c r="G45" s="2">
        <v>99</v>
      </c>
      <c r="H45" s="54">
        <v>0.20781405183737545</v>
      </c>
    </row>
    <row r="46" spans="2:8" x14ac:dyDescent="0.25">
      <c r="B46" s="31" t="s">
        <v>203</v>
      </c>
      <c r="C46" s="237">
        <v>95879</v>
      </c>
      <c r="D46" s="28">
        <v>54491</v>
      </c>
      <c r="E46" s="2">
        <v>22221</v>
      </c>
      <c r="F46" s="2">
        <v>19062</v>
      </c>
      <c r="G46" s="2">
        <v>105</v>
      </c>
      <c r="H46" s="54">
        <v>0.19990821764932884</v>
      </c>
    </row>
    <row r="47" spans="2:8" x14ac:dyDescent="0.25">
      <c r="B47" s="31" t="s">
        <v>204</v>
      </c>
      <c r="C47" s="237">
        <v>56179</v>
      </c>
      <c r="D47" s="28">
        <v>29157</v>
      </c>
      <c r="E47" s="2">
        <v>15692</v>
      </c>
      <c r="F47" s="2">
        <v>11187</v>
      </c>
      <c r="G47" s="2">
        <v>143</v>
      </c>
      <c r="H47" s="54">
        <v>0.20167678313960732</v>
      </c>
    </row>
    <row r="48" spans="2:8" x14ac:dyDescent="0.25">
      <c r="B48" s="31" t="s">
        <v>205</v>
      </c>
      <c r="C48" s="237">
        <v>21445</v>
      </c>
      <c r="D48" s="28">
        <v>8454</v>
      </c>
      <c r="E48" s="2">
        <v>8994</v>
      </c>
      <c r="F48" s="2">
        <v>3941</v>
      </c>
      <c r="G48" s="2">
        <v>56</v>
      </c>
      <c r="H48" s="54">
        <v>0.18638377244112847</v>
      </c>
    </row>
    <row r="49" spans="2:8" x14ac:dyDescent="0.25">
      <c r="B49" s="31" t="s">
        <v>206</v>
      </c>
      <c r="C49" s="237">
        <v>24390</v>
      </c>
      <c r="D49" s="28">
        <v>10582</v>
      </c>
      <c r="E49" s="2">
        <v>9495</v>
      </c>
      <c r="F49" s="2">
        <v>4302</v>
      </c>
      <c r="G49" s="2">
        <v>11</v>
      </c>
      <c r="H49" s="54">
        <v>0.17683476834768347</v>
      </c>
    </row>
    <row r="50" spans="2:8" x14ac:dyDescent="0.25">
      <c r="B50" s="31" t="s">
        <v>207</v>
      </c>
      <c r="C50" s="237">
        <v>29604</v>
      </c>
      <c r="D50" s="28">
        <v>15762</v>
      </c>
      <c r="E50" s="2">
        <v>9249</v>
      </c>
      <c r="F50" s="2">
        <v>4572</v>
      </c>
      <c r="G50" s="2">
        <v>21</v>
      </c>
      <c r="H50" s="54">
        <v>0.15514795297932713</v>
      </c>
    </row>
    <row r="51" spans="2:8" x14ac:dyDescent="0.25">
      <c r="B51" s="31" t="s">
        <v>208</v>
      </c>
      <c r="C51" s="237">
        <v>22427</v>
      </c>
      <c r="D51" s="28">
        <v>11457</v>
      </c>
      <c r="E51" s="2">
        <v>6860</v>
      </c>
      <c r="F51" s="2">
        <v>4082</v>
      </c>
      <c r="G51" s="2">
        <v>28</v>
      </c>
      <c r="H51" s="54">
        <v>0.18326124760333526</v>
      </c>
    </row>
    <row r="52" spans="2:8" x14ac:dyDescent="0.25">
      <c r="B52" s="31" t="s">
        <v>209</v>
      </c>
      <c r="C52" s="237">
        <v>32070</v>
      </c>
      <c r="D52" s="28">
        <v>14711</v>
      </c>
      <c r="E52" s="2">
        <v>10785</v>
      </c>
      <c r="F52" s="2">
        <v>6538</v>
      </c>
      <c r="G52" s="2">
        <v>36</v>
      </c>
      <c r="H52" s="54">
        <v>0.20498908637355784</v>
      </c>
    </row>
    <row r="53" spans="2:8" x14ac:dyDescent="0.25">
      <c r="B53" s="31" t="s">
        <v>210</v>
      </c>
      <c r="C53" s="237">
        <v>25606</v>
      </c>
      <c r="D53" s="28">
        <v>11959</v>
      </c>
      <c r="E53" s="2">
        <v>9721</v>
      </c>
      <c r="F53" s="2">
        <v>3919</v>
      </c>
      <c r="G53" s="2">
        <v>7</v>
      </c>
      <c r="H53" s="54">
        <v>0.15332343981879248</v>
      </c>
    </row>
    <row r="54" spans="2:8" x14ac:dyDescent="0.25">
      <c r="B54" s="31" t="s">
        <v>211</v>
      </c>
      <c r="C54" s="237">
        <v>42488</v>
      </c>
      <c r="D54" s="28">
        <v>27451</v>
      </c>
      <c r="E54" s="2">
        <v>7584</v>
      </c>
      <c r="F54" s="2">
        <v>7440</v>
      </c>
      <c r="G54" s="2">
        <v>13</v>
      </c>
      <c r="H54" s="54">
        <v>0.17541423460741856</v>
      </c>
    </row>
    <row r="55" spans="2:8" x14ac:dyDescent="0.25">
      <c r="B55" s="31" t="s">
        <v>212</v>
      </c>
      <c r="C55" s="237">
        <v>31458</v>
      </c>
      <c r="D55" s="28">
        <v>14393</v>
      </c>
      <c r="E55" s="2">
        <v>11187</v>
      </c>
      <c r="F55" s="2">
        <v>5843</v>
      </c>
      <c r="G55" s="2">
        <v>35</v>
      </c>
      <c r="H55" s="54">
        <v>0.18685231101786509</v>
      </c>
    </row>
    <row r="56" spans="2:8" x14ac:dyDescent="0.25">
      <c r="B56" s="31" t="s">
        <v>213</v>
      </c>
      <c r="C56" s="237">
        <v>13261</v>
      </c>
      <c r="D56" s="28">
        <v>6858</v>
      </c>
      <c r="E56" s="2">
        <v>4177</v>
      </c>
      <c r="F56" s="2">
        <v>2209</v>
      </c>
      <c r="G56" s="2">
        <v>17</v>
      </c>
      <c r="H56" s="54">
        <v>0.16786064399366563</v>
      </c>
    </row>
    <row r="57" spans="2:8" x14ac:dyDescent="0.25">
      <c r="B57" s="31" t="s">
        <v>214</v>
      </c>
      <c r="C57" s="237">
        <v>79868</v>
      </c>
      <c r="D57" s="28">
        <v>39331</v>
      </c>
      <c r="E57" s="2">
        <v>24568</v>
      </c>
      <c r="F57" s="2">
        <v>15869</v>
      </c>
      <c r="G57" s="2">
        <v>100</v>
      </c>
      <c r="H57" s="54">
        <v>0.19994240496819751</v>
      </c>
    </row>
    <row r="58" spans="2:8" x14ac:dyDescent="0.25">
      <c r="B58" s="31" t="s">
        <v>215</v>
      </c>
      <c r="C58" s="237">
        <v>39726</v>
      </c>
      <c r="D58" s="28">
        <v>15110</v>
      </c>
      <c r="E58" s="2">
        <v>16166</v>
      </c>
      <c r="F58" s="2">
        <v>8410</v>
      </c>
      <c r="G58" s="2">
        <v>40</v>
      </c>
      <c r="H58" s="54">
        <v>0.21270704324623671</v>
      </c>
    </row>
    <row r="59" spans="2:8" x14ac:dyDescent="0.25">
      <c r="B59" s="31" t="s">
        <v>216</v>
      </c>
      <c r="C59" s="237">
        <v>63976</v>
      </c>
      <c r="D59" s="28">
        <v>26692</v>
      </c>
      <c r="E59" s="2">
        <v>22921</v>
      </c>
      <c r="F59" s="2">
        <v>14262</v>
      </c>
      <c r="G59" s="2">
        <v>101</v>
      </c>
      <c r="H59" s="54">
        <v>0.22450606477429036</v>
      </c>
    </row>
    <row r="60" spans="2:8" x14ac:dyDescent="0.25">
      <c r="B60" s="31" t="s">
        <v>217</v>
      </c>
      <c r="C60" s="237">
        <v>11554</v>
      </c>
      <c r="D60" s="28">
        <v>4187</v>
      </c>
      <c r="E60" s="2">
        <v>4999</v>
      </c>
      <c r="F60" s="2">
        <v>2342</v>
      </c>
      <c r="G60" s="2">
        <v>26</v>
      </c>
      <c r="H60" s="54">
        <v>0.20495066643586637</v>
      </c>
    </row>
    <row r="61" spans="2:8" x14ac:dyDescent="0.25">
      <c r="B61" s="31" t="s">
        <v>218</v>
      </c>
      <c r="C61" s="237">
        <v>149514</v>
      </c>
      <c r="D61" s="28">
        <v>81445</v>
      </c>
      <c r="E61" s="2">
        <v>42873</v>
      </c>
      <c r="F61" s="2">
        <v>25053</v>
      </c>
      <c r="G61" s="2">
        <v>143</v>
      </c>
      <c r="H61" s="54">
        <v>0.16851933598191474</v>
      </c>
    </row>
    <row r="62" spans="2:8" x14ac:dyDescent="0.25">
      <c r="B62" s="31" t="s">
        <v>219</v>
      </c>
      <c r="C62" s="237">
        <v>87119</v>
      </c>
      <c r="D62" s="28">
        <v>50882</v>
      </c>
      <c r="E62" s="2">
        <v>20894</v>
      </c>
      <c r="F62" s="2">
        <v>15234</v>
      </c>
      <c r="G62" s="2">
        <v>109</v>
      </c>
      <c r="H62" s="54">
        <v>0.17611542832218</v>
      </c>
    </row>
    <row r="63" spans="2:8" x14ac:dyDescent="0.25">
      <c r="B63" s="31" t="s">
        <v>220</v>
      </c>
      <c r="C63" s="237">
        <v>77100</v>
      </c>
      <c r="D63" s="28">
        <v>43176</v>
      </c>
      <c r="E63" s="2">
        <v>18906</v>
      </c>
      <c r="F63" s="2">
        <v>14809</v>
      </c>
      <c r="G63" s="2">
        <v>209</v>
      </c>
      <c r="H63" s="54">
        <v>0.19478599221789883</v>
      </c>
    </row>
    <row r="64" spans="2:8" x14ac:dyDescent="0.25">
      <c r="B64" s="31" t="s">
        <v>221</v>
      </c>
      <c r="C64" s="237">
        <v>57963</v>
      </c>
      <c r="D64" s="28">
        <v>29663</v>
      </c>
      <c r="E64" s="2">
        <v>16028</v>
      </c>
      <c r="F64" s="2">
        <v>12167</v>
      </c>
      <c r="G64" s="2">
        <v>105</v>
      </c>
      <c r="H64" s="54">
        <v>0.21172127046564188</v>
      </c>
    </row>
    <row r="65" spans="2:8" x14ac:dyDescent="0.25">
      <c r="B65" s="31" t="s">
        <v>222</v>
      </c>
      <c r="C65" s="237">
        <v>21808</v>
      </c>
      <c r="D65" s="28">
        <v>12725</v>
      </c>
      <c r="E65" s="2">
        <v>5003</v>
      </c>
      <c r="F65" s="2">
        <v>4069</v>
      </c>
      <c r="G65" s="2">
        <v>11</v>
      </c>
      <c r="H65" s="54">
        <v>0.18708730741012472</v>
      </c>
    </row>
    <row r="66" spans="2:8" x14ac:dyDescent="0.25">
      <c r="B66" s="31" t="s">
        <v>223</v>
      </c>
      <c r="C66" s="237">
        <v>35203</v>
      </c>
      <c r="D66" s="28">
        <v>15533</v>
      </c>
      <c r="E66" s="2">
        <v>12951</v>
      </c>
      <c r="F66" s="2">
        <v>6632</v>
      </c>
      <c r="G66" s="2">
        <v>87</v>
      </c>
      <c r="H66" s="54">
        <v>0.19086441496463369</v>
      </c>
    </row>
    <row r="67" spans="2:8" x14ac:dyDescent="0.25">
      <c r="B67" s="31" t="s">
        <v>224</v>
      </c>
      <c r="C67" s="237">
        <v>30152</v>
      </c>
      <c r="D67" s="28">
        <v>13015</v>
      </c>
      <c r="E67" s="2">
        <v>11461</v>
      </c>
      <c r="F67" s="2">
        <v>5648</v>
      </c>
      <c r="G67" s="2">
        <v>28</v>
      </c>
      <c r="H67" s="54">
        <v>0.18824621915627487</v>
      </c>
    </row>
    <row r="68" spans="2:8" x14ac:dyDescent="0.25">
      <c r="B68" s="31" t="s">
        <v>225</v>
      </c>
      <c r="C68" s="237">
        <v>35619</v>
      </c>
      <c r="D68" s="28">
        <v>18379</v>
      </c>
      <c r="E68" s="2">
        <v>10855</v>
      </c>
      <c r="F68" s="2">
        <v>6307</v>
      </c>
      <c r="G68" s="2">
        <v>78</v>
      </c>
      <c r="H68" s="54">
        <v>0.17925826104045595</v>
      </c>
    </row>
    <row r="69" spans="2:8" x14ac:dyDescent="0.25">
      <c r="B69" s="31" t="s">
        <v>226</v>
      </c>
      <c r="C69" s="237">
        <v>32251</v>
      </c>
      <c r="D69" s="28">
        <v>13995</v>
      </c>
      <c r="E69" s="2">
        <v>12171</v>
      </c>
      <c r="F69" s="2">
        <v>6051</v>
      </c>
      <c r="G69" s="2">
        <v>34</v>
      </c>
      <c r="H69" s="54">
        <v>0.18867632011410498</v>
      </c>
    </row>
    <row r="70" spans="2:8" x14ac:dyDescent="0.25">
      <c r="B70" s="31" t="s">
        <v>227</v>
      </c>
      <c r="C70" s="237">
        <v>45839</v>
      </c>
      <c r="D70" s="28">
        <v>25601</v>
      </c>
      <c r="E70" s="2">
        <v>12661</v>
      </c>
      <c r="F70" s="2">
        <v>7495</v>
      </c>
      <c r="G70" s="2">
        <v>82</v>
      </c>
      <c r="H70" s="54">
        <v>0.16529592704901938</v>
      </c>
    </row>
    <row r="71" spans="2:8" x14ac:dyDescent="0.25">
      <c r="B71" s="31" t="s">
        <v>228</v>
      </c>
      <c r="C71" s="237">
        <v>92708</v>
      </c>
      <c r="D71" s="28">
        <v>51070</v>
      </c>
      <c r="E71" s="2">
        <v>25866</v>
      </c>
      <c r="F71" s="2">
        <v>15688</v>
      </c>
      <c r="G71" s="2">
        <v>84</v>
      </c>
      <c r="H71" s="54">
        <v>0.17012555550761529</v>
      </c>
    </row>
    <row r="72" spans="2:8" x14ac:dyDescent="0.25">
      <c r="B72" s="31" t="s">
        <v>229</v>
      </c>
      <c r="C72" s="237">
        <v>29515</v>
      </c>
      <c r="D72" s="28">
        <v>12947</v>
      </c>
      <c r="E72" s="2">
        <v>10846</v>
      </c>
      <c r="F72" s="2">
        <v>5677</v>
      </c>
      <c r="G72" s="2">
        <v>45</v>
      </c>
      <c r="H72" s="54">
        <v>0.19386752498729459</v>
      </c>
    </row>
    <row r="73" spans="2:8" x14ac:dyDescent="0.25">
      <c r="B73" s="31" t="s">
        <v>230</v>
      </c>
      <c r="C73" s="237">
        <v>21120</v>
      </c>
      <c r="D73" s="28">
        <v>10522</v>
      </c>
      <c r="E73" s="2">
        <v>6461</v>
      </c>
      <c r="F73" s="2">
        <v>4098</v>
      </c>
      <c r="G73" s="2">
        <v>39</v>
      </c>
      <c r="H73" s="54">
        <v>0.19588068181818183</v>
      </c>
    </row>
    <row r="74" spans="2:8" x14ac:dyDescent="0.25">
      <c r="B74" s="31" t="s">
        <v>231</v>
      </c>
      <c r="C74" s="237">
        <v>56577</v>
      </c>
      <c r="D74" s="28">
        <v>26336</v>
      </c>
      <c r="E74" s="2">
        <v>18457</v>
      </c>
      <c r="F74" s="2">
        <v>11685</v>
      </c>
      <c r="G74" s="2">
        <v>99</v>
      </c>
      <c r="H74" s="54">
        <v>0.20828251763083938</v>
      </c>
    </row>
    <row r="75" spans="2:8" x14ac:dyDescent="0.25">
      <c r="B75" s="31" t="s">
        <v>232</v>
      </c>
      <c r="C75" s="237">
        <v>91445</v>
      </c>
      <c r="D75" s="28">
        <v>41545</v>
      </c>
      <c r="E75" s="2">
        <v>31720</v>
      </c>
      <c r="F75" s="2">
        <v>18038</v>
      </c>
      <c r="G75" s="2">
        <v>142</v>
      </c>
      <c r="H75" s="54">
        <v>0.19880802668270545</v>
      </c>
    </row>
    <row r="76" spans="2:8" x14ac:dyDescent="0.25">
      <c r="B76" s="31" t="s">
        <v>233</v>
      </c>
      <c r="C76" s="237">
        <v>61279</v>
      </c>
      <c r="D76" s="28">
        <v>28968</v>
      </c>
      <c r="E76" s="2">
        <v>20193</v>
      </c>
      <c r="F76" s="2">
        <v>12067</v>
      </c>
      <c r="G76" s="2">
        <v>51</v>
      </c>
      <c r="H76" s="54">
        <v>0.19775126878702329</v>
      </c>
    </row>
    <row r="77" spans="2:8" x14ac:dyDescent="0.25">
      <c r="B77" s="31" t="s">
        <v>234</v>
      </c>
      <c r="C77" s="237">
        <v>109026</v>
      </c>
      <c r="D77" s="28">
        <v>61659</v>
      </c>
      <c r="E77" s="2">
        <v>23100</v>
      </c>
      <c r="F77" s="2">
        <v>24019</v>
      </c>
      <c r="G77" s="2">
        <v>248</v>
      </c>
      <c r="H77" s="54">
        <v>0.22257993506136151</v>
      </c>
    </row>
    <row r="78" spans="2:8" x14ac:dyDescent="0.25">
      <c r="B78" s="31" t="s">
        <v>235</v>
      </c>
      <c r="C78" s="237">
        <v>68379</v>
      </c>
      <c r="D78" s="28">
        <v>35871</v>
      </c>
      <c r="E78" s="2">
        <v>16572</v>
      </c>
      <c r="F78" s="2">
        <v>15880</v>
      </c>
      <c r="G78" s="2">
        <v>56</v>
      </c>
      <c r="H78" s="54">
        <v>0.23305400780941518</v>
      </c>
    </row>
    <row r="79" spans="2:8" x14ac:dyDescent="0.25">
      <c r="B79" s="31" t="s">
        <v>236</v>
      </c>
      <c r="C79" s="237">
        <v>302969</v>
      </c>
      <c r="D79" s="28">
        <v>186870</v>
      </c>
      <c r="E79" s="2">
        <v>58235</v>
      </c>
      <c r="F79" s="2">
        <v>57598</v>
      </c>
      <c r="G79" s="2">
        <v>266</v>
      </c>
      <c r="H79" s="54">
        <v>0.19098983724407448</v>
      </c>
    </row>
    <row r="80" spans="2:8" x14ac:dyDescent="0.25">
      <c r="B80" s="31" t="s">
        <v>237</v>
      </c>
      <c r="C80" s="237">
        <v>80544</v>
      </c>
      <c r="D80" s="28">
        <v>49189</v>
      </c>
      <c r="E80" s="2">
        <v>16348</v>
      </c>
      <c r="F80" s="2">
        <v>14938</v>
      </c>
      <c r="G80" s="2">
        <v>69</v>
      </c>
      <c r="H80" s="54">
        <v>0.18632052046086611</v>
      </c>
    </row>
    <row r="81" spans="2:8" x14ac:dyDescent="0.25">
      <c r="B81" s="31" t="s">
        <v>238</v>
      </c>
      <c r="C81" s="237">
        <v>51233</v>
      </c>
      <c r="D81" s="28">
        <v>20951</v>
      </c>
      <c r="E81" s="2">
        <v>18404</v>
      </c>
      <c r="F81" s="2">
        <v>11826</v>
      </c>
      <c r="G81" s="2">
        <v>52</v>
      </c>
      <c r="H81" s="54">
        <v>0.23184275759764214</v>
      </c>
    </row>
    <row r="82" spans="2:8" x14ac:dyDescent="0.25">
      <c r="B82" s="31" t="s">
        <v>239</v>
      </c>
      <c r="C82" s="237">
        <v>118950</v>
      </c>
      <c r="D82" s="28">
        <v>62865</v>
      </c>
      <c r="E82" s="2">
        <v>31797</v>
      </c>
      <c r="F82" s="2">
        <v>24030</v>
      </c>
      <c r="G82" s="2">
        <v>258</v>
      </c>
      <c r="H82" s="54">
        <v>0.20418663303909207</v>
      </c>
    </row>
    <row r="83" spans="2:8" x14ac:dyDescent="0.25">
      <c r="B83" s="31" t="s">
        <v>240</v>
      </c>
      <c r="C83" s="237">
        <v>67718</v>
      </c>
      <c r="D83" s="28">
        <v>30170</v>
      </c>
      <c r="E83" s="2">
        <v>24209</v>
      </c>
      <c r="F83" s="2">
        <v>13175</v>
      </c>
      <c r="G83" s="2">
        <v>164</v>
      </c>
      <c r="H83" s="54">
        <v>0.19697864674089607</v>
      </c>
    </row>
    <row r="84" spans="2:8" x14ac:dyDescent="0.25">
      <c r="B84" s="31" t="s">
        <v>241</v>
      </c>
      <c r="C84" s="237">
        <v>21357</v>
      </c>
      <c r="D84" s="28">
        <v>13374</v>
      </c>
      <c r="E84" s="2">
        <v>4340</v>
      </c>
      <c r="F84" s="2">
        <v>3628</v>
      </c>
      <c r="G84" s="2">
        <v>15</v>
      </c>
      <c r="H84" s="54">
        <v>0.17057639181532988</v>
      </c>
    </row>
    <row r="85" spans="2:8" x14ac:dyDescent="0.25">
      <c r="B85" s="31" t="s">
        <v>242</v>
      </c>
      <c r="C85" s="237">
        <v>176825</v>
      </c>
      <c r="D85" s="28">
        <v>98922</v>
      </c>
      <c r="E85" s="2">
        <v>43480</v>
      </c>
      <c r="F85" s="2">
        <v>34077</v>
      </c>
      <c r="G85" s="2">
        <v>346</v>
      </c>
      <c r="H85" s="54">
        <v>0.19467269899618267</v>
      </c>
    </row>
    <row r="86" spans="2:8" x14ac:dyDescent="0.25">
      <c r="B86" s="31" t="s">
        <v>243</v>
      </c>
      <c r="C86" s="237">
        <v>96902</v>
      </c>
      <c r="D86" s="28">
        <v>57517</v>
      </c>
      <c r="E86" s="2">
        <v>20995</v>
      </c>
      <c r="F86" s="2">
        <v>18303</v>
      </c>
      <c r="G86" s="2">
        <v>87</v>
      </c>
      <c r="H86" s="54">
        <v>0.18977936471899445</v>
      </c>
    </row>
    <row r="87" spans="2:8" x14ac:dyDescent="0.25">
      <c r="B87" s="31" t="s">
        <v>244</v>
      </c>
      <c r="C87" s="237">
        <v>26971</v>
      </c>
      <c r="D87" s="28">
        <v>13046</v>
      </c>
      <c r="E87" s="2">
        <v>8478</v>
      </c>
      <c r="F87" s="2">
        <v>5374</v>
      </c>
      <c r="G87" s="2">
        <v>73</v>
      </c>
      <c r="H87" s="54">
        <v>0.20195765822550146</v>
      </c>
    </row>
    <row r="88" spans="2:8" x14ac:dyDescent="0.25">
      <c r="B88" s="31" t="s">
        <v>245</v>
      </c>
      <c r="C88" s="237">
        <v>51999</v>
      </c>
      <c r="D88" s="28">
        <v>25712</v>
      </c>
      <c r="E88" s="2">
        <v>15411</v>
      </c>
      <c r="F88" s="2">
        <v>10789</v>
      </c>
      <c r="G88" s="2">
        <v>87</v>
      </c>
      <c r="H88" s="54">
        <v>0.20915786842054654</v>
      </c>
    </row>
    <row r="89" spans="2:8" x14ac:dyDescent="0.25">
      <c r="B89" s="31" t="s">
        <v>246</v>
      </c>
      <c r="C89" s="237">
        <v>129902</v>
      </c>
      <c r="D89" s="28">
        <v>77329</v>
      </c>
      <c r="E89" s="2">
        <v>27134</v>
      </c>
      <c r="F89" s="2">
        <v>25260</v>
      </c>
      <c r="G89" s="2">
        <v>179</v>
      </c>
      <c r="H89" s="54">
        <v>0.19583224276762481</v>
      </c>
    </row>
    <row r="90" spans="2:8" x14ac:dyDescent="0.25">
      <c r="B90" s="31" t="s">
        <v>247</v>
      </c>
      <c r="C90" s="237">
        <v>73442</v>
      </c>
      <c r="D90" s="28">
        <v>45617</v>
      </c>
      <c r="E90" s="2">
        <v>13141</v>
      </c>
      <c r="F90" s="2">
        <v>14497</v>
      </c>
      <c r="G90" s="2">
        <v>187</v>
      </c>
      <c r="H90" s="54">
        <v>0.19994008877753874</v>
      </c>
    </row>
    <row r="91" spans="2:8" ht="15.75" thickBot="1" x14ac:dyDescent="0.3">
      <c r="B91" s="33" t="s">
        <v>248</v>
      </c>
      <c r="C91" s="153">
        <v>53549</v>
      </c>
      <c r="D91" s="21">
        <v>25158</v>
      </c>
      <c r="E91" s="21">
        <v>18038</v>
      </c>
      <c r="F91" s="21">
        <v>10244</v>
      </c>
      <c r="G91" s="21">
        <v>109</v>
      </c>
      <c r="H91" s="39">
        <v>0.19333694373377655</v>
      </c>
    </row>
    <row r="92" spans="2:8" x14ac:dyDescent="0.25">
      <c r="D92" s="28"/>
    </row>
    <row r="93" spans="2:8" x14ac:dyDescent="0.25">
      <c r="D93" s="28"/>
    </row>
  </sheetData>
  <mergeCells count="5">
    <mergeCell ref="B9:H9"/>
    <mergeCell ref="B11:B12"/>
    <mergeCell ref="D11:G11"/>
    <mergeCell ref="H11:H12"/>
    <mergeCell ref="C11:C12"/>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4"/>
  <sheetViews>
    <sheetView workbookViewId="0">
      <selection activeCell="A9" sqref="A9"/>
    </sheetView>
  </sheetViews>
  <sheetFormatPr baseColWidth="10" defaultRowHeight="15" x14ac:dyDescent="0.25"/>
  <cols>
    <col min="1" max="10" width="11.42578125" style="2"/>
    <col min="11" max="11" width="34.140625" style="2" customWidth="1"/>
    <col min="12" max="13" width="11.42578125" style="2"/>
    <col min="14" max="14" width="43" style="2" customWidth="1"/>
    <col min="15" max="15" width="11.85546875" style="2" bestFit="1" customWidth="1"/>
    <col min="16" max="16384" width="11.42578125" style="2"/>
  </cols>
  <sheetData>
    <row r="2" spans="2:16" x14ac:dyDescent="0.25">
      <c r="N2" s="6"/>
      <c r="O2" s="6"/>
      <c r="P2" s="6"/>
    </row>
    <row r="3" spans="2:16" x14ac:dyDescent="0.25">
      <c r="N3" s="6"/>
      <c r="O3" s="6"/>
      <c r="P3" s="6"/>
    </row>
    <row r="4" spans="2:16" x14ac:dyDescent="0.25">
      <c r="N4" s="6" t="s">
        <v>169</v>
      </c>
      <c r="O4" s="209">
        <v>0.16605135089780165</v>
      </c>
      <c r="P4" s="6"/>
    </row>
    <row r="5" spans="2:16" x14ac:dyDescent="0.25">
      <c r="N5" s="6" t="s">
        <v>170</v>
      </c>
      <c r="O5" s="209">
        <v>0.18787369207772794</v>
      </c>
      <c r="P5" s="6"/>
    </row>
    <row r="6" spans="2:16" x14ac:dyDescent="0.25">
      <c r="N6" s="6" t="s">
        <v>171</v>
      </c>
      <c r="O6" s="209">
        <v>0.15264109258887326</v>
      </c>
      <c r="P6" s="6"/>
    </row>
    <row r="7" spans="2:16" x14ac:dyDescent="0.25">
      <c r="N7" s="6" t="s">
        <v>172</v>
      </c>
      <c r="O7" s="209">
        <v>0.20371848068943504</v>
      </c>
      <c r="P7" s="6"/>
    </row>
    <row r="8" spans="2:16" x14ac:dyDescent="0.25">
      <c r="N8" s="6" t="s">
        <v>173</v>
      </c>
      <c r="O8" s="209">
        <v>0.17094281298299846</v>
      </c>
      <c r="P8" s="6"/>
    </row>
    <row r="9" spans="2:16" x14ac:dyDescent="0.25">
      <c r="N9" s="6" t="s">
        <v>175</v>
      </c>
      <c r="O9" s="209">
        <v>0.21636564688536675</v>
      </c>
      <c r="P9" s="6"/>
    </row>
    <row r="10" spans="2:16" ht="33.75" customHeight="1" x14ac:dyDescent="0.25">
      <c r="B10" s="4" t="s">
        <v>313</v>
      </c>
      <c r="N10" s="6" t="s">
        <v>176</v>
      </c>
      <c r="O10" s="209">
        <v>0.31886678722121758</v>
      </c>
      <c r="P10" s="6"/>
    </row>
    <row r="11" spans="2:16" x14ac:dyDescent="0.25">
      <c r="N11" s="6" t="s">
        <v>177</v>
      </c>
      <c r="O11" s="209">
        <v>0.36013549652344445</v>
      </c>
      <c r="P11" s="6"/>
    </row>
    <row r="12" spans="2:16" x14ac:dyDescent="0.25">
      <c r="N12" s="6" t="s">
        <v>180</v>
      </c>
      <c r="O12" s="209">
        <v>0.27163712200208551</v>
      </c>
      <c r="P12" s="6"/>
    </row>
    <row r="13" spans="2:16" x14ac:dyDescent="0.25">
      <c r="N13" s="6" t="s">
        <v>181</v>
      </c>
      <c r="O13" s="209">
        <v>0.18310834198684667</v>
      </c>
      <c r="P13" s="6"/>
    </row>
    <row r="14" spans="2:16" x14ac:dyDescent="0.25">
      <c r="N14" s="6" t="s">
        <v>182</v>
      </c>
      <c r="O14" s="209">
        <v>0.19701086956521738</v>
      </c>
      <c r="P14" s="6"/>
    </row>
    <row r="15" spans="2:16" x14ac:dyDescent="0.25">
      <c r="N15" s="6" t="s">
        <v>186</v>
      </c>
      <c r="O15" s="209">
        <v>0.19032637125203744</v>
      </c>
      <c r="P15" s="204"/>
    </row>
    <row r="16" spans="2:16" x14ac:dyDescent="0.25">
      <c r="N16" s="6" t="s">
        <v>187</v>
      </c>
      <c r="O16" s="209">
        <v>0.19561924156256985</v>
      </c>
      <c r="P16" s="6"/>
    </row>
    <row r="17" spans="14:16" x14ac:dyDescent="0.25">
      <c r="N17" s="6" t="s">
        <v>188</v>
      </c>
      <c r="O17" s="209">
        <v>0.19938856066664948</v>
      </c>
      <c r="P17" s="6"/>
    </row>
    <row r="18" spans="14:16" x14ac:dyDescent="0.25">
      <c r="N18" s="6" t="s">
        <v>189</v>
      </c>
      <c r="O18" s="209">
        <v>0.23350211555802178</v>
      </c>
      <c r="P18" s="6"/>
    </row>
    <row r="19" spans="14:16" x14ac:dyDescent="0.25">
      <c r="N19" s="6" t="s">
        <v>190</v>
      </c>
      <c r="O19" s="209">
        <v>0.21668868339938352</v>
      </c>
      <c r="P19" s="6"/>
    </row>
    <row r="20" spans="14:16" x14ac:dyDescent="0.25">
      <c r="N20" s="6" t="s">
        <v>191</v>
      </c>
      <c r="O20" s="209">
        <v>0.16866308285614118</v>
      </c>
      <c r="P20" s="6"/>
    </row>
    <row r="21" spans="14:16" x14ac:dyDescent="0.25">
      <c r="N21" s="6" t="s">
        <v>192</v>
      </c>
      <c r="O21" s="209">
        <v>0.18746145940390543</v>
      </c>
      <c r="P21" s="6"/>
    </row>
    <row r="22" spans="14:16" x14ac:dyDescent="0.25">
      <c r="N22" s="6" t="s">
        <v>193</v>
      </c>
      <c r="O22" s="209">
        <v>0.22362104505900418</v>
      </c>
      <c r="P22" s="6"/>
    </row>
    <row r="23" spans="14:16" x14ac:dyDescent="0.25">
      <c r="N23" s="6" t="s">
        <v>194</v>
      </c>
      <c r="O23" s="209">
        <v>0.22269953536860457</v>
      </c>
      <c r="P23" s="6"/>
    </row>
    <row r="24" spans="14:16" x14ac:dyDescent="0.25">
      <c r="N24" s="6" t="s">
        <v>195</v>
      </c>
      <c r="O24" s="209">
        <v>0.20596920304966551</v>
      </c>
      <c r="P24" s="6"/>
    </row>
    <row r="25" spans="14:16" x14ac:dyDescent="0.25">
      <c r="N25" s="6" t="s">
        <v>196</v>
      </c>
      <c r="O25" s="209">
        <v>0.18081661664823884</v>
      </c>
      <c r="P25" s="6"/>
    </row>
    <row r="26" spans="14:16" x14ac:dyDescent="0.25">
      <c r="N26" s="6" t="s">
        <v>197</v>
      </c>
      <c r="O26" s="209">
        <v>0.17944668655319646</v>
      </c>
      <c r="P26" s="6"/>
    </row>
    <row r="27" spans="14:16" x14ac:dyDescent="0.25">
      <c r="N27" s="6" t="s">
        <v>198</v>
      </c>
      <c r="O27" s="209">
        <v>0.21072775682272021</v>
      </c>
      <c r="P27" s="6"/>
    </row>
    <row r="28" spans="14:16" x14ac:dyDescent="0.25">
      <c r="N28" s="6" t="s">
        <v>199</v>
      </c>
      <c r="O28" s="209">
        <v>0.19673887424739131</v>
      </c>
      <c r="P28" s="6"/>
    </row>
    <row r="29" spans="14:16" x14ac:dyDescent="0.25">
      <c r="N29" s="6" t="s">
        <v>200</v>
      </c>
      <c r="O29" s="209">
        <v>0.18818877765626316</v>
      </c>
      <c r="P29" s="6"/>
    </row>
    <row r="30" spans="14:16" x14ac:dyDescent="0.25">
      <c r="N30" s="6" t="s">
        <v>201</v>
      </c>
      <c r="O30" s="209">
        <v>0.17348540336925813</v>
      </c>
      <c r="P30" s="6"/>
    </row>
    <row r="31" spans="14:16" x14ac:dyDescent="0.25">
      <c r="N31" s="6" t="s">
        <v>202</v>
      </c>
      <c r="O31" s="209">
        <v>0.20781405183737545</v>
      </c>
      <c r="P31" s="6"/>
    </row>
    <row r="32" spans="14:16" x14ac:dyDescent="0.25">
      <c r="N32" s="6" t="s">
        <v>203</v>
      </c>
      <c r="O32" s="209">
        <v>0.19990821764932884</v>
      </c>
      <c r="P32" s="6"/>
    </row>
    <row r="33" spans="14:16" x14ac:dyDescent="0.25">
      <c r="N33" s="6" t="s">
        <v>204</v>
      </c>
      <c r="O33" s="209">
        <v>0.20167678313960732</v>
      </c>
      <c r="P33" s="6"/>
    </row>
    <row r="34" spans="14:16" x14ac:dyDescent="0.25">
      <c r="N34" s="6" t="s">
        <v>205</v>
      </c>
      <c r="O34" s="209">
        <v>0.18638377244112847</v>
      </c>
      <c r="P34" s="6"/>
    </row>
    <row r="35" spans="14:16" x14ac:dyDescent="0.25">
      <c r="N35" s="6" t="s">
        <v>206</v>
      </c>
      <c r="O35" s="209">
        <v>0.17683476834768347</v>
      </c>
      <c r="P35" s="6"/>
    </row>
    <row r="36" spans="14:16" x14ac:dyDescent="0.25">
      <c r="N36" s="6" t="s">
        <v>207</v>
      </c>
      <c r="O36" s="209">
        <v>0.15514795297932713</v>
      </c>
      <c r="P36" s="6"/>
    </row>
    <row r="37" spans="14:16" x14ac:dyDescent="0.25">
      <c r="N37" s="6" t="s">
        <v>208</v>
      </c>
      <c r="O37" s="209">
        <v>0.18326124760333526</v>
      </c>
      <c r="P37" s="6"/>
    </row>
    <row r="38" spans="14:16" x14ac:dyDescent="0.25">
      <c r="N38" s="6" t="s">
        <v>209</v>
      </c>
      <c r="O38" s="209">
        <v>0.20498908637355784</v>
      </c>
      <c r="P38" s="6"/>
    </row>
    <row r="39" spans="14:16" x14ac:dyDescent="0.25">
      <c r="N39" s="6" t="s">
        <v>210</v>
      </c>
      <c r="O39" s="209">
        <v>0.15332343981879248</v>
      </c>
      <c r="P39" s="6"/>
    </row>
    <row r="40" spans="14:16" x14ac:dyDescent="0.25">
      <c r="N40" s="6" t="s">
        <v>211</v>
      </c>
      <c r="O40" s="209">
        <v>0.17541423460741856</v>
      </c>
      <c r="P40" s="6"/>
    </row>
    <row r="41" spans="14:16" x14ac:dyDescent="0.25">
      <c r="N41" s="6" t="s">
        <v>212</v>
      </c>
      <c r="O41" s="209">
        <v>0.18685231101786509</v>
      </c>
      <c r="P41" s="6"/>
    </row>
    <row r="42" spans="14:16" x14ac:dyDescent="0.25">
      <c r="N42" s="6" t="s">
        <v>213</v>
      </c>
      <c r="O42" s="209">
        <v>0.16786064399366563</v>
      </c>
      <c r="P42" s="6"/>
    </row>
    <row r="43" spans="14:16" x14ac:dyDescent="0.25">
      <c r="N43" s="6" t="s">
        <v>214</v>
      </c>
      <c r="O43" s="209">
        <v>0.19994240496819751</v>
      </c>
      <c r="P43" s="6"/>
    </row>
    <row r="44" spans="14:16" x14ac:dyDescent="0.25">
      <c r="N44" s="6" t="s">
        <v>215</v>
      </c>
      <c r="O44" s="209">
        <v>0.21270704324623671</v>
      </c>
      <c r="P44" s="6"/>
    </row>
    <row r="45" spans="14:16" x14ac:dyDescent="0.25">
      <c r="N45" s="6" t="s">
        <v>216</v>
      </c>
      <c r="O45" s="209">
        <v>0.22450606477429036</v>
      </c>
      <c r="P45" s="6"/>
    </row>
    <row r="46" spans="14:16" x14ac:dyDescent="0.25">
      <c r="N46" s="6" t="s">
        <v>217</v>
      </c>
      <c r="O46" s="209">
        <v>0.20495066643586637</v>
      </c>
      <c r="P46" s="6"/>
    </row>
    <row r="47" spans="14:16" x14ac:dyDescent="0.25">
      <c r="N47" s="6" t="s">
        <v>218</v>
      </c>
      <c r="O47" s="209">
        <v>0.16851933598191474</v>
      </c>
      <c r="P47" s="6"/>
    </row>
    <row r="48" spans="14:16" x14ac:dyDescent="0.25">
      <c r="N48" s="6" t="s">
        <v>219</v>
      </c>
      <c r="O48" s="209">
        <v>0.17611542832218</v>
      </c>
      <c r="P48" s="6"/>
    </row>
    <row r="49" spans="14:16" x14ac:dyDescent="0.25">
      <c r="N49" s="6" t="s">
        <v>220</v>
      </c>
      <c r="O49" s="209">
        <v>0.19478599221789883</v>
      </c>
      <c r="P49" s="6"/>
    </row>
    <row r="50" spans="14:16" x14ac:dyDescent="0.25">
      <c r="N50" s="6" t="s">
        <v>221</v>
      </c>
      <c r="O50" s="209">
        <v>0.21172127046564188</v>
      </c>
      <c r="P50" s="6"/>
    </row>
    <row r="51" spans="14:16" x14ac:dyDescent="0.25">
      <c r="N51" s="6" t="s">
        <v>222</v>
      </c>
      <c r="O51" s="209">
        <v>0.18708730741012472</v>
      </c>
      <c r="P51" s="6"/>
    </row>
    <row r="52" spans="14:16" x14ac:dyDescent="0.25">
      <c r="N52" s="6" t="s">
        <v>223</v>
      </c>
      <c r="O52" s="209">
        <v>0.19086441496463369</v>
      </c>
      <c r="P52" s="6"/>
    </row>
    <row r="53" spans="14:16" x14ac:dyDescent="0.25">
      <c r="N53" s="6" t="s">
        <v>224</v>
      </c>
      <c r="O53" s="209">
        <v>0.18824621915627487</v>
      </c>
      <c r="P53" s="6"/>
    </row>
    <row r="54" spans="14:16" x14ac:dyDescent="0.25">
      <c r="N54" s="6" t="s">
        <v>225</v>
      </c>
      <c r="O54" s="209">
        <v>0.17925826104045595</v>
      </c>
      <c r="P54" s="6"/>
    </row>
    <row r="55" spans="14:16" x14ac:dyDescent="0.25">
      <c r="N55" s="6" t="s">
        <v>226</v>
      </c>
      <c r="O55" s="209">
        <v>0.18867632011410498</v>
      </c>
      <c r="P55" s="6"/>
    </row>
    <row r="56" spans="14:16" x14ac:dyDescent="0.25">
      <c r="N56" s="6" t="s">
        <v>227</v>
      </c>
      <c r="O56" s="209">
        <v>0.16529592704901938</v>
      </c>
      <c r="P56" s="6"/>
    </row>
    <row r="57" spans="14:16" x14ac:dyDescent="0.25">
      <c r="N57" s="6" t="s">
        <v>228</v>
      </c>
      <c r="O57" s="209">
        <v>0.17012555550761529</v>
      </c>
      <c r="P57" s="6"/>
    </row>
    <row r="58" spans="14:16" x14ac:dyDescent="0.25">
      <c r="N58" s="6" t="s">
        <v>229</v>
      </c>
      <c r="O58" s="209">
        <v>0.19386752498729459</v>
      </c>
      <c r="P58" s="6"/>
    </row>
    <row r="59" spans="14:16" x14ac:dyDescent="0.25">
      <c r="N59" s="6" t="s">
        <v>230</v>
      </c>
      <c r="O59" s="209">
        <v>0.19588068181818183</v>
      </c>
      <c r="P59" s="6"/>
    </row>
    <row r="60" spans="14:16" x14ac:dyDescent="0.25">
      <c r="N60" s="6" t="s">
        <v>231</v>
      </c>
      <c r="O60" s="209">
        <v>0.20828251763083938</v>
      </c>
      <c r="P60" s="6"/>
    </row>
    <row r="61" spans="14:16" x14ac:dyDescent="0.25">
      <c r="N61" s="6" t="s">
        <v>232</v>
      </c>
      <c r="O61" s="209">
        <v>0.19880802668270545</v>
      </c>
      <c r="P61" s="6"/>
    </row>
    <row r="62" spans="14:16" x14ac:dyDescent="0.25">
      <c r="N62" s="6" t="s">
        <v>233</v>
      </c>
      <c r="O62" s="209">
        <v>0.19775126878702329</v>
      </c>
      <c r="P62" s="6"/>
    </row>
    <row r="63" spans="14:16" x14ac:dyDescent="0.25">
      <c r="N63" s="6" t="s">
        <v>234</v>
      </c>
      <c r="O63" s="209">
        <v>0.22257993506136151</v>
      </c>
      <c r="P63" s="6"/>
    </row>
    <row r="64" spans="14:16" x14ac:dyDescent="0.25">
      <c r="N64" s="6" t="s">
        <v>235</v>
      </c>
      <c r="O64" s="209">
        <v>0.23305400780941518</v>
      </c>
      <c r="P64" s="6"/>
    </row>
    <row r="65" spans="14:16" x14ac:dyDescent="0.25">
      <c r="N65" s="6" t="s">
        <v>236</v>
      </c>
      <c r="O65" s="209">
        <v>0.19098983724407448</v>
      </c>
      <c r="P65" s="6"/>
    </row>
    <row r="66" spans="14:16" x14ac:dyDescent="0.25">
      <c r="N66" s="6" t="s">
        <v>237</v>
      </c>
      <c r="O66" s="209">
        <v>0.18632052046086611</v>
      </c>
      <c r="P66" s="6"/>
    </row>
    <row r="67" spans="14:16" x14ac:dyDescent="0.25">
      <c r="N67" s="6" t="s">
        <v>238</v>
      </c>
      <c r="O67" s="209">
        <v>0.23184275759764214</v>
      </c>
      <c r="P67" s="6"/>
    </row>
    <row r="68" spans="14:16" x14ac:dyDescent="0.25">
      <c r="N68" s="6" t="s">
        <v>239</v>
      </c>
      <c r="O68" s="209">
        <v>0.20418663303909207</v>
      </c>
      <c r="P68" s="6"/>
    </row>
    <row r="69" spans="14:16" x14ac:dyDescent="0.25">
      <c r="N69" s="6" t="s">
        <v>240</v>
      </c>
      <c r="O69" s="209">
        <v>0.19697864674089607</v>
      </c>
      <c r="P69" s="6"/>
    </row>
    <row r="70" spans="14:16" x14ac:dyDescent="0.25">
      <c r="N70" s="6" t="s">
        <v>241</v>
      </c>
      <c r="O70" s="209">
        <v>0.17057639181532988</v>
      </c>
      <c r="P70" s="6"/>
    </row>
    <row r="71" spans="14:16" x14ac:dyDescent="0.25">
      <c r="N71" s="6" t="s">
        <v>242</v>
      </c>
      <c r="O71" s="209">
        <v>0.19467269899618267</v>
      </c>
      <c r="P71" s="6"/>
    </row>
    <row r="72" spans="14:16" x14ac:dyDescent="0.25">
      <c r="N72" s="6" t="s">
        <v>243</v>
      </c>
      <c r="O72" s="209">
        <v>0.18977936471899445</v>
      </c>
      <c r="P72" s="6"/>
    </row>
    <row r="73" spans="14:16" x14ac:dyDescent="0.25">
      <c r="N73" s="6" t="s">
        <v>244</v>
      </c>
      <c r="O73" s="209">
        <v>0.20195765822550146</v>
      </c>
      <c r="P73" s="6"/>
    </row>
    <row r="74" spans="14:16" x14ac:dyDescent="0.25">
      <c r="N74" s="6" t="s">
        <v>245</v>
      </c>
      <c r="O74" s="209">
        <v>0.20915786842054654</v>
      </c>
      <c r="P74" s="6"/>
    </row>
    <row r="75" spans="14:16" x14ac:dyDescent="0.25">
      <c r="N75" s="6" t="s">
        <v>246</v>
      </c>
      <c r="O75" s="209">
        <v>0.19583224276762481</v>
      </c>
      <c r="P75" s="6"/>
    </row>
    <row r="76" spans="14:16" x14ac:dyDescent="0.25">
      <c r="N76" s="6" t="s">
        <v>247</v>
      </c>
      <c r="O76" s="209">
        <v>0.19994008877753874</v>
      </c>
      <c r="P76" s="6"/>
    </row>
    <row r="77" spans="14:16" ht="15.75" thickBot="1" x14ac:dyDescent="0.3">
      <c r="N77" s="6" t="s">
        <v>248</v>
      </c>
      <c r="O77" s="244">
        <v>0.19333694373377655</v>
      </c>
      <c r="P77" s="6"/>
    </row>
    <row r="78" spans="14:16" x14ac:dyDescent="0.25">
      <c r="N78" s="6" t="s">
        <v>250</v>
      </c>
      <c r="O78" s="245">
        <f>MEDIAN(O4:O77)</f>
        <v>0.19520261689023433</v>
      </c>
      <c r="P78" s="6"/>
    </row>
    <row r="79" spans="14:16" x14ac:dyDescent="0.25">
      <c r="N79" s="6" t="s">
        <v>251</v>
      </c>
      <c r="O79" s="245">
        <f>AVERAGE(O4:O77)</f>
        <v>0.19837512761719581</v>
      </c>
      <c r="P79" s="6"/>
    </row>
    <row r="80" spans="14:16" x14ac:dyDescent="0.25">
      <c r="O80" s="28"/>
    </row>
    <row r="81" spans="15:15" x14ac:dyDescent="0.25">
      <c r="O81" s="28"/>
    </row>
    <row r="82" spans="15:15" x14ac:dyDescent="0.25">
      <c r="O82" s="28"/>
    </row>
    <row r="83" spans="15:15" x14ac:dyDescent="0.25">
      <c r="O83" s="28"/>
    </row>
    <row r="84" spans="15:15" x14ac:dyDescent="0.25">
      <c r="O84" s="28"/>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77"/>
  <sheetViews>
    <sheetView topLeftCell="A31" workbookViewId="0">
      <selection activeCell="B37" sqref="B37:K37"/>
    </sheetView>
  </sheetViews>
  <sheetFormatPr baseColWidth="10" defaultRowHeight="15" x14ac:dyDescent="0.25"/>
  <cols>
    <col min="1" max="1" width="5.28515625" style="2" customWidth="1"/>
    <col min="2" max="2" width="24.5703125" style="2" customWidth="1"/>
    <col min="3" max="16384" width="11.42578125" style="2"/>
  </cols>
  <sheetData>
    <row r="9" spans="2:11" ht="15.75" x14ac:dyDescent="0.25">
      <c r="B9" s="213" t="s">
        <v>252</v>
      </c>
      <c r="C9" s="246"/>
      <c r="D9" s="246"/>
      <c r="E9" s="246"/>
      <c r="F9" s="246"/>
      <c r="G9" s="246"/>
      <c r="H9" s="246"/>
      <c r="I9" s="246"/>
      <c r="J9" s="246"/>
      <c r="K9" s="246"/>
    </row>
    <row r="10" spans="2:11" x14ac:dyDescent="0.25">
      <c r="B10" s="259" t="s">
        <v>262</v>
      </c>
      <c r="C10" s="259"/>
      <c r="D10" s="259"/>
      <c r="E10" s="259"/>
      <c r="F10" s="259"/>
      <c r="G10" s="259"/>
      <c r="H10" s="259"/>
      <c r="I10" s="259"/>
      <c r="J10" s="259"/>
      <c r="K10" s="259"/>
    </row>
    <row r="11" spans="2:11" ht="18" customHeight="1" x14ac:dyDescent="0.25">
      <c r="B11" s="259"/>
      <c r="C11" s="259"/>
      <c r="D11" s="259"/>
      <c r="E11" s="259"/>
      <c r="F11" s="259"/>
      <c r="G11" s="259"/>
      <c r="H11" s="259"/>
      <c r="I11" s="259"/>
      <c r="J11" s="259"/>
      <c r="K11" s="259"/>
    </row>
    <row r="12" spans="2:11" ht="18" customHeight="1" x14ac:dyDescent="0.25">
      <c r="B12" s="259"/>
      <c r="C12" s="259"/>
      <c r="D12" s="259"/>
      <c r="E12" s="259"/>
      <c r="F12" s="259"/>
      <c r="G12" s="259"/>
      <c r="H12" s="259"/>
      <c r="I12" s="259"/>
      <c r="J12" s="259"/>
      <c r="K12" s="259"/>
    </row>
    <row r="13" spans="2:11" ht="18" customHeight="1" x14ac:dyDescent="0.25">
      <c r="B13" s="259"/>
      <c r="C13" s="259"/>
      <c r="D13" s="259"/>
      <c r="E13" s="259"/>
      <c r="F13" s="259"/>
      <c r="G13" s="259"/>
      <c r="H13" s="259"/>
      <c r="I13" s="259"/>
      <c r="J13" s="259"/>
      <c r="K13" s="259"/>
    </row>
    <row r="14" spans="2:11" ht="18" customHeight="1" x14ac:dyDescent="0.25">
      <c r="B14" s="259"/>
      <c r="C14" s="259"/>
      <c r="D14" s="259"/>
      <c r="E14" s="259"/>
      <c r="F14" s="259"/>
      <c r="G14" s="259"/>
      <c r="H14" s="259"/>
      <c r="I14" s="259"/>
      <c r="J14" s="259"/>
      <c r="K14" s="259"/>
    </row>
    <row r="15" spans="2:11" ht="18" customHeight="1" x14ac:dyDescent="0.25">
      <c r="B15" s="258" t="s">
        <v>315</v>
      </c>
      <c r="C15" s="258"/>
      <c r="D15" s="258"/>
      <c r="E15" s="258"/>
      <c r="F15" s="258"/>
      <c r="G15" s="258"/>
      <c r="H15" s="258"/>
      <c r="I15" s="258"/>
      <c r="J15" s="258"/>
      <c r="K15" s="258"/>
    </row>
    <row r="16" spans="2:11" ht="18" customHeight="1" x14ac:dyDescent="0.25">
      <c r="B16" s="258"/>
      <c r="C16" s="258"/>
      <c r="D16" s="258"/>
      <c r="E16" s="258"/>
      <c r="F16" s="258"/>
      <c r="G16" s="258"/>
      <c r="H16" s="258"/>
      <c r="I16" s="258"/>
      <c r="J16" s="258"/>
      <c r="K16" s="258"/>
    </row>
    <row r="17" spans="2:11" ht="18" customHeight="1" x14ac:dyDescent="0.25">
      <c r="B17" s="249"/>
      <c r="C17" s="249"/>
      <c r="D17" s="249"/>
      <c r="E17" s="249"/>
      <c r="F17" s="249"/>
      <c r="G17" s="249"/>
      <c r="H17" s="249"/>
      <c r="I17" s="249"/>
      <c r="J17" s="249"/>
      <c r="K17" s="249"/>
    </row>
    <row r="18" spans="2:11" ht="18" customHeight="1" x14ac:dyDescent="0.25">
      <c r="B18" s="258" t="s">
        <v>256</v>
      </c>
      <c r="C18" s="258"/>
      <c r="D18" s="258"/>
      <c r="E18" s="258"/>
      <c r="F18" s="258"/>
      <c r="G18" s="258"/>
      <c r="H18" s="258"/>
      <c r="I18" s="258"/>
      <c r="J18" s="258"/>
      <c r="K18" s="258"/>
    </row>
    <row r="19" spans="2:11" ht="18" customHeight="1" x14ac:dyDescent="0.25">
      <c r="B19" s="258"/>
      <c r="C19" s="258"/>
      <c r="D19" s="258"/>
      <c r="E19" s="258"/>
      <c r="F19" s="258"/>
      <c r="G19" s="258"/>
      <c r="H19" s="258"/>
      <c r="I19" s="258"/>
      <c r="J19" s="258"/>
      <c r="K19" s="258"/>
    </row>
    <row r="20" spans="2:11" ht="18" customHeight="1" x14ac:dyDescent="0.25">
      <c r="B20" s="258"/>
      <c r="C20" s="258"/>
      <c r="D20" s="258"/>
      <c r="E20" s="258"/>
      <c r="F20" s="258"/>
      <c r="G20" s="258"/>
      <c r="H20" s="258"/>
      <c r="I20" s="258"/>
      <c r="J20" s="258"/>
      <c r="K20" s="258"/>
    </row>
    <row r="21" spans="2:11" ht="18" customHeight="1" x14ac:dyDescent="0.25">
      <c r="B21" s="260"/>
      <c r="C21" s="260"/>
      <c r="D21" s="260"/>
      <c r="E21" s="260"/>
      <c r="F21" s="260"/>
      <c r="G21" s="260"/>
      <c r="H21" s="260"/>
      <c r="I21" s="260"/>
      <c r="J21" s="260"/>
      <c r="K21" s="260"/>
    </row>
    <row r="22" spans="2:11" ht="18" customHeight="1" x14ac:dyDescent="0.25">
      <c r="B22" s="258" t="s">
        <v>253</v>
      </c>
      <c r="C22" s="258"/>
      <c r="D22" s="258"/>
      <c r="E22" s="258"/>
      <c r="F22" s="258"/>
      <c r="G22" s="258"/>
      <c r="H22" s="258"/>
      <c r="I22" s="258"/>
      <c r="J22" s="258"/>
      <c r="K22" s="258"/>
    </row>
    <row r="23" spans="2:11" ht="18" customHeight="1" x14ac:dyDescent="0.25">
      <c r="B23" s="258"/>
      <c r="C23" s="258"/>
      <c r="D23" s="258"/>
      <c r="E23" s="258"/>
      <c r="F23" s="258"/>
      <c r="G23" s="258"/>
      <c r="H23" s="258"/>
      <c r="I23" s="258"/>
      <c r="J23" s="258"/>
      <c r="K23" s="258"/>
    </row>
    <row r="24" spans="2:11" ht="18" customHeight="1" x14ac:dyDescent="0.25">
      <c r="B24" s="258"/>
      <c r="C24" s="258"/>
      <c r="D24" s="258"/>
      <c r="E24" s="258"/>
      <c r="F24" s="258"/>
      <c r="G24" s="258"/>
      <c r="H24" s="258"/>
      <c r="I24" s="258"/>
      <c r="J24" s="258"/>
      <c r="K24" s="258"/>
    </row>
    <row r="25" spans="2:11" ht="18" customHeight="1" x14ac:dyDescent="0.25">
      <c r="B25" s="249"/>
      <c r="C25" s="249"/>
      <c r="D25" s="249"/>
      <c r="E25" s="249"/>
      <c r="F25" s="249"/>
      <c r="G25" s="249"/>
      <c r="H25" s="249"/>
      <c r="I25" s="249"/>
      <c r="J25" s="249"/>
      <c r="K25" s="249"/>
    </row>
    <row r="26" spans="2:11" ht="18" customHeight="1" x14ac:dyDescent="0.25">
      <c r="B26" s="258" t="s">
        <v>254</v>
      </c>
      <c r="C26" s="258"/>
      <c r="D26" s="258"/>
      <c r="E26" s="258"/>
      <c r="F26" s="258"/>
      <c r="G26" s="258"/>
      <c r="H26" s="258"/>
      <c r="I26" s="258"/>
      <c r="J26" s="258"/>
      <c r="K26" s="258"/>
    </row>
    <row r="27" spans="2:11" ht="18" customHeight="1" x14ac:dyDescent="0.25">
      <c r="B27" s="258"/>
      <c r="C27" s="258"/>
      <c r="D27" s="258"/>
      <c r="E27" s="258"/>
      <c r="F27" s="258"/>
      <c r="G27" s="258"/>
      <c r="H27" s="258"/>
      <c r="I27" s="258"/>
      <c r="J27" s="258"/>
      <c r="K27" s="258"/>
    </row>
    <row r="28" spans="2:11" ht="18" customHeight="1" x14ac:dyDescent="0.25">
      <c r="B28" s="258"/>
      <c r="C28" s="258"/>
      <c r="D28" s="258"/>
      <c r="E28" s="258"/>
      <c r="F28" s="258"/>
      <c r="G28" s="258"/>
      <c r="H28" s="258"/>
      <c r="I28" s="258"/>
      <c r="J28" s="258"/>
      <c r="K28" s="258"/>
    </row>
    <row r="29" spans="2:11" ht="18" customHeight="1" x14ac:dyDescent="0.25">
      <c r="B29" s="249"/>
      <c r="C29" s="249"/>
      <c r="D29" s="249"/>
      <c r="E29" s="249"/>
      <c r="F29" s="249"/>
      <c r="G29" s="249"/>
      <c r="H29" s="249"/>
      <c r="I29" s="249"/>
      <c r="J29" s="249"/>
      <c r="K29" s="249"/>
    </row>
    <row r="30" spans="2:11" ht="18" customHeight="1" x14ac:dyDescent="0.25">
      <c r="B30" s="258" t="s">
        <v>255</v>
      </c>
      <c r="C30" s="258"/>
      <c r="D30" s="258"/>
      <c r="E30" s="258"/>
      <c r="F30" s="258"/>
      <c r="G30" s="258"/>
      <c r="H30" s="258"/>
      <c r="I30" s="258"/>
      <c r="J30" s="258"/>
      <c r="K30" s="258"/>
    </row>
    <row r="31" spans="2:11" ht="18" customHeight="1" x14ac:dyDescent="0.25">
      <c r="B31" s="258"/>
      <c r="C31" s="258"/>
      <c r="D31" s="258"/>
      <c r="E31" s="258"/>
      <c r="F31" s="258"/>
      <c r="G31" s="258"/>
      <c r="H31" s="258"/>
      <c r="I31" s="258"/>
      <c r="J31" s="258"/>
      <c r="K31" s="258"/>
    </row>
    <row r="32" spans="2:11" ht="18" customHeight="1" x14ac:dyDescent="0.25">
      <c r="B32" s="258"/>
      <c r="C32" s="258"/>
      <c r="D32" s="258"/>
      <c r="E32" s="258"/>
      <c r="F32" s="258"/>
      <c r="G32" s="258"/>
      <c r="H32" s="258"/>
      <c r="I32" s="258"/>
      <c r="J32" s="258"/>
      <c r="K32" s="258"/>
    </row>
    <row r="33" spans="2:11" ht="18" customHeight="1" x14ac:dyDescent="0.25">
      <c r="B33" s="258"/>
      <c r="C33" s="258"/>
      <c r="D33" s="258"/>
      <c r="E33" s="258"/>
      <c r="F33" s="258"/>
      <c r="G33" s="258"/>
      <c r="H33" s="258"/>
      <c r="I33" s="258"/>
      <c r="J33" s="258"/>
      <c r="K33" s="258"/>
    </row>
    <row r="34" spans="2:11" ht="15.75" x14ac:dyDescent="0.25">
      <c r="B34" s="248"/>
      <c r="C34" s="248"/>
      <c r="D34" s="248"/>
      <c r="E34" s="248"/>
      <c r="F34" s="248"/>
      <c r="G34" s="248"/>
      <c r="H34" s="248"/>
      <c r="I34" s="248"/>
      <c r="J34" s="248"/>
      <c r="K34" s="248"/>
    </row>
    <row r="35" spans="2:11" ht="15.75" x14ac:dyDescent="0.25">
      <c r="B35" s="213" t="s">
        <v>257</v>
      </c>
      <c r="C35" s="250"/>
      <c r="D35" s="250"/>
      <c r="E35" s="250"/>
      <c r="F35" s="250"/>
      <c r="G35" s="250"/>
      <c r="H35" s="250"/>
      <c r="I35" s="250"/>
      <c r="J35" s="250"/>
      <c r="K35" s="247"/>
    </row>
    <row r="36" spans="2:11" x14ac:dyDescent="0.25">
      <c r="B36" s="251"/>
      <c r="C36" s="251"/>
      <c r="D36" s="251"/>
      <c r="E36" s="251"/>
      <c r="F36" s="251"/>
      <c r="G36" s="251"/>
      <c r="H36" s="251"/>
      <c r="I36" s="251"/>
      <c r="J36" s="251"/>
      <c r="K36" s="246"/>
    </row>
    <row r="37" spans="2:11" ht="18" customHeight="1" x14ac:dyDescent="0.25">
      <c r="B37" s="261" t="s">
        <v>316</v>
      </c>
      <c r="C37" s="261"/>
      <c r="D37" s="261"/>
      <c r="E37" s="261"/>
      <c r="F37" s="261"/>
      <c r="G37" s="261"/>
      <c r="H37" s="261"/>
      <c r="I37" s="261"/>
      <c r="J37" s="261"/>
      <c r="K37" s="261"/>
    </row>
    <row r="38" spans="2:11" ht="18" customHeight="1" x14ac:dyDescent="0.25">
      <c r="B38" s="261" t="s">
        <v>317</v>
      </c>
      <c r="C38" s="261"/>
      <c r="D38" s="261"/>
      <c r="E38" s="261"/>
      <c r="F38" s="261"/>
      <c r="G38" s="261"/>
      <c r="H38" s="261"/>
      <c r="I38" s="261"/>
      <c r="J38" s="261"/>
      <c r="K38" s="261"/>
    </row>
    <row r="39" spans="2:11" ht="18" customHeight="1" x14ac:dyDescent="0.25">
      <c r="B39" s="261" t="s">
        <v>318</v>
      </c>
      <c r="C39" s="261"/>
      <c r="D39" s="261"/>
      <c r="E39" s="261"/>
      <c r="F39" s="261"/>
      <c r="G39" s="261"/>
      <c r="H39" s="261"/>
      <c r="I39" s="261"/>
      <c r="J39" s="261"/>
      <c r="K39" s="261"/>
    </row>
    <row r="40" spans="2:11" ht="18" customHeight="1" x14ac:dyDescent="0.25">
      <c r="B40" s="261"/>
      <c r="C40" s="261"/>
      <c r="D40" s="261"/>
      <c r="E40" s="261"/>
      <c r="F40" s="261"/>
      <c r="G40" s="261"/>
      <c r="H40" s="261"/>
      <c r="I40" s="261"/>
      <c r="J40" s="261"/>
      <c r="K40" s="261"/>
    </row>
    <row r="41" spans="2:11" ht="18" customHeight="1" x14ac:dyDescent="0.25">
      <c r="B41" s="261" t="s">
        <v>319</v>
      </c>
      <c r="C41" s="261"/>
      <c r="D41" s="261"/>
      <c r="E41" s="261"/>
      <c r="F41" s="261"/>
      <c r="G41" s="261"/>
      <c r="H41" s="261"/>
      <c r="I41" s="261"/>
      <c r="J41" s="261"/>
      <c r="K41" s="261"/>
    </row>
    <row r="42" spans="2:11" ht="18" customHeight="1" x14ac:dyDescent="0.25">
      <c r="B42" s="261"/>
      <c r="C42" s="261"/>
      <c r="D42" s="261"/>
      <c r="E42" s="261"/>
      <c r="F42" s="261"/>
      <c r="G42" s="261"/>
      <c r="H42" s="261"/>
      <c r="I42" s="261"/>
      <c r="J42" s="261"/>
      <c r="K42" s="261"/>
    </row>
    <row r="43" spans="2:11" ht="18" customHeight="1" x14ac:dyDescent="0.25">
      <c r="B43" s="261" t="s">
        <v>320</v>
      </c>
      <c r="C43" s="261"/>
      <c r="D43" s="261"/>
      <c r="E43" s="261"/>
      <c r="F43" s="261"/>
      <c r="G43" s="261"/>
      <c r="H43" s="261"/>
      <c r="I43" s="261"/>
      <c r="J43" s="261"/>
      <c r="K43" s="261"/>
    </row>
    <row r="44" spans="2:11" ht="18" customHeight="1" x14ac:dyDescent="0.25">
      <c r="B44" s="261" t="s">
        <v>321</v>
      </c>
      <c r="C44" s="261"/>
      <c r="D44" s="261"/>
      <c r="E44" s="261"/>
      <c r="F44" s="261"/>
      <c r="G44" s="261"/>
      <c r="H44" s="261"/>
      <c r="I44" s="261"/>
      <c r="J44" s="261"/>
      <c r="K44" s="261"/>
    </row>
    <row r="45" spans="2:11" ht="18" customHeight="1" x14ac:dyDescent="0.25">
      <c r="B45" s="261" t="s">
        <v>322</v>
      </c>
      <c r="C45" s="261"/>
      <c r="D45" s="261"/>
      <c r="E45" s="261"/>
      <c r="F45" s="261"/>
      <c r="G45" s="261"/>
      <c r="H45" s="261"/>
      <c r="I45" s="261"/>
      <c r="J45" s="261"/>
      <c r="K45" s="261"/>
    </row>
    <row r="46" spans="2:11" ht="18" customHeight="1" x14ac:dyDescent="0.25">
      <c r="B46" s="261"/>
      <c r="C46" s="261"/>
      <c r="D46" s="261"/>
      <c r="E46" s="261"/>
      <c r="F46" s="261"/>
      <c r="G46" s="261"/>
      <c r="H46" s="261"/>
      <c r="I46" s="261"/>
      <c r="J46" s="261"/>
      <c r="K46" s="261"/>
    </row>
    <row r="47" spans="2:11" ht="18" customHeight="1" x14ac:dyDescent="0.25">
      <c r="B47" s="261" t="s">
        <v>323</v>
      </c>
      <c r="C47" s="261"/>
      <c r="D47" s="261"/>
      <c r="E47" s="261"/>
      <c r="F47" s="261"/>
      <c r="G47" s="261"/>
      <c r="H47" s="261"/>
      <c r="I47" s="261"/>
      <c r="J47" s="261"/>
      <c r="K47" s="261"/>
    </row>
    <row r="48" spans="2:11" ht="18" customHeight="1" x14ac:dyDescent="0.25">
      <c r="B48" s="261"/>
      <c r="C48" s="261"/>
      <c r="D48" s="261"/>
      <c r="E48" s="261"/>
      <c r="F48" s="261"/>
      <c r="G48" s="261"/>
      <c r="H48" s="261"/>
      <c r="I48" s="261"/>
      <c r="J48" s="261"/>
      <c r="K48" s="261"/>
    </row>
    <row r="49" spans="2:11" ht="18" customHeight="1" x14ac:dyDescent="0.25">
      <c r="B49" s="261" t="s">
        <v>324</v>
      </c>
      <c r="C49" s="261"/>
      <c r="D49" s="261"/>
      <c r="E49" s="261"/>
      <c r="F49" s="261"/>
      <c r="G49" s="261"/>
      <c r="H49" s="261"/>
      <c r="I49" s="261"/>
      <c r="J49" s="261"/>
      <c r="K49" s="261"/>
    </row>
    <row r="50" spans="2:11" ht="18" customHeight="1" x14ac:dyDescent="0.25">
      <c r="B50" s="261" t="s">
        <v>325</v>
      </c>
      <c r="C50" s="261"/>
      <c r="D50" s="261"/>
      <c r="E50" s="261"/>
      <c r="F50" s="261"/>
      <c r="G50" s="261"/>
      <c r="H50" s="261"/>
      <c r="I50" s="261"/>
      <c r="J50" s="261"/>
      <c r="K50" s="261"/>
    </row>
    <row r="51" spans="2:11" ht="18" customHeight="1" x14ac:dyDescent="0.25">
      <c r="B51" s="261"/>
      <c r="C51" s="261"/>
      <c r="D51" s="261"/>
      <c r="E51" s="261"/>
      <c r="F51" s="261"/>
      <c r="G51" s="261"/>
      <c r="H51" s="261"/>
      <c r="I51" s="261"/>
      <c r="J51" s="261"/>
      <c r="K51" s="261"/>
    </row>
    <row r="52" spans="2:11" ht="18" customHeight="1" x14ac:dyDescent="0.25">
      <c r="B52" s="261" t="s">
        <v>326</v>
      </c>
      <c r="C52" s="261"/>
      <c r="D52" s="261"/>
      <c r="E52" s="261"/>
      <c r="F52" s="261"/>
      <c r="G52" s="261"/>
      <c r="H52" s="261"/>
      <c r="I52" s="261"/>
      <c r="J52" s="261"/>
      <c r="K52" s="261"/>
    </row>
    <row r="53" spans="2:11" ht="27.75" customHeight="1" x14ac:dyDescent="0.25">
      <c r="B53" s="261"/>
      <c r="C53" s="261"/>
      <c r="D53" s="261"/>
      <c r="E53" s="261"/>
      <c r="F53" s="261"/>
      <c r="G53" s="261"/>
      <c r="H53" s="261"/>
      <c r="I53" s="261"/>
      <c r="J53" s="261"/>
      <c r="K53" s="261"/>
    </row>
    <row r="54" spans="2:11" ht="18" customHeight="1" x14ac:dyDescent="0.25">
      <c r="B54" s="261" t="s">
        <v>327</v>
      </c>
      <c r="C54" s="261"/>
      <c r="D54" s="261"/>
      <c r="E54" s="261"/>
      <c r="F54" s="261"/>
      <c r="G54" s="261"/>
      <c r="H54" s="261"/>
      <c r="I54" s="261"/>
      <c r="J54" s="261"/>
      <c r="K54" s="261"/>
    </row>
    <row r="55" spans="2:11" ht="18" customHeight="1" x14ac:dyDescent="0.25">
      <c r="B55" s="261"/>
      <c r="C55" s="261"/>
      <c r="D55" s="261"/>
      <c r="E55" s="261"/>
      <c r="F55" s="261"/>
      <c r="G55" s="261"/>
      <c r="H55" s="261"/>
      <c r="I55" s="261"/>
      <c r="J55" s="261"/>
      <c r="K55" s="261"/>
    </row>
    <row r="56" spans="2:11" ht="18" customHeight="1" x14ac:dyDescent="0.25">
      <c r="B56" s="261"/>
      <c r="C56" s="261"/>
      <c r="D56" s="261"/>
      <c r="E56" s="261"/>
      <c r="F56" s="261"/>
      <c r="G56" s="261"/>
      <c r="H56" s="261"/>
      <c r="I56" s="261"/>
      <c r="J56" s="261"/>
      <c r="K56" s="261"/>
    </row>
    <row r="57" spans="2:11" ht="24" customHeight="1" x14ac:dyDescent="0.25">
      <c r="B57" s="261"/>
      <c r="C57" s="261"/>
      <c r="D57" s="261"/>
      <c r="E57" s="261"/>
      <c r="F57" s="261"/>
      <c r="G57" s="261"/>
      <c r="H57" s="261"/>
      <c r="I57" s="261"/>
      <c r="J57" s="261"/>
      <c r="K57" s="261"/>
    </row>
    <row r="58" spans="2:11" ht="18" customHeight="1" x14ac:dyDescent="0.25">
      <c r="B58" s="261" t="s">
        <v>328</v>
      </c>
      <c r="C58" s="261"/>
      <c r="D58" s="261"/>
      <c r="E58" s="261"/>
      <c r="F58" s="261"/>
      <c r="G58" s="261"/>
      <c r="H58" s="261"/>
      <c r="I58" s="261"/>
      <c r="J58" s="261"/>
      <c r="K58" s="261"/>
    </row>
    <row r="59" spans="2:11" ht="18" customHeight="1" x14ac:dyDescent="0.25">
      <c r="B59" s="261"/>
      <c r="C59" s="261"/>
      <c r="D59" s="261"/>
      <c r="E59" s="261"/>
      <c r="F59" s="261"/>
      <c r="G59" s="261"/>
      <c r="H59" s="261"/>
      <c r="I59" s="261"/>
      <c r="J59" s="261"/>
      <c r="K59" s="261"/>
    </row>
    <row r="60" spans="2:11" ht="18" customHeight="1" x14ac:dyDescent="0.25">
      <c r="B60" s="261" t="s">
        <v>329</v>
      </c>
      <c r="C60" s="261"/>
      <c r="D60" s="261"/>
      <c r="E60" s="261"/>
      <c r="F60" s="261"/>
      <c r="G60" s="261"/>
      <c r="H60" s="261"/>
      <c r="I60" s="261"/>
      <c r="J60" s="261"/>
      <c r="K60" s="261"/>
    </row>
    <row r="61" spans="2:11" ht="18" customHeight="1" x14ac:dyDescent="0.25">
      <c r="B61" s="261"/>
      <c r="C61" s="261"/>
      <c r="D61" s="261"/>
      <c r="E61" s="261"/>
      <c r="F61" s="261"/>
      <c r="G61" s="261"/>
      <c r="H61" s="261"/>
      <c r="I61" s="261"/>
      <c r="J61" s="261"/>
      <c r="K61" s="261"/>
    </row>
    <row r="62" spans="2:11" ht="18" customHeight="1" x14ac:dyDescent="0.25">
      <c r="B62" s="261" t="s">
        <v>330</v>
      </c>
      <c r="C62" s="261"/>
      <c r="D62" s="261"/>
      <c r="E62" s="261"/>
      <c r="F62" s="261"/>
      <c r="G62" s="261"/>
      <c r="H62" s="261"/>
      <c r="I62" s="261"/>
      <c r="J62" s="261"/>
      <c r="K62" s="261"/>
    </row>
    <row r="63" spans="2:11" ht="18" customHeight="1" x14ac:dyDescent="0.25">
      <c r="B63" s="261"/>
      <c r="C63" s="261"/>
      <c r="D63" s="261"/>
      <c r="E63" s="261"/>
      <c r="F63" s="261"/>
      <c r="G63" s="261"/>
      <c r="H63" s="261"/>
      <c r="I63" s="261"/>
      <c r="J63" s="261"/>
      <c r="K63" s="261"/>
    </row>
    <row r="64" spans="2:11" ht="18" customHeight="1" x14ac:dyDescent="0.25">
      <c r="B64" s="261" t="s">
        <v>331</v>
      </c>
      <c r="C64" s="261"/>
      <c r="D64" s="261"/>
      <c r="E64" s="261"/>
      <c r="F64" s="261"/>
      <c r="G64" s="261"/>
      <c r="H64" s="261"/>
      <c r="I64" s="261"/>
      <c r="J64" s="261"/>
      <c r="K64" s="261"/>
    </row>
    <row r="65" spans="2:11" ht="18" customHeight="1" x14ac:dyDescent="0.25">
      <c r="B65" s="261"/>
      <c r="C65" s="261"/>
      <c r="D65" s="261"/>
      <c r="E65" s="261"/>
      <c r="F65" s="261"/>
      <c r="G65" s="261"/>
      <c r="H65" s="261"/>
      <c r="I65" s="261"/>
      <c r="J65" s="261"/>
      <c r="K65" s="261"/>
    </row>
    <row r="66" spans="2:11" ht="18" customHeight="1" x14ac:dyDescent="0.25">
      <c r="B66" s="261" t="s">
        <v>332</v>
      </c>
      <c r="C66" s="261"/>
      <c r="D66" s="261"/>
      <c r="E66" s="261"/>
      <c r="F66" s="261"/>
      <c r="G66" s="261"/>
      <c r="H66" s="261"/>
      <c r="I66" s="261"/>
      <c r="J66" s="261"/>
      <c r="K66" s="261"/>
    </row>
    <row r="67" spans="2:11" ht="18" customHeight="1" x14ac:dyDescent="0.25">
      <c r="B67" s="261"/>
      <c r="C67" s="261"/>
      <c r="D67" s="261"/>
      <c r="E67" s="261"/>
      <c r="F67" s="261"/>
      <c r="G67" s="261"/>
      <c r="H67" s="261"/>
      <c r="I67" s="261"/>
      <c r="J67" s="261"/>
      <c r="K67" s="261"/>
    </row>
    <row r="68" spans="2:11" ht="18" customHeight="1" x14ac:dyDescent="0.25">
      <c r="B68" s="261" t="s">
        <v>333</v>
      </c>
      <c r="C68" s="261"/>
      <c r="D68" s="261"/>
      <c r="E68" s="261"/>
      <c r="F68" s="261"/>
      <c r="G68" s="261"/>
      <c r="H68" s="261"/>
      <c r="I68" s="261"/>
      <c r="J68" s="261"/>
      <c r="K68" s="261"/>
    </row>
    <row r="69" spans="2:11" ht="18" customHeight="1" x14ac:dyDescent="0.25">
      <c r="B69" s="261"/>
      <c r="C69" s="261"/>
      <c r="D69" s="261"/>
      <c r="E69" s="261"/>
      <c r="F69" s="261"/>
      <c r="G69" s="261"/>
      <c r="H69" s="261"/>
      <c r="I69" s="261"/>
      <c r="J69" s="261"/>
      <c r="K69" s="261"/>
    </row>
    <row r="70" spans="2:11" ht="18" customHeight="1" x14ac:dyDescent="0.25">
      <c r="B70" s="261" t="s">
        <v>334</v>
      </c>
      <c r="C70" s="261"/>
      <c r="D70" s="261"/>
      <c r="E70" s="261"/>
      <c r="F70" s="261"/>
      <c r="G70" s="261"/>
      <c r="H70" s="261"/>
      <c r="I70" s="261"/>
      <c r="J70" s="261"/>
      <c r="K70" s="261"/>
    </row>
    <row r="71" spans="2:11" ht="18" customHeight="1" x14ac:dyDescent="0.25">
      <c r="B71" s="261"/>
      <c r="C71" s="261"/>
      <c r="D71" s="261"/>
      <c r="E71" s="261"/>
      <c r="F71" s="261"/>
      <c r="G71" s="261"/>
      <c r="H71" s="261"/>
      <c r="I71" s="261"/>
      <c r="J71" s="261"/>
      <c r="K71" s="261"/>
    </row>
    <row r="72" spans="2:11" ht="18" customHeight="1" x14ac:dyDescent="0.25">
      <c r="B72" s="261" t="s">
        <v>335</v>
      </c>
      <c r="C72" s="261"/>
      <c r="D72" s="261"/>
      <c r="E72" s="261"/>
      <c r="F72" s="261"/>
      <c r="G72" s="261"/>
      <c r="H72" s="261"/>
      <c r="I72" s="261"/>
      <c r="J72" s="261"/>
      <c r="K72" s="261"/>
    </row>
    <row r="73" spans="2:11" ht="18" customHeight="1" x14ac:dyDescent="0.25">
      <c r="B73" s="261"/>
      <c r="C73" s="261"/>
      <c r="D73" s="261"/>
      <c r="E73" s="261"/>
      <c r="F73" s="261"/>
      <c r="G73" s="261"/>
      <c r="H73" s="261"/>
      <c r="I73" s="261"/>
      <c r="J73" s="261"/>
      <c r="K73" s="261"/>
    </row>
    <row r="74" spans="2:11" ht="18" customHeight="1" x14ac:dyDescent="0.25">
      <c r="B74" s="261" t="s">
        <v>336</v>
      </c>
      <c r="C74" s="261"/>
      <c r="D74" s="261"/>
      <c r="E74" s="261"/>
      <c r="F74" s="261"/>
      <c r="G74" s="261"/>
      <c r="H74" s="261"/>
      <c r="I74" s="261"/>
      <c r="J74" s="261"/>
      <c r="K74" s="261"/>
    </row>
    <row r="75" spans="2:11" ht="18" customHeight="1" x14ac:dyDescent="0.25">
      <c r="B75" s="261" t="s">
        <v>337</v>
      </c>
      <c r="C75" s="261"/>
      <c r="D75" s="261"/>
      <c r="E75" s="261"/>
      <c r="F75" s="261"/>
      <c r="G75" s="261"/>
      <c r="H75" s="261"/>
      <c r="I75" s="261"/>
      <c r="J75" s="261"/>
      <c r="K75" s="261"/>
    </row>
    <row r="76" spans="2:11" ht="18" customHeight="1" x14ac:dyDescent="0.25">
      <c r="B76" s="261" t="s">
        <v>338</v>
      </c>
      <c r="C76" s="261"/>
      <c r="D76" s="261"/>
      <c r="E76" s="261"/>
      <c r="F76" s="261"/>
      <c r="G76" s="261"/>
      <c r="H76" s="261"/>
      <c r="I76" s="261"/>
      <c r="J76" s="261"/>
      <c r="K76" s="261"/>
    </row>
    <row r="77" spans="2:11" x14ac:dyDescent="0.25">
      <c r="B77" s="261"/>
      <c r="C77" s="261"/>
      <c r="D77" s="261"/>
      <c r="E77" s="261"/>
      <c r="F77" s="261"/>
      <c r="G77" s="261"/>
      <c r="H77" s="261"/>
      <c r="I77" s="261"/>
      <c r="J77" s="261"/>
      <c r="K77" s="261"/>
    </row>
  </sheetData>
  <mergeCells count="30">
    <mergeCell ref="B76:K77"/>
    <mergeCell ref="B54:K57"/>
    <mergeCell ref="B58:K59"/>
    <mergeCell ref="B60:K61"/>
    <mergeCell ref="B62:K63"/>
    <mergeCell ref="B64:K65"/>
    <mergeCell ref="B66:K67"/>
    <mergeCell ref="B68:K69"/>
    <mergeCell ref="B70:K71"/>
    <mergeCell ref="B72:K73"/>
    <mergeCell ref="B74:K74"/>
    <mergeCell ref="B75:K75"/>
    <mergeCell ref="B52:K53"/>
    <mergeCell ref="B30:K33"/>
    <mergeCell ref="B37:K37"/>
    <mergeCell ref="B38:K38"/>
    <mergeCell ref="B39:K40"/>
    <mergeCell ref="B41:K42"/>
    <mergeCell ref="B43:K43"/>
    <mergeCell ref="B44:K44"/>
    <mergeCell ref="B45:K46"/>
    <mergeCell ref="B47:K48"/>
    <mergeCell ref="B49:K49"/>
    <mergeCell ref="B50:K51"/>
    <mergeCell ref="B26:K28"/>
    <mergeCell ref="B10:K14"/>
    <mergeCell ref="B15:K16"/>
    <mergeCell ref="B18:K20"/>
    <mergeCell ref="B21:K21"/>
    <mergeCell ref="B22:K2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51"/>
  <sheetViews>
    <sheetView workbookViewId="0">
      <selection activeCell="L12" sqref="L12"/>
    </sheetView>
  </sheetViews>
  <sheetFormatPr baseColWidth="10" defaultRowHeight="15" x14ac:dyDescent="0.25"/>
  <cols>
    <col min="1" max="1" width="6.5703125" style="2" customWidth="1"/>
    <col min="2" max="2" width="14.7109375" style="2" customWidth="1"/>
    <col min="3" max="4" width="11.42578125" style="2"/>
    <col min="5" max="5" width="11.42578125" style="2" customWidth="1"/>
    <col min="6" max="6" width="13.7109375" style="2" customWidth="1"/>
    <col min="7" max="7" width="11.42578125" style="2" customWidth="1"/>
    <col min="8" max="8" width="15" style="2" customWidth="1"/>
    <col min="9" max="9" width="17" style="2" customWidth="1"/>
    <col min="10" max="16384" width="11.42578125" style="2"/>
  </cols>
  <sheetData>
    <row r="7" spans="2:10" x14ac:dyDescent="0.25">
      <c r="J7" s="101"/>
    </row>
    <row r="9" spans="2:10" ht="15.75" x14ac:dyDescent="0.25">
      <c r="B9" s="4" t="s">
        <v>271</v>
      </c>
    </row>
    <row r="10" spans="2:10" ht="15.75" thickBot="1" x14ac:dyDescent="0.3"/>
    <row r="11" spans="2:10" ht="22.5" customHeight="1" thickBot="1" x14ac:dyDescent="0.3">
      <c r="B11" s="115" t="s">
        <v>2</v>
      </c>
      <c r="C11" s="262" t="s">
        <v>0</v>
      </c>
      <c r="D11" s="263"/>
      <c r="E11" s="263"/>
      <c r="F11" s="263"/>
      <c r="G11" s="263"/>
      <c r="H11" s="263"/>
      <c r="I11" s="264"/>
    </row>
    <row r="12" spans="2:10" ht="26.25" thickBot="1" x14ac:dyDescent="0.3">
      <c r="B12" s="114" t="s">
        <v>40</v>
      </c>
      <c r="C12" s="118" t="s">
        <v>6</v>
      </c>
      <c r="D12" s="116" t="s">
        <v>7</v>
      </c>
      <c r="E12" s="117" t="s">
        <v>1</v>
      </c>
      <c r="F12" s="119" t="s">
        <v>8</v>
      </c>
      <c r="G12" s="116" t="s">
        <v>9</v>
      </c>
      <c r="H12" s="117" t="s">
        <v>10</v>
      </c>
      <c r="I12" s="110" t="s">
        <v>60</v>
      </c>
    </row>
    <row r="13" spans="2:10" x14ac:dyDescent="0.25">
      <c r="B13" s="111" t="s">
        <v>5</v>
      </c>
      <c r="C13" s="42"/>
      <c r="D13" s="87"/>
      <c r="E13" s="17"/>
      <c r="F13" s="42"/>
      <c r="G13" s="87"/>
      <c r="H13" s="17"/>
      <c r="I13" s="25"/>
    </row>
    <row r="14" spans="2:10" x14ac:dyDescent="0.25">
      <c r="B14" s="31" t="s">
        <v>3</v>
      </c>
      <c r="C14" s="43">
        <v>184996</v>
      </c>
      <c r="D14" s="25">
        <v>95879</v>
      </c>
      <c r="E14" s="45">
        <v>280875</v>
      </c>
      <c r="F14" s="43">
        <v>69156</v>
      </c>
      <c r="G14" s="25">
        <v>523</v>
      </c>
      <c r="H14" s="45">
        <v>69679</v>
      </c>
      <c r="I14" s="107">
        <v>0.19876823542164687</v>
      </c>
    </row>
    <row r="15" spans="2:10" x14ac:dyDescent="0.25">
      <c r="B15" s="31" t="s">
        <v>4</v>
      </c>
      <c r="C15" s="43">
        <v>3114</v>
      </c>
      <c r="D15" s="25">
        <v>1311</v>
      </c>
      <c r="E15" s="45">
        <v>4425</v>
      </c>
      <c r="F15" s="43">
        <v>1191</v>
      </c>
      <c r="G15" s="25">
        <v>0</v>
      </c>
      <c r="H15" s="45">
        <v>1191</v>
      </c>
      <c r="I15" s="107">
        <v>0.21207264957264957</v>
      </c>
    </row>
    <row r="16" spans="2:10" x14ac:dyDescent="0.25">
      <c r="B16" s="112" t="s">
        <v>12</v>
      </c>
      <c r="C16" s="43"/>
      <c r="D16" s="25"/>
      <c r="E16" s="45"/>
      <c r="F16" s="43"/>
      <c r="G16" s="25"/>
      <c r="H16" s="45"/>
      <c r="I16" s="107"/>
    </row>
    <row r="17" spans="2:9" x14ac:dyDescent="0.25">
      <c r="B17" s="31" t="s">
        <v>3</v>
      </c>
      <c r="C17" s="43">
        <v>159873</v>
      </c>
      <c r="D17" s="25">
        <v>80902</v>
      </c>
      <c r="E17" s="45">
        <v>240775</v>
      </c>
      <c r="F17" s="43">
        <v>59982</v>
      </c>
      <c r="G17" s="25">
        <v>467</v>
      </c>
      <c r="H17" s="45">
        <v>60449</v>
      </c>
      <c r="I17" s="107">
        <v>0.20067790083127507</v>
      </c>
    </row>
    <row r="18" spans="2:9" x14ac:dyDescent="0.25">
      <c r="B18" s="31" t="s">
        <v>4</v>
      </c>
      <c r="C18" s="43">
        <v>3491</v>
      </c>
      <c r="D18" s="25">
        <v>1594</v>
      </c>
      <c r="E18" s="45">
        <v>5085</v>
      </c>
      <c r="F18" s="43">
        <v>1268</v>
      </c>
      <c r="G18" s="25">
        <v>2</v>
      </c>
      <c r="H18" s="45">
        <v>1270</v>
      </c>
      <c r="I18" s="107">
        <v>0.19984264358772619</v>
      </c>
    </row>
    <row r="19" spans="2:9" x14ac:dyDescent="0.25">
      <c r="B19" s="112" t="s">
        <v>13</v>
      </c>
      <c r="C19" s="43"/>
      <c r="D19" s="25"/>
      <c r="E19" s="45"/>
      <c r="F19" s="43"/>
      <c r="G19" s="25"/>
      <c r="H19" s="45"/>
      <c r="I19" s="107"/>
    </row>
    <row r="20" spans="2:9" x14ac:dyDescent="0.25">
      <c r="B20" s="31" t="s">
        <v>3</v>
      </c>
      <c r="C20" s="43">
        <v>177471</v>
      </c>
      <c r="D20" s="25">
        <v>90197</v>
      </c>
      <c r="E20" s="45">
        <v>267668</v>
      </c>
      <c r="F20" s="43">
        <v>65491</v>
      </c>
      <c r="G20" s="25">
        <v>479</v>
      </c>
      <c r="H20" s="45">
        <v>65970</v>
      </c>
      <c r="I20" s="107">
        <v>0.19772927544224578</v>
      </c>
    </row>
    <row r="21" spans="2:9" x14ac:dyDescent="0.25">
      <c r="B21" s="31" t="s">
        <v>4</v>
      </c>
      <c r="C21" s="43">
        <v>3804</v>
      </c>
      <c r="D21" s="25">
        <v>1592</v>
      </c>
      <c r="E21" s="45">
        <v>5396</v>
      </c>
      <c r="F21" s="43">
        <v>1454</v>
      </c>
      <c r="G21" s="25">
        <v>4</v>
      </c>
      <c r="H21" s="45">
        <v>1458</v>
      </c>
      <c r="I21" s="107">
        <v>0.21272249781149694</v>
      </c>
    </row>
    <row r="22" spans="2:9" x14ac:dyDescent="0.25">
      <c r="B22" s="112" t="s">
        <v>14</v>
      </c>
      <c r="C22" s="43"/>
      <c r="D22" s="25"/>
      <c r="E22" s="45"/>
      <c r="F22" s="43"/>
      <c r="G22" s="25"/>
      <c r="H22" s="45"/>
      <c r="I22" s="107"/>
    </row>
    <row r="23" spans="2:9" x14ac:dyDescent="0.25">
      <c r="B23" s="31" t="s">
        <v>3</v>
      </c>
      <c r="C23" s="43">
        <v>161377</v>
      </c>
      <c r="D23" s="25">
        <v>83656</v>
      </c>
      <c r="E23" s="45">
        <v>245033</v>
      </c>
      <c r="F23" s="43">
        <v>59185</v>
      </c>
      <c r="G23" s="25">
        <v>434</v>
      </c>
      <c r="H23" s="45">
        <v>59619</v>
      </c>
      <c r="I23" s="107">
        <v>0.19569541640954269</v>
      </c>
    </row>
    <row r="24" spans="2:9" x14ac:dyDescent="0.25">
      <c r="B24" s="31" t="s">
        <v>4</v>
      </c>
      <c r="C24" s="43">
        <v>4444</v>
      </c>
      <c r="D24" s="25">
        <v>1892</v>
      </c>
      <c r="E24" s="45">
        <v>6336</v>
      </c>
      <c r="F24" s="43">
        <v>1575</v>
      </c>
      <c r="G24" s="25">
        <v>0</v>
      </c>
      <c r="H24" s="45">
        <v>1575</v>
      </c>
      <c r="I24" s="107">
        <v>0.19908987485779295</v>
      </c>
    </row>
    <row r="25" spans="2:9" x14ac:dyDescent="0.25">
      <c r="B25" s="112" t="s">
        <v>15</v>
      </c>
      <c r="C25" s="43"/>
      <c r="D25" s="25"/>
      <c r="E25" s="45"/>
      <c r="F25" s="43"/>
      <c r="G25" s="25"/>
      <c r="H25" s="45"/>
      <c r="I25" s="107"/>
    </row>
    <row r="26" spans="2:9" x14ac:dyDescent="0.25">
      <c r="B26" s="31" t="s">
        <v>3</v>
      </c>
      <c r="C26" s="43">
        <v>175757</v>
      </c>
      <c r="D26" s="25">
        <v>93245</v>
      </c>
      <c r="E26" s="45">
        <v>269002</v>
      </c>
      <c r="F26" s="43">
        <v>64363</v>
      </c>
      <c r="G26" s="25">
        <v>444</v>
      </c>
      <c r="H26" s="45">
        <v>64807</v>
      </c>
      <c r="I26" s="107">
        <v>0.19414395657396893</v>
      </c>
    </row>
    <row r="27" spans="2:9" x14ac:dyDescent="0.25">
      <c r="B27" s="31" t="s">
        <v>4</v>
      </c>
      <c r="C27" s="43">
        <v>4459</v>
      </c>
      <c r="D27" s="25">
        <v>2268</v>
      </c>
      <c r="E27" s="45">
        <v>6727</v>
      </c>
      <c r="F27" s="43">
        <v>1608</v>
      </c>
      <c r="G27" s="25">
        <v>3</v>
      </c>
      <c r="H27" s="45">
        <v>1611</v>
      </c>
      <c r="I27" s="107">
        <v>0.19321180139122091</v>
      </c>
    </row>
    <row r="28" spans="2:9" x14ac:dyDescent="0.25">
      <c r="B28" s="112" t="s">
        <v>16</v>
      </c>
      <c r="C28" s="43"/>
      <c r="D28" s="25"/>
      <c r="E28" s="45"/>
      <c r="F28" s="43"/>
      <c r="G28" s="25"/>
      <c r="H28" s="45"/>
      <c r="I28" s="107"/>
    </row>
    <row r="29" spans="2:9" x14ac:dyDescent="0.25">
      <c r="B29" s="31" t="s">
        <v>3</v>
      </c>
      <c r="C29" s="43">
        <v>174095</v>
      </c>
      <c r="D29" s="25">
        <v>87069</v>
      </c>
      <c r="E29" s="45">
        <v>261164</v>
      </c>
      <c r="F29" s="43">
        <v>61178</v>
      </c>
      <c r="G29" s="25">
        <v>466</v>
      </c>
      <c r="H29" s="45">
        <v>61644</v>
      </c>
      <c r="I29" s="107">
        <v>0.19096181011623009</v>
      </c>
    </row>
    <row r="30" spans="2:9" x14ac:dyDescent="0.25">
      <c r="B30" s="31" t="s">
        <v>4</v>
      </c>
      <c r="C30" s="43">
        <v>5088</v>
      </c>
      <c r="D30" s="25">
        <v>2657</v>
      </c>
      <c r="E30" s="45">
        <v>7745</v>
      </c>
      <c r="F30" s="43">
        <v>1990</v>
      </c>
      <c r="G30" s="25">
        <v>1</v>
      </c>
      <c r="H30" s="45">
        <v>1991</v>
      </c>
      <c r="I30" s="107">
        <v>0.20449876746096959</v>
      </c>
    </row>
    <row r="31" spans="2:9" x14ac:dyDescent="0.25">
      <c r="B31" s="112" t="s">
        <v>17</v>
      </c>
      <c r="C31" s="43"/>
      <c r="D31" s="25"/>
      <c r="E31" s="45"/>
      <c r="F31" s="43"/>
      <c r="G31" s="25"/>
      <c r="H31" s="45"/>
      <c r="I31" s="107"/>
    </row>
    <row r="32" spans="2:9" x14ac:dyDescent="0.25">
      <c r="B32" s="31" t="s">
        <v>3</v>
      </c>
      <c r="C32" s="43">
        <v>208886</v>
      </c>
      <c r="D32" s="25">
        <v>105269</v>
      </c>
      <c r="E32" s="45">
        <v>314155</v>
      </c>
      <c r="F32" s="43">
        <v>72216</v>
      </c>
      <c r="G32" s="25">
        <v>580</v>
      </c>
      <c r="H32" s="45">
        <v>72796</v>
      </c>
      <c r="I32" s="107">
        <v>0.18812717889345162</v>
      </c>
    </row>
    <row r="33" spans="2:9" x14ac:dyDescent="0.25">
      <c r="B33" s="31" t="s">
        <v>4</v>
      </c>
      <c r="C33" s="43">
        <v>4562</v>
      </c>
      <c r="D33" s="25">
        <v>2102</v>
      </c>
      <c r="E33" s="45">
        <v>6664</v>
      </c>
      <c r="F33" s="43">
        <v>1815</v>
      </c>
      <c r="G33" s="25">
        <v>6</v>
      </c>
      <c r="H33" s="45">
        <v>1821</v>
      </c>
      <c r="I33" s="107">
        <v>0.21461402474955804</v>
      </c>
    </row>
    <row r="34" spans="2:9" x14ac:dyDescent="0.25">
      <c r="B34" s="112" t="s">
        <v>18</v>
      </c>
      <c r="C34" s="43"/>
      <c r="D34" s="25"/>
      <c r="E34" s="45"/>
      <c r="F34" s="43"/>
      <c r="G34" s="25"/>
      <c r="H34" s="45"/>
      <c r="I34" s="108"/>
    </row>
    <row r="35" spans="2:9" x14ac:dyDescent="0.25">
      <c r="B35" s="31" t="s">
        <v>3</v>
      </c>
      <c r="C35" s="43">
        <v>172039</v>
      </c>
      <c r="D35" s="25">
        <v>92160</v>
      </c>
      <c r="E35" s="45">
        <v>264199</v>
      </c>
      <c r="F35" s="43">
        <v>63062</v>
      </c>
      <c r="G35" s="25">
        <v>480</v>
      </c>
      <c r="H35" s="45">
        <v>63542</v>
      </c>
      <c r="I35" s="107">
        <v>0.19387870300023494</v>
      </c>
    </row>
    <row r="36" spans="2:9" x14ac:dyDescent="0.25">
      <c r="B36" s="31" t="s">
        <v>4</v>
      </c>
      <c r="C36" s="43">
        <v>2711</v>
      </c>
      <c r="D36" s="25">
        <v>727</v>
      </c>
      <c r="E36" s="45">
        <v>3438</v>
      </c>
      <c r="F36" s="43">
        <v>1077</v>
      </c>
      <c r="G36" s="25">
        <v>1</v>
      </c>
      <c r="H36" s="45">
        <v>1078</v>
      </c>
      <c r="I36" s="107">
        <v>0.23870682019486272</v>
      </c>
    </row>
    <row r="37" spans="2:9" x14ac:dyDescent="0.25">
      <c r="B37" s="112" t="s">
        <v>19</v>
      </c>
      <c r="C37" s="43"/>
      <c r="D37" s="25"/>
      <c r="E37" s="45"/>
      <c r="F37" s="43"/>
      <c r="G37" s="25"/>
      <c r="H37" s="45"/>
      <c r="I37" s="108"/>
    </row>
    <row r="38" spans="2:9" x14ac:dyDescent="0.25">
      <c r="B38" s="31" t="s">
        <v>3</v>
      </c>
      <c r="C38" s="43">
        <v>174110</v>
      </c>
      <c r="D38" s="25">
        <v>92663</v>
      </c>
      <c r="E38" s="45">
        <v>266773</v>
      </c>
      <c r="F38" s="43">
        <v>66430</v>
      </c>
      <c r="G38" s="25">
        <v>493</v>
      </c>
      <c r="H38" s="45">
        <v>66923</v>
      </c>
      <c r="I38" s="107">
        <v>0.20055080072880707</v>
      </c>
    </row>
    <row r="39" spans="2:9" x14ac:dyDescent="0.25">
      <c r="B39" s="31" t="s">
        <v>4</v>
      </c>
      <c r="C39" s="43">
        <v>4850</v>
      </c>
      <c r="D39" s="25">
        <v>2788</v>
      </c>
      <c r="E39" s="45">
        <v>7638</v>
      </c>
      <c r="F39" s="43">
        <v>1829</v>
      </c>
      <c r="G39" s="25">
        <v>2</v>
      </c>
      <c r="H39" s="45">
        <v>1831</v>
      </c>
      <c r="I39" s="107">
        <v>0.19336783187242582</v>
      </c>
    </row>
    <row r="40" spans="2:9" x14ac:dyDescent="0.25">
      <c r="B40" s="112" t="s">
        <v>20</v>
      </c>
      <c r="C40" s="43"/>
      <c r="D40" s="25"/>
      <c r="E40" s="45"/>
      <c r="F40" s="43"/>
      <c r="G40" s="25"/>
      <c r="H40" s="45"/>
      <c r="I40" s="108"/>
    </row>
    <row r="41" spans="2:9" x14ac:dyDescent="0.25">
      <c r="B41" s="31" t="s">
        <v>3</v>
      </c>
      <c r="C41" s="43">
        <v>176947</v>
      </c>
      <c r="D41" s="25">
        <v>94935</v>
      </c>
      <c r="E41" s="45">
        <v>271882</v>
      </c>
      <c r="F41" s="43">
        <v>66288</v>
      </c>
      <c r="G41" s="25">
        <v>473</v>
      </c>
      <c r="H41" s="45">
        <v>66761</v>
      </c>
      <c r="I41" s="107">
        <v>0.19714271371326145</v>
      </c>
    </row>
    <row r="42" spans="2:9" x14ac:dyDescent="0.25">
      <c r="B42" s="31" t="s">
        <v>4</v>
      </c>
      <c r="C42" s="43">
        <v>4151</v>
      </c>
      <c r="D42" s="25">
        <v>2956</v>
      </c>
      <c r="E42" s="45">
        <v>7107</v>
      </c>
      <c r="F42" s="43">
        <v>1734</v>
      </c>
      <c r="G42" s="25">
        <v>3</v>
      </c>
      <c r="H42" s="45">
        <v>1737</v>
      </c>
      <c r="I42" s="107">
        <v>0.19640434192672998</v>
      </c>
    </row>
    <row r="43" spans="2:9" x14ac:dyDescent="0.25">
      <c r="B43" s="112" t="s">
        <v>21</v>
      </c>
      <c r="C43" s="43"/>
      <c r="D43" s="25"/>
      <c r="E43" s="45"/>
      <c r="F43" s="43"/>
      <c r="G43" s="25"/>
      <c r="H43" s="45"/>
      <c r="I43" s="108"/>
    </row>
    <row r="44" spans="2:9" x14ac:dyDescent="0.25">
      <c r="B44" s="31" t="s">
        <v>3</v>
      </c>
      <c r="C44" s="43">
        <v>160405</v>
      </c>
      <c r="D44" s="25">
        <v>88229</v>
      </c>
      <c r="E44" s="45">
        <v>248634</v>
      </c>
      <c r="F44" s="43">
        <v>61544</v>
      </c>
      <c r="G44" s="25">
        <v>499</v>
      </c>
      <c r="H44" s="45">
        <v>62043</v>
      </c>
      <c r="I44" s="107">
        <v>0.19970258499985516</v>
      </c>
    </row>
    <row r="45" spans="2:9" x14ac:dyDescent="0.25">
      <c r="B45" s="31" t="s">
        <v>4</v>
      </c>
      <c r="C45" s="43">
        <v>4271</v>
      </c>
      <c r="D45" s="25">
        <v>2766</v>
      </c>
      <c r="E45" s="45">
        <v>7037</v>
      </c>
      <c r="F45" s="43">
        <v>1785</v>
      </c>
      <c r="G45" s="25">
        <v>0</v>
      </c>
      <c r="H45" s="45">
        <v>1785</v>
      </c>
      <c r="I45" s="107">
        <v>0.20233507141237814</v>
      </c>
    </row>
    <row r="46" spans="2:9" x14ac:dyDescent="0.25">
      <c r="B46" s="112" t="s">
        <v>22</v>
      </c>
      <c r="C46" s="43"/>
      <c r="D46" s="25"/>
      <c r="E46" s="45"/>
      <c r="F46" s="43"/>
      <c r="G46" s="25"/>
      <c r="H46" s="45"/>
      <c r="I46" s="107"/>
    </row>
    <row r="47" spans="2:9" x14ac:dyDescent="0.25">
      <c r="B47" s="31" t="s">
        <v>3</v>
      </c>
      <c r="C47" s="43">
        <v>140822</v>
      </c>
      <c r="D47" s="25">
        <v>77336</v>
      </c>
      <c r="E47" s="45">
        <v>218158</v>
      </c>
      <c r="F47" s="43">
        <v>53636</v>
      </c>
      <c r="G47" s="25">
        <v>392</v>
      </c>
      <c r="H47" s="45">
        <v>54028</v>
      </c>
      <c r="I47" s="107">
        <v>0.19849661628445253</v>
      </c>
    </row>
    <row r="48" spans="2:9" ht="15.75" thickBot="1" x14ac:dyDescent="0.3">
      <c r="B48" s="33" t="s">
        <v>4</v>
      </c>
      <c r="C48" s="44">
        <v>2055</v>
      </c>
      <c r="D48" s="113">
        <v>1305</v>
      </c>
      <c r="E48" s="46">
        <v>3360</v>
      </c>
      <c r="F48" s="44">
        <v>898</v>
      </c>
      <c r="G48" s="113">
        <v>0</v>
      </c>
      <c r="H48" s="46">
        <v>898</v>
      </c>
      <c r="I48" s="109">
        <v>0.2108971348050728</v>
      </c>
    </row>
    <row r="51" spans="9:9" x14ac:dyDescent="0.25">
      <c r="I51" s="5"/>
    </row>
  </sheetData>
  <mergeCells count="1">
    <mergeCell ref="C11:I1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W73"/>
  <sheetViews>
    <sheetView workbookViewId="0">
      <selection activeCell="L18" sqref="L18"/>
    </sheetView>
  </sheetViews>
  <sheetFormatPr baseColWidth="10" defaultRowHeight="15" x14ac:dyDescent="0.25"/>
  <cols>
    <col min="1" max="16384" width="11.42578125" style="2"/>
  </cols>
  <sheetData>
    <row r="3" spans="2:18" x14ac:dyDescent="0.25">
      <c r="N3" s="6"/>
      <c r="O3" s="6"/>
      <c r="P3" s="6"/>
      <c r="Q3" s="6"/>
      <c r="R3" s="6"/>
    </row>
    <row r="4" spans="2:18" x14ac:dyDescent="0.25">
      <c r="N4" s="7"/>
      <c r="O4" s="6"/>
      <c r="P4" s="6"/>
      <c r="Q4" s="6"/>
      <c r="R4" s="6"/>
    </row>
    <row r="5" spans="2:18" x14ac:dyDescent="0.25">
      <c r="N5" s="7"/>
      <c r="O5" s="8"/>
      <c r="P5" s="8" t="s">
        <v>3</v>
      </c>
      <c r="Q5" s="8" t="s">
        <v>23</v>
      </c>
      <c r="R5" s="6"/>
    </row>
    <row r="6" spans="2:18" x14ac:dyDescent="0.25">
      <c r="N6" s="7"/>
      <c r="O6" s="8" t="s">
        <v>24</v>
      </c>
      <c r="P6" s="9">
        <v>0.19876823542164687</v>
      </c>
      <c r="Q6" s="9">
        <v>0.21207264957264957</v>
      </c>
      <c r="R6" s="6"/>
    </row>
    <row r="7" spans="2:18" x14ac:dyDescent="0.25">
      <c r="N7" s="7"/>
      <c r="O7" s="8" t="s">
        <v>25</v>
      </c>
      <c r="P7" s="9">
        <v>0.20067790083127507</v>
      </c>
      <c r="Q7" s="9">
        <v>0.19984264358772619</v>
      </c>
      <c r="R7" s="6"/>
    </row>
    <row r="8" spans="2:18" x14ac:dyDescent="0.25">
      <c r="N8" s="7"/>
      <c r="O8" s="8" t="s">
        <v>26</v>
      </c>
      <c r="P8" s="9">
        <v>0.19772927544224578</v>
      </c>
      <c r="Q8" s="9">
        <v>0.21272249781149694</v>
      </c>
      <c r="R8" s="6"/>
    </row>
    <row r="9" spans="2:18" x14ac:dyDescent="0.25">
      <c r="N9" s="7"/>
      <c r="O9" s="8" t="s">
        <v>27</v>
      </c>
      <c r="P9" s="9">
        <v>0.19569541640954269</v>
      </c>
      <c r="Q9" s="9">
        <v>0.19908987485779295</v>
      </c>
      <c r="R9" s="6"/>
    </row>
    <row r="10" spans="2:18" ht="15.75" x14ac:dyDescent="0.25">
      <c r="B10" s="4" t="s">
        <v>125</v>
      </c>
      <c r="N10" s="7"/>
      <c r="O10" s="8" t="s">
        <v>28</v>
      </c>
      <c r="P10" s="9">
        <v>0.19414395657396893</v>
      </c>
      <c r="Q10" s="9">
        <v>0.19321180139122091</v>
      </c>
      <c r="R10" s="6"/>
    </row>
    <row r="11" spans="2:18" x14ac:dyDescent="0.25">
      <c r="N11" s="7"/>
      <c r="O11" s="8" t="s">
        <v>29</v>
      </c>
      <c r="P11" s="9">
        <v>0.18812717889345162</v>
      </c>
      <c r="Q11" s="9">
        <v>0.21461402474955804</v>
      </c>
      <c r="R11" s="6"/>
    </row>
    <row r="12" spans="2:18" x14ac:dyDescent="0.25">
      <c r="N12" s="7"/>
      <c r="O12" s="8" t="s">
        <v>30</v>
      </c>
      <c r="P12" s="9">
        <v>0.19096181011623009</v>
      </c>
      <c r="Q12" s="9">
        <v>0.20449876746096959</v>
      </c>
      <c r="R12" s="6"/>
    </row>
    <row r="13" spans="2:18" x14ac:dyDescent="0.25">
      <c r="N13" s="7"/>
      <c r="O13" s="8" t="s">
        <v>31</v>
      </c>
      <c r="P13" s="9">
        <v>0.19387870300023494</v>
      </c>
      <c r="Q13" s="9">
        <v>0.23870682019486272</v>
      </c>
      <c r="R13" s="6"/>
    </row>
    <row r="14" spans="2:18" x14ac:dyDescent="0.25">
      <c r="N14" s="7"/>
      <c r="O14" s="8" t="s">
        <v>32</v>
      </c>
      <c r="P14" s="9">
        <v>0.20055080072880707</v>
      </c>
      <c r="Q14" s="9">
        <v>0.19336783187242582</v>
      </c>
      <c r="R14" s="6"/>
    </row>
    <row r="15" spans="2:18" x14ac:dyDescent="0.25">
      <c r="N15" s="7"/>
      <c r="O15" s="8" t="s">
        <v>33</v>
      </c>
      <c r="P15" s="9">
        <v>0.19714271371326145</v>
      </c>
      <c r="Q15" s="9">
        <v>0.19640434192672998</v>
      </c>
      <c r="R15" s="6"/>
    </row>
    <row r="16" spans="2:18" x14ac:dyDescent="0.25">
      <c r="N16" s="7"/>
      <c r="O16" s="8" t="s">
        <v>34</v>
      </c>
      <c r="P16" s="9">
        <v>0.19970258499985516</v>
      </c>
      <c r="Q16" s="9">
        <v>0.20233507141237814</v>
      </c>
      <c r="R16" s="6"/>
    </row>
    <row r="17" spans="14:18" x14ac:dyDescent="0.25">
      <c r="N17" s="7"/>
      <c r="O17" s="8" t="s">
        <v>35</v>
      </c>
      <c r="P17" s="9">
        <v>0.19849661628445253</v>
      </c>
      <c r="Q17" s="9">
        <v>0.2108971348050728</v>
      </c>
      <c r="R17" s="6"/>
    </row>
    <row r="18" spans="14:18" x14ac:dyDescent="0.25">
      <c r="N18" s="7"/>
      <c r="O18" s="6"/>
      <c r="P18" s="6"/>
      <c r="Q18" s="6"/>
      <c r="R18" s="6"/>
    </row>
    <row r="19" spans="14:18" x14ac:dyDescent="0.25">
      <c r="N19" s="5"/>
    </row>
    <row r="20" spans="14:18" x14ac:dyDescent="0.25">
      <c r="N20" s="5"/>
    </row>
    <row r="21" spans="14:18" x14ac:dyDescent="0.25">
      <c r="N21" s="5"/>
    </row>
    <row r="22" spans="14:18" x14ac:dyDescent="0.25">
      <c r="N22" s="5"/>
    </row>
    <row r="23" spans="14:18" x14ac:dyDescent="0.25">
      <c r="N23" s="5"/>
    </row>
    <row r="25" spans="14:18" x14ac:dyDescent="0.25">
      <c r="N25" s="5"/>
    </row>
    <row r="26" spans="14:18" x14ac:dyDescent="0.25">
      <c r="N26" s="5"/>
    </row>
    <row r="33" spans="2:23" ht="15.75" x14ac:dyDescent="0.25">
      <c r="B33" s="4" t="s">
        <v>267</v>
      </c>
    </row>
    <row r="37" spans="2:23" x14ac:dyDescent="0.25">
      <c r="R37" s="6"/>
      <c r="S37" s="6"/>
      <c r="T37" s="6"/>
      <c r="U37" s="6"/>
      <c r="V37" s="6"/>
      <c r="W37" s="6"/>
    </row>
    <row r="38" spans="2:23" x14ac:dyDescent="0.25">
      <c r="R38" s="6"/>
      <c r="S38" s="6" t="s">
        <v>36</v>
      </c>
      <c r="T38" s="6"/>
      <c r="U38" s="6"/>
      <c r="V38" s="6"/>
      <c r="W38" s="6"/>
    </row>
    <row r="39" spans="2:23" x14ac:dyDescent="0.25">
      <c r="R39" s="6"/>
      <c r="S39" s="7"/>
      <c r="T39" s="6" t="s">
        <v>6</v>
      </c>
      <c r="U39" s="6" t="s">
        <v>7</v>
      </c>
      <c r="V39" s="6" t="s">
        <v>8</v>
      </c>
      <c r="W39" s="6" t="s">
        <v>9</v>
      </c>
    </row>
    <row r="40" spans="2:23" x14ac:dyDescent="0.25">
      <c r="R40" s="6"/>
      <c r="S40" s="7" t="s">
        <v>5</v>
      </c>
      <c r="T40" s="6">
        <v>184996</v>
      </c>
      <c r="U40" s="6">
        <v>95879</v>
      </c>
      <c r="V40" s="6">
        <v>69156</v>
      </c>
      <c r="W40" s="6">
        <v>523</v>
      </c>
    </row>
    <row r="41" spans="2:23" x14ac:dyDescent="0.25">
      <c r="R41" s="6"/>
      <c r="S41" s="7" t="s">
        <v>12</v>
      </c>
      <c r="T41" s="6">
        <v>159873</v>
      </c>
      <c r="U41" s="6">
        <v>80902</v>
      </c>
      <c r="V41" s="6">
        <v>59982</v>
      </c>
      <c r="W41" s="6">
        <v>467</v>
      </c>
    </row>
    <row r="42" spans="2:23" x14ac:dyDescent="0.25">
      <c r="R42" s="6"/>
      <c r="S42" s="7" t="s">
        <v>13</v>
      </c>
      <c r="T42" s="6">
        <v>177471</v>
      </c>
      <c r="U42" s="6">
        <v>90197</v>
      </c>
      <c r="V42" s="6">
        <v>65491</v>
      </c>
      <c r="W42" s="6">
        <v>479</v>
      </c>
    </row>
    <row r="43" spans="2:23" x14ac:dyDescent="0.25">
      <c r="R43" s="6"/>
      <c r="S43" s="7" t="s">
        <v>14</v>
      </c>
      <c r="T43" s="6">
        <v>161377</v>
      </c>
      <c r="U43" s="6">
        <v>83656</v>
      </c>
      <c r="V43" s="6">
        <v>59185</v>
      </c>
      <c r="W43" s="6">
        <v>434</v>
      </c>
    </row>
    <row r="44" spans="2:23" x14ac:dyDescent="0.25">
      <c r="R44" s="6"/>
      <c r="S44" s="6" t="s">
        <v>15</v>
      </c>
      <c r="T44" s="6">
        <v>175757</v>
      </c>
      <c r="U44" s="6">
        <v>93245</v>
      </c>
      <c r="V44" s="6">
        <v>64363</v>
      </c>
      <c r="W44" s="6">
        <v>444</v>
      </c>
    </row>
    <row r="45" spans="2:23" x14ac:dyDescent="0.25">
      <c r="R45" s="6"/>
      <c r="S45" s="6" t="s">
        <v>16</v>
      </c>
      <c r="T45" s="6">
        <v>174095</v>
      </c>
      <c r="U45" s="6">
        <v>87069</v>
      </c>
      <c r="V45" s="6">
        <v>61178</v>
      </c>
      <c r="W45" s="6">
        <v>466</v>
      </c>
    </row>
    <row r="46" spans="2:23" x14ac:dyDescent="0.25">
      <c r="R46" s="6"/>
      <c r="S46" s="6" t="s">
        <v>17</v>
      </c>
      <c r="T46" s="6">
        <v>208886</v>
      </c>
      <c r="U46" s="6">
        <v>105269</v>
      </c>
      <c r="V46" s="6">
        <v>72216</v>
      </c>
      <c r="W46" s="6">
        <v>580</v>
      </c>
    </row>
    <row r="47" spans="2:23" x14ac:dyDescent="0.25">
      <c r="R47" s="6"/>
      <c r="S47" s="6" t="s">
        <v>18</v>
      </c>
      <c r="T47" s="6">
        <v>172039</v>
      </c>
      <c r="U47" s="6">
        <v>92160</v>
      </c>
      <c r="V47" s="6">
        <v>63062</v>
      </c>
      <c r="W47" s="6">
        <v>480</v>
      </c>
    </row>
    <row r="48" spans="2:23" x14ac:dyDescent="0.25">
      <c r="R48" s="6"/>
      <c r="S48" s="6" t="s">
        <v>19</v>
      </c>
      <c r="T48" s="6">
        <v>174110</v>
      </c>
      <c r="U48" s="6">
        <v>92663</v>
      </c>
      <c r="V48" s="6">
        <v>66430</v>
      </c>
      <c r="W48" s="6">
        <v>493</v>
      </c>
    </row>
    <row r="49" spans="3:23" x14ac:dyDescent="0.25">
      <c r="R49" s="6"/>
      <c r="S49" s="6" t="s">
        <v>20</v>
      </c>
      <c r="T49" s="6">
        <v>176947</v>
      </c>
      <c r="U49" s="6">
        <v>94935</v>
      </c>
      <c r="V49" s="6">
        <v>66288</v>
      </c>
      <c r="W49" s="6">
        <v>473</v>
      </c>
    </row>
    <row r="50" spans="3:23" x14ac:dyDescent="0.25">
      <c r="R50" s="6"/>
      <c r="S50" s="6" t="s">
        <v>21</v>
      </c>
      <c r="T50" s="6">
        <v>160405</v>
      </c>
      <c r="U50" s="6">
        <v>88229</v>
      </c>
      <c r="V50" s="6">
        <v>61544</v>
      </c>
      <c r="W50" s="6">
        <v>499</v>
      </c>
    </row>
    <row r="51" spans="3:23" ht="15.75" x14ac:dyDescent="0.25">
      <c r="C51" s="265" t="s">
        <v>38</v>
      </c>
      <c r="D51" s="265"/>
      <c r="E51" s="265"/>
      <c r="J51" s="265" t="s">
        <v>39</v>
      </c>
      <c r="K51" s="265"/>
      <c r="R51" s="6"/>
      <c r="S51" s="6" t="s">
        <v>22</v>
      </c>
      <c r="T51" s="6">
        <v>140822</v>
      </c>
      <c r="U51" s="6">
        <v>77336</v>
      </c>
      <c r="V51" s="6">
        <v>53636</v>
      </c>
      <c r="W51" s="6">
        <v>392</v>
      </c>
    </row>
    <row r="52" spans="3:23" x14ac:dyDescent="0.25">
      <c r="R52" s="6"/>
      <c r="S52" s="6"/>
      <c r="T52" s="6"/>
      <c r="U52" s="6"/>
      <c r="V52" s="6"/>
      <c r="W52" s="6"/>
    </row>
    <row r="53" spans="3:23" x14ac:dyDescent="0.25">
      <c r="R53" s="6"/>
      <c r="S53" s="6"/>
      <c r="T53" s="6"/>
      <c r="U53" s="6"/>
      <c r="V53" s="6"/>
      <c r="W53" s="6"/>
    </row>
    <row r="54" spans="3:23" x14ac:dyDescent="0.25">
      <c r="R54" s="6"/>
      <c r="S54" s="6" t="s">
        <v>37</v>
      </c>
      <c r="T54" s="6"/>
      <c r="U54" s="6"/>
      <c r="V54" s="6"/>
      <c r="W54" s="6"/>
    </row>
    <row r="55" spans="3:23" x14ac:dyDescent="0.25">
      <c r="R55" s="6"/>
      <c r="S55" s="6"/>
      <c r="T55" s="6" t="s">
        <v>6</v>
      </c>
      <c r="U55" s="6" t="s">
        <v>7</v>
      </c>
      <c r="V55" s="6" t="s">
        <v>8</v>
      </c>
      <c r="W55" s="6" t="s">
        <v>9</v>
      </c>
    </row>
    <row r="56" spans="3:23" x14ac:dyDescent="0.25">
      <c r="R56" s="6"/>
      <c r="S56" s="7" t="s">
        <v>5</v>
      </c>
      <c r="T56" s="6">
        <v>3114</v>
      </c>
      <c r="U56" s="6">
        <v>1311</v>
      </c>
      <c r="V56" s="6">
        <v>1191</v>
      </c>
      <c r="W56" s="6">
        <v>0</v>
      </c>
    </row>
    <row r="57" spans="3:23" x14ac:dyDescent="0.25">
      <c r="R57" s="6"/>
      <c r="S57" s="7" t="s">
        <v>12</v>
      </c>
      <c r="T57" s="6">
        <v>3491</v>
      </c>
      <c r="U57" s="6">
        <v>1594</v>
      </c>
      <c r="V57" s="6">
        <v>1268</v>
      </c>
      <c r="W57" s="6">
        <v>2</v>
      </c>
    </row>
    <row r="58" spans="3:23" x14ac:dyDescent="0.25">
      <c r="R58" s="6"/>
      <c r="S58" s="7" t="s">
        <v>13</v>
      </c>
      <c r="T58" s="6">
        <v>3804</v>
      </c>
      <c r="U58" s="6">
        <v>1592</v>
      </c>
      <c r="V58" s="6">
        <v>1454</v>
      </c>
      <c r="W58" s="6">
        <v>4</v>
      </c>
    </row>
    <row r="59" spans="3:23" x14ac:dyDescent="0.25">
      <c r="R59" s="6"/>
      <c r="S59" s="7" t="s">
        <v>14</v>
      </c>
      <c r="T59" s="6">
        <v>4444</v>
      </c>
      <c r="U59" s="6">
        <v>1892</v>
      </c>
      <c r="V59" s="6">
        <v>1575</v>
      </c>
      <c r="W59" s="6">
        <v>0</v>
      </c>
    </row>
    <row r="60" spans="3:23" x14ac:dyDescent="0.25">
      <c r="R60" s="6"/>
      <c r="S60" s="6" t="s">
        <v>15</v>
      </c>
      <c r="T60" s="6">
        <v>4459</v>
      </c>
      <c r="U60" s="6">
        <v>2268</v>
      </c>
      <c r="V60" s="6">
        <v>1608</v>
      </c>
      <c r="W60" s="6">
        <v>3</v>
      </c>
    </row>
    <row r="61" spans="3:23" x14ac:dyDescent="0.25">
      <c r="R61" s="6"/>
      <c r="S61" s="6" t="s">
        <v>16</v>
      </c>
      <c r="T61" s="6">
        <v>5088</v>
      </c>
      <c r="U61" s="6">
        <v>2657</v>
      </c>
      <c r="V61" s="6">
        <v>1990</v>
      </c>
      <c r="W61" s="6">
        <v>1</v>
      </c>
    </row>
    <row r="62" spans="3:23" x14ac:dyDescent="0.25">
      <c r="R62" s="6"/>
      <c r="S62" s="6" t="s">
        <v>17</v>
      </c>
      <c r="T62" s="6">
        <v>4562</v>
      </c>
      <c r="U62" s="6">
        <v>2102</v>
      </c>
      <c r="V62" s="6">
        <v>1815</v>
      </c>
      <c r="W62" s="6">
        <v>6</v>
      </c>
    </row>
    <row r="63" spans="3:23" x14ac:dyDescent="0.25">
      <c r="R63" s="6"/>
      <c r="S63" s="6" t="s">
        <v>18</v>
      </c>
      <c r="T63" s="6">
        <v>2711</v>
      </c>
      <c r="U63" s="6">
        <v>727</v>
      </c>
      <c r="V63" s="6">
        <v>1077</v>
      </c>
      <c r="W63" s="6">
        <v>1</v>
      </c>
    </row>
    <row r="64" spans="3:23" x14ac:dyDescent="0.25">
      <c r="R64" s="6"/>
      <c r="S64" s="6" t="s">
        <v>19</v>
      </c>
      <c r="T64" s="6">
        <v>4850</v>
      </c>
      <c r="U64" s="6">
        <v>2788</v>
      </c>
      <c r="V64" s="6">
        <v>1829</v>
      </c>
      <c r="W64" s="6">
        <v>2</v>
      </c>
    </row>
    <row r="65" spans="13:23" x14ac:dyDescent="0.25">
      <c r="R65" s="6"/>
      <c r="S65" s="6" t="s">
        <v>20</v>
      </c>
      <c r="T65" s="6">
        <v>4151</v>
      </c>
      <c r="U65" s="6">
        <v>2956</v>
      </c>
      <c r="V65" s="6">
        <v>1734</v>
      </c>
      <c r="W65" s="6">
        <v>3</v>
      </c>
    </row>
    <row r="66" spans="13:23" x14ac:dyDescent="0.25">
      <c r="R66" s="6"/>
      <c r="S66" s="6" t="s">
        <v>21</v>
      </c>
      <c r="T66" s="6">
        <v>4271</v>
      </c>
      <c r="U66" s="6">
        <v>2766</v>
      </c>
      <c r="V66" s="6">
        <v>1785</v>
      </c>
      <c r="W66" s="6">
        <v>0</v>
      </c>
    </row>
    <row r="67" spans="13:23" x14ac:dyDescent="0.25">
      <c r="R67" s="6"/>
      <c r="S67" s="6" t="s">
        <v>22</v>
      </c>
      <c r="T67" s="6">
        <v>2055</v>
      </c>
      <c r="U67" s="6">
        <v>1305</v>
      </c>
      <c r="V67" s="6">
        <v>898</v>
      </c>
      <c r="W67" s="6">
        <v>0</v>
      </c>
    </row>
    <row r="68" spans="13:23" x14ac:dyDescent="0.25">
      <c r="R68" s="6"/>
      <c r="S68" s="6"/>
      <c r="T68" s="6"/>
      <c r="U68" s="6"/>
      <c r="V68" s="6"/>
      <c r="W68" s="6"/>
    </row>
    <row r="72" spans="13:23" x14ac:dyDescent="0.25">
      <c r="M72" s="5"/>
    </row>
    <row r="73" spans="13:23" x14ac:dyDescent="0.25">
      <c r="M73" s="5"/>
    </row>
  </sheetData>
  <mergeCells count="2">
    <mergeCell ref="C51:E51"/>
    <mergeCell ref="J51:K5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K33"/>
  <sheetViews>
    <sheetView workbookViewId="0">
      <selection activeCell="M12" sqref="M12"/>
    </sheetView>
  </sheetViews>
  <sheetFormatPr baseColWidth="10" defaultRowHeight="15" x14ac:dyDescent="0.25"/>
  <cols>
    <col min="1" max="1" width="11.42578125" style="2"/>
    <col min="2" max="2" width="13.140625" style="2" customWidth="1"/>
    <col min="3" max="3" width="13.42578125" style="2" customWidth="1"/>
    <col min="4" max="8" width="11.42578125" style="2"/>
    <col min="9" max="9" width="15.7109375" style="2" customWidth="1"/>
    <col min="10" max="13" width="11.42578125" style="2"/>
    <col min="14" max="14" width="46.5703125" style="2" customWidth="1"/>
    <col min="15" max="16384" width="11.42578125" style="2"/>
  </cols>
  <sheetData>
    <row r="9" spans="1:11" ht="18.75" customHeight="1" x14ac:dyDescent="0.25">
      <c r="B9" s="121" t="s">
        <v>272</v>
      </c>
      <c r="C9" s="4"/>
      <c r="D9" s="4"/>
      <c r="E9" s="4"/>
      <c r="F9" s="4"/>
      <c r="G9" s="4"/>
      <c r="H9" s="4"/>
      <c r="I9" s="4"/>
    </row>
    <row r="10" spans="1:11" ht="18.75" customHeight="1" thickBot="1" x14ac:dyDescent="0.3">
      <c r="B10" s="120"/>
      <c r="C10" s="4"/>
      <c r="D10" s="4"/>
      <c r="E10" s="4"/>
      <c r="F10" s="4"/>
      <c r="G10" s="4"/>
      <c r="H10" s="4"/>
      <c r="I10" s="4"/>
    </row>
    <row r="11" spans="1:11" ht="15" customHeight="1" thickBot="1" x14ac:dyDescent="0.3">
      <c r="A11" s="25"/>
      <c r="B11" s="269" t="s">
        <v>2</v>
      </c>
      <c r="C11" s="266" t="s">
        <v>51</v>
      </c>
      <c r="D11" s="267"/>
      <c r="E11" s="267"/>
      <c r="F11" s="267"/>
      <c r="G11" s="267"/>
      <c r="H11" s="267"/>
      <c r="I11" s="267"/>
      <c r="J11" s="267"/>
      <c r="K11" s="268"/>
    </row>
    <row r="12" spans="1:11" ht="39" thickBot="1" x14ac:dyDescent="0.3">
      <c r="A12" s="25"/>
      <c r="B12" s="270"/>
      <c r="C12" s="123" t="s">
        <v>45</v>
      </c>
      <c r="D12" s="124" t="s">
        <v>46</v>
      </c>
      <c r="E12" s="124" t="s">
        <v>41</v>
      </c>
      <c r="F12" s="124" t="s">
        <v>47</v>
      </c>
      <c r="G12" s="124" t="s">
        <v>48</v>
      </c>
      <c r="H12" s="124" t="s">
        <v>42</v>
      </c>
      <c r="I12" s="124" t="s">
        <v>43</v>
      </c>
      <c r="J12" s="124" t="s">
        <v>49</v>
      </c>
      <c r="K12" s="125" t="s">
        <v>44</v>
      </c>
    </row>
    <row r="13" spans="1:11" ht="15" customHeight="1" x14ac:dyDescent="0.25">
      <c r="A13" s="25"/>
      <c r="B13" s="122" t="s">
        <v>5</v>
      </c>
      <c r="C13" s="10">
        <v>16249</v>
      </c>
      <c r="D13" s="10">
        <v>244160</v>
      </c>
      <c r="E13" s="10">
        <v>691</v>
      </c>
      <c r="F13" s="10">
        <v>73210</v>
      </c>
      <c r="G13" s="10">
        <v>9568</v>
      </c>
      <c r="H13" s="10">
        <v>1526</v>
      </c>
      <c r="I13" s="10">
        <v>4868</v>
      </c>
      <c r="J13" s="10">
        <v>5183</v>
      </c>
      <c r="K13" s="126">
        <v>715</v>
      </c>
    </row>
    <row r="14" spans="1:11" ht="15" customHeight="1" x14ac:dyDescent="0.25">
      <c r="A14" s="25"/>
      <c r="B14" s="122" t="s">
        <v>12</v>
      </c>
      <c r="C14" s="11">
        <v>15868</v>
      </c>
      <c r="D14" s="11">
        <v>211693</v>
      </c>
      <c r="E14" s="11">
        <v>504</v>
      </c>
      <c r="F14" s="11">
        <v>60201</v>
      </c>
      <c r="G14" s="11">
        <v>7795</v>
      </c>
      <c r="H14" s="11">
        <v>1516</v>
      </c>
      <c r="I14" s="11">
        <v>4166</v>
      </c>
      <c r="J14" s="11">
        <v>5046</v>
      </c>
      <c r="K14" s="88">
        <v>790</v>
      </c>
    </row>
    <row r="15" spans="1:11" ht="15" customHeight="1" x14ac:dyDescent="0.25">
      <c r="A15" s="25"/>
      <c r="B15" s="122" t="s">
        <v>13</v>
      </c>
      <c r="C15" s="11">
        <v>21236</v>
      </c>
      <c r="D15" s="11">
        <v>228741</v>
      </c>
      <c r="E15" s="11">
        <v>695</v>
      </c>
      <c r="F15" s="11">
        <v>67540</v>
      </c>
      <c r="G15" s="11">
        <v>8942</v>
      </c>
      <c r="H15" s="11">
        <v>1815</v>
      </c>
      <c r="I15" s="11">
        <v>5252</v>
      </c>
      <c r="J15" s="11">
        <v>5456</v>
      </c>
      <c r="K15" s="88">
        <v>815</v>
      </c>
    </row>
    <row r="16" spans="1:11" ht="15" customHeight="1" x14ac:dyDescent="0.25">
      <c r="A16" s="25"/>
      <c r="B16" s="122" t="s">
        <v>14</v>
      </c>
      <c r="C16" s="11">
        <v>21909</v>
      </c>
      <c r="D16" s="11">
        <v>204477</v>
      </c>
      <c r="E16" s="11">
        <v>505</v>
      </c>
      <c r="F16" s="11">
        <v>62971</v>
      </c>
      <c r="G16" s="11">
        <v>8885</v>
      </c>
      <c r="H16" s="11">
        <v>1522</v>
      </c>
      <c r="I16" s="11">
        <v>5308</v>
      </c>
      <c r="J16" s="11">
        <v>6075</v>
      </c>
      <c r="K16" s="88">
        <v>911</v>
      </c>
    </row>
    <row r="17" spans="1:11" ht="15" customHeight="1" x14ac:dyDescent="0.25">
      <c r="A17" s="25"/>
      <c r="B17" s="122" t="s">
        <v>15</v>
      </c>
      <c r="C17" s="11">
        <v>26505</v>
      </c>
      <c r="D17" s="11">
        <v>223040</v>
      </c>
      <c r="E17" s="11">
        <v>642</v>
      </c>
      <c r="F17" s="11">
        <v>68049</v>
      </c>
      <c r="G17" s="11">
        <v>9156</v>
      </c>
      <c r="H17" s="11">
        <v>1470</v>
      </c>
      <c r="I17" s="11">
        <v>5593</v>
      </c>
      <c r="J17" s="11">
        <v>6776</v>
      </c>
      <c r="K17" s="88">
        <v>916</v>
      </c>
    </row>
    <row r="18" spans="1:11" ht="15" customHeight="1" x14ac:dyDescent="0.25">
      <c r="A18" s="25"/>
      <c r="B18" s="122" t="s">
        <v>16</v>
      </c>
      <c r="C18" s="11">
        <v>27766</v>
      </c>
      <c r="D18" s="11">
        <v>222947</v>
      </c>
      <c r="E18" s="11">
        <v>573</v>
      </c>
      <c r="F18" s="11">
        <v>60980</v>
      </c>
      <c r="G18" s="11">
        <v>7456</v>
      </c>
      <c r="H18" s="11">
        <v>1008</v>
      </c>
      <c r="I18" s="11">
        <v>4098</v>
      </c>
      <c r="J18" s="11">
        <v>6851</v>
      </c>
      <c r="K18" s="88">
        <v>865</v>
      </c>
    </row>
    <row r="19" spans="1:11" ht="15" customHeight="1" x14ac:dyDescent="0.25">
      <c r="A19" s="25"/>
      <c r="B19" s="122" t="s">
        <v>17</v>
      </c>
      <c r="C19" s="11">
        <v>31876</v>
      </c>
      <c r="D19" s="11">
        <v>273417</v>
      </c>
      <c r="E19" s="11">
        <v>660</v>
      </c>
      <c r="F19" s="11">
        <v>68466</v>
      </c>
      <c r="G19" s="11">
        <v>8314</v>
      </c>
      <c r="H19" s="11">
        <v>1364</v>
      </c>
      <c r="I19" s="11">
        <v>4544</v>
      </c>
      <c r="J19" s="11">
        <v>5769</v>
      </c>
      <c r="K19" s="88">
        <v>1026</v>
      </c>
    </row>
    <row r="20" spans="1:11" ht="15" customHeight="1" x14ac:dyDescent="0.25">
      <c r="A20" s="25"/>
      <c r="B20" s="122" t="s">
        <v>18</v>
      </c>
      <c r="C20" s="11">
        <v>26922</v>
      </c>
      <c r="D20" s="11">
        <v>231634</v>
      </c>
      <c r="E20" s="11">
        <v>524</v>
      </c>
      <c r="F20" s="11">
        <v>58135</v>
      </c>
      <c r="G20" s="11">
        <v>7081</v>
      </c>
      <c r="H20" s="11">
        <v>1330</v>
      </c>
      <c r="I20" s="11">
        <v>3845</v>
      </c>
      <c r="J20" s="11">
        <v>2153</v>
      </c>
      <c r="K20" s="88">
        <v>633</v>
      </c>
    </row>
    <row r="21" spans="1:11" ht="15" customHeight="1" x14ac:dyDescent="0.25">
      <c r="A21" s="25"/>
      <c r="B21" s="122" t="s">
        <v>19</v>
      </c>
      <c r="C21" s="11">
        <v>26228</v>
      </c>
      <c r="D21" s="11">
        <v>223994</v>
      </c>
      <c r="E21" s="11">
        <v>606</v>
      </c>
      <c r="F21" s="11">
        <v>66786</v>
      </c>
      <c r="G21" s="11">
        <v>9377</v>
      </c>
      <c r="H21" s="11">
        <v>1794</v>
      </c>
      <c r="I21" s="11">
        <v>5291</v>
      </c>
      <c r="J21" s="11">
        <v>8321</v>
      </c>
      <c r="K21" s="88">
        <v>768</v>
      </c>
    </row>
    <row r="22" spans="1:11" ht="15" customHeight="1" x14ac:dyDescent="0.25">
      <c r="A22" s="25"/>
      <c r="B22" s="122" t="s">
        <v>20</v>
      </c>
      <c r="C22" s="11">
        <v>23529</v>
      </c>
      <c r="D22" s="11">
        <v>225443</v>
      </c>
      <c r="E22" s="11">
        <v>602</v>
      </c>
      <c r="F22" s="11">
        <v>70704</v>
      </c>
      <c r="G22" s="11">
        <v>9954</v>
      </c>
      <c r="H22" s="11">
        <v>1541</v>
      </c>
      <c r="I22" s="11">
        <v>5751</v>
      </c>
      <c r="J22" s="11">
        <v>9136</v>
      </c>
      <c r="K22" s="88">
        <v>827</v>
      </c>
    </row>
    <row r="23" spans="1:11" ht="15" customHeight="1" x14ac:dyDescent="0.25">
      <c r="A23" s="25"/>
      <c r="B23" s="122" t="s">
        <v>21</v>
      </c>
      <c r="C23" s="11">
        <v>17460</v>
      </c>
      <c r="D23" s="11">
        <v>206044</v>
      </c>
      <c r="E23" s="11">
        <v>646</v>
      </c>
      <c r="F23" s="11">
        <v>69199</v>
      </c>
      <c r="G23" s="11">
        <v>8892</v>
      </c>
      <c r="H23" s="11">
        <v>1335</v>
      </c>
      <c r="I23" s="11">
        <v>4874</v>
      </c>
      <c r="J23" s="11">
        <v>10295</v>
      </c>
      <c r="K23" s="88">
        <v>754</v>
      </c>
    </row>
    <row r="24" spans="1:11" ht="15" customHeight="1" x14ac:dyDescent="0.25">
      <c r="A24" s="25"/>
      <c r="B24" s="122" t="s">
        <v>22</v>
      </c>
      <c r="C24" s="11">
        <v>13356</v>
      </c>
      <c r="D24" s="11">
        <v>188373</v>
      </c>
      <c r="E24" s="11">
        <v>474</v>
      </c>
      <c r="F24" s="11">
        <v>57757</v>
      </c>
      <c r="G24" s="11">
        <v>6886</v>
      </c>
      <c r="H24" s="11">
        <v>1081</v>
      </c>
      <c r="I24" s="11">
        <v>3585</v>
      </c>
      <c r="J24" s="11">
        <v>4366</v>
      </c>
      <c r="K24" s="88">
        <v>566</v>
      </c>
    </row>
    <row r="25" spans="1:11" ht="15" customHeight="1" thickBot="1" x14ac:dyDescent="0.3">
      <c r="A25" s="25"/>
      <c r="B25" s="127" t="s">
        <v>50</v>
      </c>
      <c r="C25" s="128">
        <v>268904</v>
      </c>
      <c r="D25" s="128">
        <v>2683963</v>
      </c>
      <c r="E25" s="128">
        <v>7122</v>
      </c>
      <c r="F25" s="128">
        <v>783998</v>
      </c>
      <c r="G25" s="128">
        <v>102306</v>
      </c>
      <c r="H25" s="128">
        <v>17302</v>
      </c>
      <c r="I25" s="128">
        <v>57175</v>
      </c>
      <c r="J25" s="128">
        <v>75427</v>
      </c>
      <c r="K25" s="129">
        <v>9586</v>
      </c>
    </row>
    <row r="26" spans="1:11" ht="15" customHeight="1" x14ac:dyDescent="0.25">
      <c r="C26" s="11"/>
      <c r="D26" s="11"/>
      <c r="E26" s="11"/>
      <c r="F26" s="11"/>
      <c r="G26" s="11"/>
      <c r="H26" s="11"/>
      <c r="I26" s="11"/>
      <c r="J26" s="11"/>
      <c r="K26" s="11"/>
    </row>
    <row r="27" spans="1:11" ht="15" customHeight="1" x14ac:dyDescent="0.25">
      <c r="B27" s="3"/>
      <c r="C27" s="11"/>
      <c r="D27" s="11"/>
      <c r="E27" s="11"/>
      <c r="F27" s="11"/>
      <c r="G27" s="11"/>
      <c r="H27" s="11"/>
      <c r="I27" s="11"/>
      <c r="J27" s="11"/>
      <c r="K27" s="11"/>
    </row>
    <row r="29" spans="1:11" ht="15.75" x14ac:dyDescent="0.25">
      <c r="B29" s="4" t="s">
        <v>126</v>
      </c>
    </row>
    <row r="33" ht="18.75" customHeight="1" x14ac:dyDescent="0.25"/>
  </sheetData>
  <mergeCells count="2">
    <mergeCell ref="C11:K11"/>
    <mergeCell ref="B11:B1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K102"/>
  <sheetViews>
    <sheetView workbookViewId="0">
      <selection activeCell="J11" sqref="J11"/>
    </sheetView>
  </sheetViews>
  <sheetFormatPr baseColWidth="10" defaultRowHeight="15" x14ac:dyDescent="0.25"/>
  <cols>
    <col min="1" max="1" width="8.42578125" style="2" customWidth="1"/>
    <col min="2" max="2" width="29.140625" style="2" customWidth="1"/>
    <col min="3" max="5" width="11.42578125" style="2"/>
    <col min="6" max="6" width="13.7109375" style="2" customWidth="1"/>
    <col min="7" max="7" width="11.42578125" style="2" customWidth="1"/>
    <col min="8" max="8" width="15.140625" style="2" customWidth="1"/>
    <col min="9" max="9" width="17" style="2" customWidth="1"/>
    <col min="10" max="10" width="15.5703125" style="2" customWidth="1"/>
    <col min="11" max="11" width="14.85546875" style="2" customWidth="1"/>
    <col min="12" max="16384" width="11.42578125" style="2"/>
  </cols>
  <sheetData>
    <row r="9" spans="1:9" ht="15.75" x14ac:dyDescent="0.25">
      <c r="B9" s="4" t="s">
        <v>273</v>
      </c>
    </row>
    <row r="10" spans="1:9" ht="15.75" thickBot="1" x14ac:dyDescent="0.3"/>
    <row r="11" spans="1:9" ht="23.25" customHeight="1" thickBot="1" x14ac:dyDescent="0.3">
      <c r="A11" s="25"/>
      <c r="B11" s="130"/>
      <c r="C11" s="271" t="s">
        <v>0</v>
      </c>
      <c r="D11" s="272"/>
      <c r="E11" s="272"/>
      <c r="F11" s="272"/>
      <c r="G11" s="272"/>
      <c r="H11" s="272"/>
      <c r="I11" s="273"/>
    </row>
    <row r="12" spans="1:9" ht="23.25" customHeight="1" thickBot="1" x14ac:dyDescent="0.3">
      <c r="B12" s="29" t="s">
        <v>81</v>
      </c>
      <c r="C12" s="40" t="s">
        <v>6</v>
      </c>
      <c r="D12" s="59" t="s">
        <v>7</v>
      </c>
      <c r="E12" s="60" t="s">
        <v>1</v>
      </c>
      <c r="F12" s="58" t="s">
        <v>8</v>
      </c>
      <c r="G12" s="59" t="s">
        <v>9</v>
      </c>
      <c r="H12" s="60" t="s">
        <v>10</v>
      </c>
      <c r="I12" s="41" t="s">
        <v>11</v>
      </c>
    </row>
    <row r="13" spans="1:9" ht="15" customHeight="1" x14ac:dyDescent="0.25">
      <c r="B13" s="30" t="s">
        <v>52</v>
      </c>
      <c r="C13" s="42"/>
      <c r="D13" s="87"/>
      <c r="E13" s="17"/>
      <c r="F13" s="42"/>
      <c r="G13" s="87"/>
      <c r="H13" s="17"/>
      <c r="I13" s="87"/>
    </row>
    <row r="14" spans="1:9" ht="15" customHeight="1" x14ac:dyDescent="0.25">
      <c r="B14" s="31" t="s">
        <v>45</v>
      </c>
      <c r="C14" s="43">
        <v>13663</v>
      </c>
      <c r="D14" s="25">
        <v>1811</v>
      </c>
      <c r="E14" s="45">
        <v>15474</v>
      </c>
      <c r="F14" s="43">
        <v>3221</v>
      </c>
      <c r="G14" s="25">
        <v>3</v>
      </c>
      <c r="H14" s="45">
        <v>3224</v>
      </c>
      <c r="I14" s="107">
        <v>0.17242485827361215</v>
      </c>
    </row>
    <row r="15" spans="1:9" ht="15" customHeight="1" x14ac:dyDescent="0.25">
      <c r="B15" s="31" t="s">
        <v>46</v>
      </c>
      <c r="C15" s="43">
        <v>109389</v>
      </c>
      <c r="D15" s="25">
        <v>73453</v>
      </c>
      <c r="E15" s="45">
        <v>182842</v>
      </c>
      <c r="F15" s="43">
        <v>43935</v>
      </c>
      <c r="G15" s="25">
        <v>204</v>
      </c>
      <c r="H15" s="45">
        <v>44139</v>
      </c>
      <c r="I15" s="107">
        <v>0.19446121040968187</v>
      </c>
    </row>
    <row r="16" spans="1:9" ht="15" customHeight="1" x14ac:dyDescent="0.25">
      <c r="B16" s="31" t="s">
        <v>41</v>
      </c>
      <c r="C16" s="43">
        <v>248</v>
      </c>
      <c r="D16" s="25">
        <v>261</v>
      </c>
      <c r="E16" s="45">
        <v>509</v>
      </c>
      <c r="F16" s="43">
        <v>153</v>
      </c>
      <c r="G16" s="25">
        <v>1</v>
      </c>
      <c r="H16" s="45">
        <v>154</v>
      </c>
      <c r="I16" s="107">
        <v>0.23227752639517346</v>
      </c>
    </row>
    <row r="17" spans="2:9" ht="15" customHeight="1" x14ac:dyDescent="0.25">
      <c r="B17" s="31" t="s">
        <v>47</v>
      </c>
      <c r="C17" s="43">
        <v>30843</v>
      </c>
      <c r="D17" s="25">
        <v>39145</v>
      </c>
      <c r="E17" s="45">
        <v>69988</v>
      </c>
      <c r="F17" s="43">
        <v>21415</v>
      </c>
      <c r="G17" s="25">
        <v>116</v>
      </c>
      <c r="H17" s="45">
        <v>21531</v>
      </c>
      <c r="I17" s="107">
        <v>0.23526262306187787</v>
      </c>
    </row>
    <row r="18" spans="2:9" ht="15" customHeight="1" x14ac:dyDescent="0.25">
      <c r="B18" s="31" t="s">
        <v>48</v>
      </c>
      <c r="C18" s="43">
        <v>5405</v>
      </c>
      <c r="D18" s="25">
        <v>5805</v>
      </c>
      <c r="E18" s="45">
        <v>11210</v>
      </c>
      <c r="F18" s="43">
        <v>3891</v>
      </c>
      <c r="G18" s="25">
        <v>10</v>
      </c>
      <c r="H18" s="45">
        <v>3901</v>
      </c>
      <c r="I18" s="107">
        <v>0.25815630997286743</v>
      </c>
    </row>
    <row r="19" spans="2:9" ht="15" customHeight="1" x14ac:dyDescent="0.25">
      <c r="B19" s="31" t="s">
        <v>42</v>
      </c>
      <c r="C19" s="43">
        <v>480</v>
      </c>
      <c r="D19" s="25">
        <v>493</v>
      </c>
      <c r="E19" s="45">
        <v>973</v>
      </c>
      <c r="F19" s="43">
        <v>285</v>
      </c>
      <c r="G19" s="25">
        <v>2</v>
      </c>
      <c r="H19" s="45">
        <v>287</v>
      </c>
      <c r="I19" s="107">
        <v>0.22777777777777777</v>
      </c>
    </row>
    <row r="20" spans="2:9" ht="15" customHeight="1" x14ac:dyDescent="0.25">
      <c r="B20" s="31" t="s">
        <v>43</v>
      </c>
      <c r="C20" s="43">
        <v>2438</v>
      </c>
      <c r="D20" s="25">
        <v>3072</v>
      </c>
      <c r="E20" s="45">
        <v>5510</v>
      </c>
      <c r="F20" s="43">
        <v>1929</v>
      </c>
      <c r="G20" s="25">
        <v>34</v>
      </c>
      <c r="H20" s="45">
        <v>1963</v>
      </c>
      <c r="I20" s="107">
        <v>0.26267897765288373</v>
      </c>
    </row>
    <row r="21" spans="2:9" ht="15" customHeight="1" x14ac:dyDescent="0.25">
      <c r="B21" s="31" t="s">
        <v>49</v>
      </c>
      <c r="C21" s="43">
        <v>216</v>
      </c>
      <c r="D21" s="25">
        <v>147</v>
      </c>
      <c r="E21" s="45">
        <v>363</v>
      </c>
      <c r="F21" s="43">
        <v>60</v>
      </c>
      <c r="G21" s="25">
        <v>0</v>
      </c>
      <c r="H21" s="45">
        <v>60</v>
      </c>
      <c r="I21" s="107">
        <v>0.14184397163120568</v>
      </c>
    </row>
    <row r="22" spans="2:9" ht="15" customHeight="1" x14ac:dyDescent="0.25">
      <c r="B22" s="31" t="s">
        <v>44</v>
      </c>
      <c r="C22" s="43">
        <v>333</v>
      </c>
      <c r="D22" s="25">
        <v>214</v>
      </c>
      <c r="E22" s="45">
        <v>547</v>
      </c>
      <c r="F22" s="43">
        <v>109</v>
      </c>
      <c r="G22" s="25">
        <v>0</v>
      </c>
      <c r="H22" s="45">
        <v>109</v>
      </c>
      <c r="I22" s="107">
        <v>0.16615853658536586</v>
      </c>
    </row>
    <row r="23" spans="2:9" ht="15" customHeight="1" x14ac:dyDescent="0.25">
      <c r="B23" s="32" t="s">
        <v>53</v>
      </c>
      <c r="C23" s="91"/>
      <c r="D23" s="88"/>
      <c r="E23" s="136"/>
      <c r="F23" s="91"/>
      <c r="G23" s="88"/>
      <c r="H23" s="26"/>
      <c r="I23" s="134"/>
    </row>
    <row r="24" spans="2:9" ht="15" customHeight="1" x14ac:dyDescent="0.25">
      <c r="B24" s="31" t="s">
        <v>45</v>
      </c>
      <c r="C24" s="43">
        <v>32056</v>
      </c>
      <c r="D24" s="25">
        <v>2445</v>
      </c>
      <c r="E24" s="45">
        <v>34501</v>
      </c>
      <c r="F24" s="43">
        <v>7332</v>
      </c>
      <c r="G24" s="25">
        <v>16</v>
      </c>
      <c r="H24" s="45">
        <v>7348</v>
      </c>
      <c r="I24" s="107">
        <v>0.17558364596525605</v>
      </c>
    </row>
    <row r="25" spans="2:9" ht="15" customHeight="1" x14ac:dyDescent="0.25">
      <c r="B25" s="31" t="s">
        <v>46</v>
      </c>
      <c r="C25" s="43">
        <v>207317</v>
      </c>
      <c r="D25" s="25">
        <v>86915</v>
      </c>
      <c r="E25" s="45">
        <v>294232</v>
      </c>
      <c r="F25" s="43">
        <v>64149</v>
      </c>
      <c r="G25" s="25">
        <v>508</v>
      </c>
      <c r="H25" s="45">
        <v>64657</v>
      </c>
      <c r="I25" s="107">
        <v>0.18015876775270348</v>
      </c>
    </row>
    <row r="26" spans="2:9" ht="15" customHeight="1" x14ac:dyDescent="0.25">
      <c r="B26" s="31" t="s">
        <v>41</v>
      </c>
      <c r="C26" s="43">
        <v>314</v>
      </c>
      <c r="D26" s="25">
        <v>176</v>
      </c>
      <c r="E26" s="45">
        <v>490</v>
      </c>
      <c r="F26" s="43">
        <v>152</v>
      </c>
      <c r="G26" s="25">
        <v>3</v>
      </c>
      <c r="H26" s="45">
        <v>155</v>
      </c>
      <c r="I26" s="107">
        <v>0.24031007751937986</v>
      </c>
    </row>
    <row r="27" spans="2:9" ht="15" customHeight="1" x14ac:dyDescent="0.25">
      <c r="B27" s="31" t="s">
        <v>47</v>
      </c>
      <c r="C27" s="43">
        <v>36564</v>
      </c>
      <c r="D27" s="25">
        <v>23850</v>
      </c>
      <c r="E27" s="45">
        <v>60414</v>
      </c>
      <c r="F27" s="43">
        <v>19486</v>
      </c>
      <c r="G27" s="25">
        <v>176</v>
      </c>
      <c r="H27" s="45">
        <v>19662</v>
      </c>
      <c r="I27" s="107">
        <v>0.24554173535141616</v>
      </c>
    </row>
    <row r="28" spans="2:9" ht="15" customHeight="1" x14ac:dyDescent="0.25">
      <c r="B28" s="31" t="s">
        <v>48</v>
      </c>
      <c r="C28" s="43">
        <v>4883</v>
      </c>
      <c r="D28" s="25">
        <v>2763</v>
      </c>
      <c r="E28" s="45">
        <v>7646</v>
      </c>
      <c r="F28" s="43">
        <v>3553</v>
      </c>
      <c r="G28" s="25">
        <v>36</v>
      </c>
      <c r="H28" s="45">
        <v>3589</v>
      </c>
      <c r="I28" s="107">
        <v>0.31944815309301289</v>
      </c>
    </row>
    <row r="29" spans="2:9" ht="15" customHeight="1" x14ac:dyDescent="0.25">
      <c r="B29" s="31" t="s">
        <v>42</v>
      </c>
      <c r="C29" s="43">
        <v>916</v>
      </c>
      <c r="D29" s="25">
        <v>691</v>
      </c>
      <c r="E29" s="45">
        <v>1607</v>
      </c>
      <c r="F29" s="43">
        <v>980</v>
      </c>
      <c r="G29" s="25">
        <v>10</v>
      </c>
      <c r="H29" s="45">
        <v>990</v>
      </c>
      <c r="I29" s="107">
        <v>0.38120908740854831</v>
      </c>
    </row>
    <row r="30" spans="2:9" ht="15" customHeight="1" x14ac:dyDescent="0.25">
      <c r="B30" s="31" t="s">
        <v>43</v>
      </c>
      <c r="C30" s="43">
        <v>3114</v>
      </c>
      <c r="D30" s="25">
        <v>2665</v>
      </c>
      <c r="E30" s="45">
        <v>5779</v>
      </c>
      <c r="F30" s="43">
        <v>3577</v>
      </c>
      <c r="G30" s="25">
        <v>171</v>
      </c>
      <c r="H30" s="45">
        <v>3748</v>
      </c>
      <c r="I30" s="107">
        <v>0.39340820825023615</v>
      </c>
    </row>
    <row r="31" spans="2:9" ht="15" customHeight="1" x14ac:dyDescent="0.25">
      <c r="B31" s="31" t="s">
        <v>49</v>
      </c>
      <c r="C31" s="43">
        <v>740</v>
      </c>
      <c r="D31" s="25">
        <v>297</v>
      </c>
      <c r="E31" s="45">
        <v>1037</v>
      </c>
      <c r="F31" s="43">
        <v>255</v>
      </c>
      <c r="G31" s="25">
        <v>1</v>
      </c>
      <c r="H31" s="45">
        <v>256</v>
      </c>
      <c r="I31" s="107">
        <v>0.19798917246713071</v>
      </c>
    </row>
    <row r="32" spans="2:9" ht="15" customHeight="1" x14ac:dyDescent="0.25">
      <c r="B32" s="31" t="s">
        <v>44</v>
      </c>
      <c r="C32" s="43">
        <v>766</v>
      </c>
      <c r="D32" s="25">
        <v>248</v>
      </c>
      <c r="E32" s="45">
        <v>1014</v>
      </c>
      <c r="F32" s="43">
        <v>280</v>
      </c>
      <c r="G32" s="25">
        <v>2</v>
      </c>
      <c r="H32" s="45">
        <v>282</v>
      </c>
      <c r="I32" s="107">
        <v>0.21759259259259259</v>
      </c>
    </row>
    <row r="33" spans="2:11" ht="15" customHeight="1" x14ac:dyDescent="0.25">
      <c r="B33" s="32" t="s">
        <v>54</v>
      </c>
      <c r="C33" s="138"/>
      <c r="D33" s="135"/>
      <c r="E33" s="137"/>
      <c r="F33" s="91"/>
      <c r="G33" s="89"/>
      <c r="H33" s="137"/>
      <c r="I33" s="88"/>
    </row>
    <row r="34" spans="2:11" ht="15" customHeight="1" x14ac:dyDescent="0.25">
      <c r="B34" s="31" t="s">
        <v>45</v>
      </c>
      <c r="C34" s="43">
        <v>18755</v>
      </c>
      <c r="D34" s="25">
        <v>1782</v>
      </c>
      <c r="E34" s="45">
        <v>20537</v>
      </c>
      <c r="F34" s="43">
        <v>5289</v>
      </c>
      <c r="G34" s="25">
        <v>7</v>
      </c>
      <c r="H34" s="45">
        <v>5296</v>
      </c>
      <c r="I34" s="107">
        <v>0.20500909689157279</v>
      </c>
    </row>
    <row r="35" spans="2:11" ht="15" customHeight="1" x14ac:dyDescent="0.25">
      <c r="B35" s="31" t="s">
        <v>46</v>
      </c>
      <c r="C35" s="43">
        <v>138818</v>
      </c>
      <c r="D35" s="25">
        <v>77959</v>
      </c>
      <c r="E35" s="45">
        <v>216777</v>
      </c>
      <c r="F35" s="43">
        <v>45599</v>
      </c>
      <c r="G35" s="25">
        <v>308</v>
      </c>
      <c r="H35" s="45">
        <v>45907</v>
      </c>
      <c r="I35" s="107">
        <v>0.17476131016734936</v>
      </c>
      <c r="K35" s="5"/>
    </row>
    <row r="36" spans="2:11" ht="15" customHeight="1" x14ac:dyDescent="0.25">
      <c r="B36" s="31" t="s">
        <v>41</v>
      </c>
      <c r="C36" s="43">
        <v>317</v>
      </c>
      <c r="D36" s="25">
        <v>318</v>
      </c>
      <c r="E36" s="45">
        <v>635</v>
      </c>
      <c r="F36" s="43">
        <v>180</v>
      </c>
      <c r="G36" s="25">
        <v>1</v>
      </c>
      <c r="H36" s="45">
        <v>181</v>
      </c>
      <c r="I36" s="107">
        <v>0.22181372549019607</v>
      </c>
      <c r="K36" s="5"/>
    </row>
    <row r="37" spans="2:11" ht="15" customHeight="1" x14ac:dyDescent="0.25">
      <c r="B37" s="31" t="s">
        <v>47</v>
      </c>
      <c r="C37" s="43">
        <v>32382</v>
      </c>
      <c r="D37" s="25">
        <v>31968</v>
      </c>
      <c r="E37" s="45">
        <v>64350</v>
      </c>
      <c r="F37" s="43">
        <v>18577</v>
      </c>
      <c r="G37" s="25">
        <v>152</v>
      </c>
      <c r="H37" s="45">
        <v>18729</v>
      </c>
      <c r="I37" s="107">
        <v>0.22543603076589752</v>
      </c>
      <c r="K37" s="5"/>
    </row>
    <row r="38" spans="2:11" ht="15" customHeight="1" x14ac:dyDescent="0.25">
      <c r="B38" s="31" t="s">
        <v>48</v>
      </c>
      <c r="C38" s="43">
        <v>3677</v>
      </c>
      <c r="D38" s="25">
        <v>3969</v>
      </c>
      <c r="E38" s="45">
        <v>7646</v>
      </c>
      <c r="F38" s="43">
        <v>3272</v>
      </c>
      <c r="G38" s="25">
        <v>18</v>
      </c>
      <c r="H38" s="45">
        <v>3290</v>
      </c>
      <c r="I38" s="107">
        <v>0.30084125822970009</v>
      </c>
      <c r="K38" s="5"/>
    </row>
    <row r="39" spans="2:11" ht="15" customHeight="1" x14ac:dyDescent="0.25">
      <c r="B39" s="31" t="s">
        <v>42</v>
      </c>
      <c r="C39" s="43">
        <v>463</v>
      </c>
      <c r="D39" s="25">
        <v>452</v>
      </c>
      <c r="E39" s="45">
        <v>915</v>
      </c>
      <c r="F39" s="43">
        <v>494</v>
      </c>
      <c r="G39" s="25">
        <v>7</v>
      </c>
      <c r="H39" s="45">
        <v>501</v>
      </c>
      <c r="I39" s="107">
        <v>0.3538135593220339</v>
      </c>
      <c r="K39" s="5"/>
    </row>
    <row r="40" spans="2:11" ht="15" customHeight="1" x14ac:dyDescent="0.25">
      <c r="B40" s="31" t="s">
        <v>43</v>
      </c>
      <c r="C40" s="43">
        <v>1948</v>
      </c>
      <c r="D40" s="25">
        <v>1767</v>
      </c>
      <c r="E40" s="45">
        <v>3715</v>
      </c>
      <c r="F40" s="43">
        <v>1693</v>
      </c>
      <c r="G40" s="25">
        <v>64</v>
      </c>
      <c r="H40" s="45">
        <v>1757</v>
      </c>
      <c r="I40" s="107">
        <v>0.32108918128654973</v>
      </c>
      <c r="K40" s="5"/>
    </row>
    <row r="41" spans="2:11" ht="15" customHeight="1" x14ac:dyDescent="0.25">
      <c r="B41" s="31" t="s">
        <v>49</v>
      </c>
      <c r="C41" s="43">
        <v>7975</v>
      </c>
      <c r="D41" s="25">
        <v>5639</v>
      </c>
      <c r="E41" s="45">
        <v>13614</v>
      </c>
      <c r="F41" s="43">
        <v>3078</v>
      </c>
      <c r="G41" s="25">
        <v>15</v>
      </c>
      <c r="H41" s="45">
        <v>3093</v>
      </c>
      <c r="I41" s="107">
        <v>0.18513198060693123</v>
      </c>
      <c r="K41" s="5"/>
    </row>
    <row r="42" spans="2:11" ht="15" customHeight="1" x14ac:dyDescent="0.25">
      <c r="B42" s="31" t="s">
        <v>44</v>
      </c>
      <c r="C42" s="43">
        <v>415</v>
      </c>
      <c r="D42" s="25">
        <v>337</v>
      </c>
      <c r="E42" s="45">
        <v>752</v>
      </c>
      <c r="F42" s="43">
        <v>190</v>
      </c>
      <c r="G42" s="25">
        <v>1</v>
      </c>
      <c r="H42" s="45">
        <v>191</v>
      </c>
      <c r="I42" s="107">
        <v>0.20254506892895016</v>
      </c>
      <c r="K42" s="5"/>
    </row>
    <row r="43" spans="2:11" ht="15" customHeight="1" x14ac:dyDescent="0.25">
      <c r="B43" s="32" t="s">
        <v>55</v>
      </c>
      <c r="C43" s="138"/>
      <c r="D43" s="135"/>
      <c r="E43" s="137"/>
      <c r="F43" s="91"/>
      <c r="G43" s="89"/>
      <c r="H43" s="137"/>
      <c r="I43" s="88"/>
      <c r="K43" s="5"/>
    </row>
    <row r="44" spans="2:11" ht="15" customHeight="1" x14ac:dyDescent="0.25">
      <c r="B44" s="31" t="s">
        <v>45</v>
      </c>
      <c r="C44" s="43">
        <v>26530</v>
      </c>
      <c r="D44" s="25">
        <v>4824</v>
      </c>
      <c r="E44" s="45">
        <v>31354</v>
      </c>
      <c r="F44" s="43">
        <v>7241</v>
      </c>
      <c r="G44" s="25">
        <v>5</v>
      </c>
      <c r="H44" s="45">
        <v>7246</v>
      </c>
      <c r="I44" s="107">
        <v>0.18772020725388602</v>
      </c>
      <c r="K44" s="5"/>
    </row>
    <row r="45" spans="2:11" ht="15" customHeight="1" x14ac:dyDescent="0.25">
      <c r="B45" s="31" t="s">
        <v>46</v>
      </c>
      <c r="C45" s="43">
        <v>159567</v>
      </c>
      <c r="D45" s="25">
        <v>93634</v>
      </c>
      <c r="E45" s="45">
        <v>253201</v>
      </c>
      <c r="F45" s="43">
        <v>51181</v>
      </c>
      <c r="G45" s="25">
        <v>269</v>
      </c>
      <c r="H45" s="45">
        <v>51450</v>
      </c>
      <c r="I45" s="107">
        <v>0.16888176963147997</v>
      </c>
      <c r="K45" s="5"/>
    </row>
    <row r="46" spans="2:11" ht="15" customHeight="1" x14ac:dyDescent="0.25">
      <c r="B46" s="31" t="s">
        <v>41</v>
      </c>
      <c r="C46" s="43">
        <v>309</v>
      </c>
      <c r="D46" s="25">
        <v>297</v>
      </c>
      <c r="E46" s="45">
        <v>606</v>
      </c>
      <c r="F46" s="43">
        <v>181</v>
      </c>
      <c r="G46" s="25">
        <v>2</v>
      </c>
      <c r="H46" s="45">
        <v>183</v>
      </c>
      <c r="I46" s="107">
        <v>0.23193916349809887</v>
      </c>
      <c r="K46" s="5"/>
    </row>
    <row r="47" spans="2:11" ht="15" customHeight="1" x14ac:dyDescent="0.25">
      <c r="B47" s="31" t="s">
        <v>47</v>
      </c>
      <c r="C47" s="43">
        <v>35476</v>
      </c>
      <c r="D47" s="25">
        <v>39150</v>
      </c>
      <c r="E47" s="45">
        <v>74626</v>
      </c>
      <c r="F47" s="43">
        <v>21703</v>
      </c>
      <c r="G47" s="25">
        <v>132</v>
      </c>
      <c r="H47" s="45">
        <v>21835</v>
      </c>
      <c r="I47" s="107">
        <v>0.22636091270046962</v>
      </c>
      <c r="K47" s="5"/>
    </row>
    <row r="48" spans="2:11" ht="15" customHeight="1" x14ac:dyDescent="0.25">
      <c r="B48" s="31" t="s">
        <v>48</v>
      </c>
      <c r="C48" s="43">
        <v>3431</v>
      </c>
      <c r="D48" s="25">
        <v>4437</v>
      </c>
      <c r="E48" s="45">
        <v>7868</v>
      </c>
      <c r="F48" s="43">
        <v>3310</v>
      </c>
      <c r="G48" s="25">
        <v>27</v>
      </c>
      <c r="H48" s="45">
        <v>3337</v>
      </c>
      <c r="I48" s="107">
        <v>0.29781347612672915</v>
      </c>
      <c r="K48" s="5"/>
    </row>
    <row r="49" spans="2:11" ht="15" customHeight="1" x14ac:dyDescent="0.25">
      <c r="B49" s="31" t="s">
        <v>42</v>
      </c>
      <c r="C49" s="43">
        <v>707</v>
      </c>
      <c r="D49" s="25">
        <v>959</v>
      </c>
      <c r="E49" s="45">
        <v>1666</v>
      </c>
      <c r="F49" s="43">
        <v>886</v>
      </c>
      <c r="G49" s="25">
        <v>4</v>
      </c>
      <c r="H49" s="45">
        <v>890</v>
      </c>
      <c r="I49" s="107">
        <v>0.34820031298904536</v>
      </c>
      <c r="K49" s="5"/>
    </row>
    <row r="50" spans="2:11" ht="15" customHeight="1" x14ac:dyDescent="0.25">
      <c r="B50" s="31" t="s">
        <v>43</v>
      </c>
      <c r="C50" s="43">
        <v>1392</v>
      </c>
      <c r="D50" s="25">
        <v>1673</v>
      </c>
      <c r="E50" s="45">
        <v>3065</v>
      </c>
      <c r="F50" s="43">
        <v>1495</v>
      </c>
      <c r="G50" s="25">
        <v>39</v>
      </c>
      <c r="H50" s="45">
        <v>1534</v>
      </c>
      <c r="I50" s="107">
        <v>0.33355077190693627</v>
      </c>
      <c r="K50" s="5"/>
    </row>
    <row r="51" spans="2:11" ht="15" customHeight="1" x14ac:dyDescent="0.25">
      <c r="B51" s="31" t="s">
        <v>49</v>
      </c>
      <c r="C51" s="43">
        <v>2191</v>
      </c>
      <c r="D51" s="25">
        <v>7297</v>
      </c>
      <c r="E51" s="45">
        <v>9488</v>
      </c>
      <c r="F51" s="43">
        <v>1719</v>
      </c>
      <c r="G51" s="25">
        <v>2</v>
      </c>
      <c r="H51" s="45">
        <v>1721</v>
      </c>
      <c r="I51" s="107">
        <v>0.15353733606923009</v>
      </c>
      <c r="K51" s="5"/>
    </row>
    <row r="52" spans="2:11" ht="15" customHeight="1" x14ac:dyDescent="0.25">
      <c r="B52" s="31" t="s">
        <v>44</v>
      </c>
      <c r="C52" s="43">
        <v>417</v>
      </c>
      <c r="D52" s="25">
        <v>563</v>
      </c>
      <c r="E52" s="45">
        <v>980</v>
      </c>
      <c r="F52" s="43">
        <v>192</v>
      </c>
      <c r="G52" s="25">
        <v>3</v>
      </c>
      <c r="H52" s="45">
        <v>195</v>
      </c>
      <c r="I52" s="107">
        <v>0.16595744680851063</v>
      </c>
      <c r="K52" s="5"/>
    </row>
    <row r="53" spans="2:11" ht="15" customHeight="1" x14ac:dyDescent="0.25">
      <c r="B53" s="32" t="s">
        <v>56</v>
      </c>
      <c r="C53" s="43"/>
      <c r="D53" s="25"/>
      <c r="E53" s="45"/>
      <c r="F53" s="43"/>
      <c r="G53" s="25"/>
      <c r="H53" s="45"/>
      <c r="I53" s="107"/>
      <c r="K53" s="5"/>
    </row>
    <row r="54" spans="2:11" ht="15" customHeight="1" x14ac:dyDescent="0.25">
      <c r="B54" s="31" t="s">
        <v>45</v>
      </c>
      <c r="C54" s="43">
        <v>8751</v>
      </c>
      <c r="D54" s="25">
        <v>434</v>
      </c>
      <c r="E54" s="45">
        <v>9185</v>
      </c>
      <c r="F54" s="43">
        <v>1495</v>
      </c>
      <c r="G54" s="25">
        <v>0</v>
      </c>
      <c r="H54" s="45">
        <v>1495</v>
      </c>
      <c r="I54" s="107">
        <v>0.13998127340823971</v>
      </c>
      <c r="K54" s="5"/>
    </row>
    <row r="55" spans="2:11" ht="15" customHeight="1" x14ac:dyDescent="0.25">
      <c r="B55" s="31" t="s">
        <v>46</v>
      </c>
      <c r="C55" s="43">
        <v>108449</v>
      </c>
      <c r="D55" s="25">
        <v>49166</v>
      </c>
      <c r="E55" s="45">
        <v>157615</v>
      </c>
      <c r="F55" s="43">
        <v>32753</v>
      </c>
      <c r="G55" s="25">
        <v>307</v>
      </c>
      <c r="H55" s="45">
        <v>33060</v>
      </c>
      <c r="I55" s="107">
        <v>0.17338403041825096</v>
      </c>
      <c r="K55" s="5"/>
    </row>
    <row r="56" spans="2:11" ht="15" customHeight="1" x14ac:dyDescent="0.25">
      <c r="B56" s="31" t="s">
        <v>41</v>
      </c>
      <c r="C56" s="43">
        <v>248</v>
      </c>
      <c r="D56" s="25">
        <v>157</v>
      </c>
      <c r="E56" s="45">
        <v>405</v>
      </c>
      <c r="F56" s="43">
        <v>88</v>
      </c>
      <c r="G56" s="25">
        <v>2</v>
      </c>
      <c r="H56" s="45">
        <v>90</v>
      </c>
      <c r="I56" s="107">
        <v>0.18181818181818182</v>
      </c>
      <c r="K56" s="5"/>
    </row>
    <row r="57" spans="2:11" ht="15" customHeight="1" x14ac:dyDescent="0.25">
      <c r="B57" s="31" t="s">
        <v>47</v>
      </c>
      <c r="C57" s="43">
        <v>27049</v>
      </c>
      <c r="D57" s="25">
        <v>19395</v>
      </c>
      <c r="E57" s="45">
        <v>46444</v>
      </c>
      <c r="F57" s="43">
        <v>14019</v>
      </c>
      <c r="G57" s="25">
        <v>141</v>
      </c>
      <c r="H57" s="45">
        <v>14160</v>
      </c>
      <c r="I57" s="107">
        <v>0.23364794403009703</v>
      </c>
      <c r="K57" s="5"/>
    </row>
    <row r="58" spans="2:11" ht="15" customHeight="1" x14ac:dyDescent="0.25">
      <c r="B58" s="31" t="s">
        <v>48</v>
      </c>
      <c r="C58" s="43">
        <v>3476</v>
      </c>
      <c r="D58" s="25">
        <v>2238</v>
      </c>
      <c r="E58" s="45">
        <v>5714</v>
      </c>
      <c r="F58" s="43">
        <v>2197</v>
      </c>
      <c r="G58" s="25">
        <v>14</v>
      </c>
      <c r="H58" s="45">
        <v>2211</v>
      </c>
      <c r="I58" s="107">
        <v>0.27899053627760251</v>
      </c>
      <c r="K58" s="5"/>
    </row>
    <row r="59" spans="2:11" ht="15" customHeight="1" x14ac:dyDescent="0.25">
      <c r="B59" s="31" t="s">
        <v>42</v>
      </c>
      <c r="C59" s="43">
        <v>444</v>
      </c>
      <c r="D59" s="25">
        <v>383</v>
      </c>
      <c r="E59" s="45">
        <v>827</v>
      </c>
      <c r="F59" s="43">
        <v>374</v>
      </c>
      <c r="G59" s="25">
        <v>4</v>
      </c>
      <c r="H59" s="45">
        <v>378</v>
      </c>
      <c r="I59" s="107">
        <v>0.31369294605809128</v>
      </c>
      <c r="K59" s="5"/>
    </row>
    <row r="60" spans="2:11" ht="15" customHeight="1" x14ac:dyDescent="0.25">
      <c r="B60" s="31" t="s">
        <v>43</v>
      </c>
      <c r="C60" s="43">
        <v>2440</v>
      </c>
      <c r="D60" s="25">
        <v>1730</v>
      </c>
      <c r="E60" s="45">
        <v>4170</v>
      </c>
      <c r="F60" s="43">
        <v>1727</v>
      </c>
      <c r="G60" s="25">
        <v>51</v>
      </c>
      <c r="H60" s="45">
        <v>1778</v>
      </c>
      <c r="I60" s="107">
        <v>0.29892400806993946</v>
      </c>
      <c r="K60" s="5"/>
    </row>
    <row r="61" spans="2:11" ht="15" customHeight="1" x14ac:dyDescent="0.25">
      <c r="B61" s="31" t="s">
        <v>49</v>
      </c>
      <c r="C61" s="43">
        <v>788</v>
      </c>
      <c r="D61" s="25">
        <v>169</v>
      </c>
      <c r="E61" s="45">
        <v>957</v>
      </c>
      <c r="F61" s="43">
        <v>171</v>
      </c>
      <c r="G61" s="25">
        <v>1</v>
      </c>
      <c r="H61" s="45">
        <v>172</v>
      </c>
      <c r="I61" s="107">
        <v>0.15234720992028344</v>
      </c>
      <c r="K61" s="5"/>
    </row>
    <row r="62" spans="2:11" ht="15" customHeight="1" x14ac:dyDescent="0.25">
      <c r="B62" s="31" t="s">
        <v>44</v>
      </c>
      <c r="C62" s="43">
        <v>334</v>
      </c>
      <c r="D62" s="25">
        <v>110</v>
      </c>
      <c r="E62" s="45">
        <v>444</v>
      </c>
      <c r="F62" s="43">
        <v>87</v>
      </c>
      <c r="G62" s="25">
        <v>1</v>
      </c>
      <c r="H62" s="45">
        <v>88</v>
      </c>
      <c r="I62" s="107">
        <v>0.16541353383458646</v>
      </c>
      <c r="K62" s="5"/>
    </row>
    <row r="63" spans="2:11" ht="15" customHeight="1" x14ac:dyDescent="0.25">
      <c r="B63" s="32" t="s">
        <v>57</v>
      </c>
      <c r="C63" s="43"/>
      <c r="D63" s="25"/>
      <c r="E63" s="45"/>
      <c r="F63" s="43"/>
      <c r="G63" s="25"/>
      <c r="H63" s="45"/>
      <c r="I63" s="107"/>
    </row>
    <row r="64" spans="2:11" ht="15" customHeight="1" x14ac:dyDescent="0.25">
      <c r="B64" s="31" t="s">
        <v>45</v>
      </c>
      <c r="C64" s="43">
        <v>14008</v>
      </c>
      <c r="D64" s="25">
        <v>1910</v>
      </c>
      <c r="E64" s="45">
        <v>15918</v>
      </c>
      <c r="F64" s="43">
        <v>3527</v>
      </c>
      <c r="G64" s="25">
        <v>5</v>
      </c>
      <c r="H64" s="45">
        <v>3532</v>
      </c>
      <c r="I64" s="107">
        <v>0.18159383033419024</v>
      </c>
    </row>
    <row r="65" spans="2:11" ht="15" customHeight="1" x14ac:dyDescent="0.25">
      <c r="B65" s="31" t="s">
        <v>46</v>
      </c>
      <c r="C65" s="43">
        <v>114641</v>
      </c>
      <c r="D65" s="25">
        <v>63369</v>
      </c>
      <c r="E65" s="45">
        <v>178010</v>
      </c>
      <c r="F65" s="43">
        <v>33481</v>
      </c>
      <c r="G65" s="25">
        <v>292</v>
      </c>
      <c r="H65" s="45">
        <v>33773</v>
      </c>
      <c r="I65" s="107">
        <v>0.159469834689281</v>
      </c>
    </row>
    <row r="66" spans="2:11" ht="15" customHeight="1" x14ac:dyDescent="0.25">
      <c r="B66" s="31" t="s">
        <v>41</v>
      </c>
      <c r="C66" s="43">
        <v>488</v>
      </c>
      <c r="D66" s="25">
        <v>414</v>
      </c>
      <c r="E66" s="45">
        <v>902</v>
      </c>
      <c r="F66" s="43">
        <v>239</v>
      </c>
      <c r="G66" s="25">
        <v>2</v>
      </c>
      <c r="H66" s="45">
        <v>241</v>
      </c>
      <c r="I66" s="107">
        <v>0.21084864391951005</v>
      </c>
    </row>
    <row r="67" spans="2:11" ht="15" customHeight="1" x14ac:dyDescent="0.25">
      <c r="B67" s="31" t="s">
        <v>47</v>
      </c>
      <c r="C67" s="43">
        <v>37213</v>
      </c>
      <c r="D67" s="25">
        <v>36819</v>
      </c>
      <c r="E67" s="45">
        <v>74032</v>
      </c>
      <c r="F67" s="43">
        <v>21334</v>
      </c>
      <c r="G67" s="25">
        <v>150</v>
      </c>
      <c r="H67" s="45">
        <v>21484</v>
      </c>
      <c r="I67" s="107">
        <v>0.2249256669039742</v>
      </c>
    </row>
    <row r="68" spans="2:11" ht="15" customHeight="1" x14ac:dyDescent="0.25">
      <c r="B68" s="31" t="s">
        <v>48</v>
      </c>
      <c r="C68" s="43">
        <v>2843</v>
      </c>
      <c r="D68" s="25">
        <v>3024</v>
      </c>
      <c r="E68" s="45">
        <v>5867</v>
      </c>
      <c r="F68" s="43">
        <v>2418</v>
      </c>
      <c r="G68" s="25">
        <v>12</v>
      </c>
      <c r="H68" s="45">
        <v>2430</v>
      </c>
      <c r="I68" s="107">
        <v>0.29287694347354465</v>
      </c>
    </row>
    <row r="69" spans="2:11" ht="15" customHeight="1" x14ac:dyDescent="0.25">
      <c r="B69" s="31" t="s">
        <v>42</v>
      </c>
      <c r="C69" s="43">
        <v>207</v>
      </c>
      <c r="D69" s="25">
        <v>232</v>
      </c>
      <c r="E69" s="45">
        <v>439</v>
      </c>
      <c r="F69" s="43">
        <v>128</v>
      </c>
      <c r="G69" s="25">
        <v>0</v>
      </c>
      <c r="H69" s="45">
        <v>128</v>
      </c>
      <c r="I69" s="107">
        <v>0.2257495590828924</v>
      </c>
    </row>
    <row r="70" spans="2:11" ht="15" customHeight="1" x14ac:dyDescent="0.25">
      <c r="B70" s="31" t="s">
        <v>43</v>
      </c>
      <c r="C70" s="43">
        <v>1287</v>
      </c>
      <c r="D70" s="25">
        <v>1180</v>
      </c>
      <c r="E70" s="45">
        <v>2467</v>
      </c>
      <c r="F70" s="43">
        <v>1061</v>
      </c>
      <c r="G70" s="25">
        <v>26</v>
      </c>
      <c r="H70" s="45">
        <v>1087</v>
      </c>
      <c r="I70" s="107">
        <v>0.30585256049521664</v>
      </c>
    </row>
    <row r="71" spans="2:11" ht="15" customHeight="1" x14ac:dyDescent="0.25">
      <c r="B71" s="31" t="s">
        <v>49</v>
      </c>
      <c r="C71" s="43">
        <v>9820</v>
      </c>
      <c r="D71" s="25">
        <v>5004</v>
      </c>
      <c r="E71" s="45">
        <v>14824</v>
      </c>
      <c r="F71" s="43">
        <v>3489</v>
      </c>
      <c r="G71" s="25">
        <v>4</v>
      </c>
      <c r="H71" s="45">
        <v>3493</v>
      </c>
      <c r="I71" s="107">
        <v>0.19069716656657751</v>
      </c>
    </row>
    <row r="72" spans="2:11" ht="15" customHeight="1" x14ac:dyDescent="0.25">
      <c r="B72" s="31" t="s">
        <v>44</v>
      </c>
      <c r="C72" s="43">
        <v>395</v>
      </c>
      <c r="D72" s="25">
        <v>301</v>
      </c>
      <c r="E72" s="45">
        <v>696</v>
      </c>
      <c r="F72" s="43">
        <v>182</v>
      </c>
      <c r="G72" s="25">
        <v>0</v>
      </c>
      <c r="H72" s="45">
        <v>182</v>
      </c>
      <c r="I72" s="107">
        <v>0.2072892938496583</v>
      </c>
    </row>
    <row r="73" spans="2:11" ht="15" customHeight="1" x14ac:dyDescent="0.25">
      <c r="B73" s="32" t="s">
        <v>58</v>
      </c>
      <c r="C73" s="43"/>
      <c r="D73" s="25"/>
      <c r="E73" s="45"/>
      <c r="F73" s="43"/>
      <c r="G73" s="25"/>
      <c r="H73" s="45"/>
      <c r="I73" s="107"/>
    </row>
    <row r="74" spans="2:11" ht="15" customHeight="1" x14ac:dyDescent="0.25">
      <c r="B74" s="31" t="s">
        <v>45</v>
      </c>
      <c r="C74" s="43">
        <v>43887</v>
      </c>
      <c r="D74" s="25">
        <v>3469</v>
      </c>
      <c r="E74" s="45">
        <v>47356</v>
      </c>
      <c r="F74" s="43">
        <v>12075</v>
      </c>
      <c r="G74" s="25">
        <v>13</v>
      </c>
      <c r="H74" s="45">
        <v>12088</v>
      </c>
      <c r="I74" s="107">
        <v>0.20335105309198573</v>
      </c>
      <c r="K74" s="5"/>
    </row>
    <row r="75" spans="2:11" ht="15" customHeight="1" x14ac:dyDescent="0.25">
      <c r="B75" s="31" t="s">
        <v>46</v>
      </c>
      <c r="C75" s="43">
        <v>310389</v>
      </c>
      <c r="D75" s="25">
        <v>128057</v>
      </c>
      <c r="E75" s="45">
        <v>438446</v>
      </c>
      <c r="F75" s="43">
        <v>99127</v>
      </c>
      <c r="G75" s="25">
        <v>539</v>
      </c>
      <c r="H75" s="45">
        <v>99666</v>
      </c>
      <c r="I75" s="107">
        <v>0.1852142304947669</v>
      </c>
      <c r="K75" s="5"/>
    </row>
    <row r="76" spans="2:11" ht="15" customHeight="1" x14ac:dyDescent="0.25">
      <c r="B76" s="31" t="s">
        <v>41</v>
      </c>
      <c r="C76" s="43">
        <v>607</v>
      </c>
      <c r="D76" s="25">
        <v>377</v>
      </c>
      <c r="E76" s="45">
        <v>984</v>
      </c>
      <c r="F76" s="43">
        <v>327</v>
      </c>
      <c r="G76" s="25">
        <v>3</v>
      </c>
      <c r="H76" s="45">
        <v>330</v>
      </c>
      <c r="I76" s="107">
        <v>0.25114155251141551</v>
      </c>
      <c r="K76" s="5"/>
    </row>
    <row r="77" spans="2:11" ht="15" customHeight="1" x14ac:dyDescent="0.25">
      <c r="B77" s="31" t="s">
        <v>47</v>
      </c>
      <c r="C77" s="43">
        <v>62632</v>
      </c>
      <c r="D77" s="25">
        <v>44906</v>
      </c>
      <c r="E77" s="45">
        <v>107538</v>
      </c>
      <c r="F77" s="43">
        <v>36246</v>
      </c>
      <c r="G77" s="25">
        <v>228</v>
      </c>
      <c r="H77" s="45">
        <v>36474</v>
      </c>
      <c r="I77" s="107">
        <v>0.2532705607866011</v>
      </c>
      <c r="K77" s="5"/>
    </row>
    <row r="78" spans="2:11" ht="15" customHeight="1" x14ac:dyDescent="0.25">
      <c r="B78" s="31" t="s">
        <v>48</v>
      </c>
      <c r="C78" s="43">
        <v>5911</v>
      </c>
      <c r="D78" s="25">
        <v>4711</v>
      </c>
      <c r="E78" s="45">
        <v>10622</v>
      </c>
      <c r="F78" s="43">
        <v>4942</v>
      </c>
      <c r="G78" s="25">
        <v>39</v>
      </c>
      <c r="H78" s="45">
        <v>4981</v>
      </c>
      <c r="I78" s="107">
        <v>0.31923348074088315</v>
      </c>
      <c r="K78" s="5"/>
    </row>
    <row r="79" spans="2:11" ht="15" customHeight="1" x14ac:dyDescent="0.25">
      <c r="B79" s="31" t="s">
        <v>42</v>
      </c>
      <c r="C79" s="43">
        <v>1555</v>
      </c>
      <c r="D79" s="25">
        <v>1012</v>
      </c>
      <c r="E79" s="45">
        <v>2567</v>
      </c>
      <c r="F79" s="43">
        <v>1212</v>
      </c>
      <c r="G79" s="25">
        <v>5</v>
      </c>
      <c r="H79" s="45">
        <v>1217</v>
      </c>
      <c r="I79" s="107">
        <v>0.32161733615221988</v>
      </c>
      <c r="K79" s="5"/>
    </row>
    <row r="80" spans="2:11" ht="15" customHeight="1" x14ac:dyDescent="0.25">
      <c r="B80" s="31" t="s">
        <v>43</v>
      </c>
      <c r="C80" s="43">
        <v>2273</v>
      </c>
      <c r="D80" s="25">
        <v>1738</v>
      </c>
      <c r="E80" s="45">
        <v>4011</v>
      </c>
      <c r="F80" s="43">
        <v>2051</v>
      </c>
      <c r="G80" s="25">
        <v>53</v>
      </c>
      <c r="H80" s="45">
        <v>2104</v>
      </c>
      <c r="I80" s="107">
        <v>0.34407195421095665</v>
      </c>
      <c r="K80" s="5"/>
    </row>
    <row r="81" spans="2:11" ht="15" customHeight="1" x14ac:dyDescent="0.25">
      <c r="B81" s="31" t="s">
        <v>49</v>
      </c>
      <c r="C81" s="43">
        <v>6085</v>
      </c>
      <c r="D81" s="25">
        <v>4111</v>
      </c>
      <c r="E81" s="45">
        <v>10196</v>
      </c>
      <c r="F81" s="43">
        <v>2031</v>
      </c>
      <c r="G81" s="25">
        <v>1</v>
      </c>
      <c r="H81" s="45">
        <v>2032</v>
      </c>
      <c r="I81" s="107">
        <v>0.16617598953222112</v>
      </c>
      <c r="K81" s="5"/>
    </row>
    <row r="82" spans="2:11" x14ac:dyDescent="0.25">
      <c r="B82" s="31" t="s">
        <v>44</v>
      </c>
      <c r="C82" s="43">
        <v>949</v>
      </c>
      <c r="D82" s="25">
        <v>484</v>
      </c>
      <c r="E82" s="45">
        <v>1433</v>
      </c>
      <c r="F82" s="43">
        <v>353</v>
      </c>
      <c r="G82" s="25">
        <v>4</v>
      </c>
      <c r="H82" s="45">
        <v>357</v>
      </c>
      <c r="I82" s="107">
        <v>0.19944134078212292</v>
      </c>
      <c r="K82" s="5"/>
    </row>
    <row r="83" spans="2:11" ht="15" customHeight="1" x14ac:dyDescent="0.25">
      <c r="B83" s="32" t="s">
        <v>59</v>
      </c>
      <c r="C83" s="43"/>
      <c r="D83" s="25"/>
      <c r="E83" s="45"/>
      <c r="F83" s="43"/>
      <c r="G83" s="25"/>
      <c r="H83" s="45"/>
      <c r="I83" s="107"/>
    </row>
    <row r="84" spans="2:11" ht="15" customHeight="1" x14ac:dyDescent="0.25">
      <c r="B84" s="31" t="s">
        <v>45</v>
      </c>
      <c r="C84" s="43">
        <v>42238</v>
      </c>
      <c r="D84" s="25">
        <v>2783</v>
      </c>
      <c r="E84" s="45">
        <v>45021</v>
      </c>
      <c r="F84" s="43">
        <v>9323</v>
      </c>
      <c r="G84" s="25">
        <v>6</v>
      </c>
      <c r="H84" s="45">
        <v>9329</v>
      </c>
      <c r="I84" s="107">
        <v>0.17164673413063478</v>
      </c>
    </row>
    <row r="85" spans="2:11" ht="15" customHeight="1" x14ac:dyDescent="0.25">
      <c r="B85" s="31" t="s">
        <v>46</v>
      </c>
      <c r="C85" s="43">
        <v>334131</v>
      </c>
      <c r="D85" s="25">
        <v>149508</v>
      </c>
      <c r="E85" s="45">
        <v>483639</v>
      </c>
      <c r="F85" s="43">
        <v>105540</v>
      </c>
      <c r="G85" s="25">
        <v>1009</v>
      </c>
      <c r="H85" s="45">
        <v>106549</v>
      </c>
      <c r="I85" s="107">
        <v>0.18053399933580486</v>
      </c>
    </row>
    <row r="86" spans="2:11" ht="15" customHeight="1" x14ac:dyDescent="0.25">
      <c r="B86" s="31" t="s">
        <v>41</v>
      </c>
      <c r="C86" s="43">
        <v>606</v>
      </c>
      <c r="D86" s="25">
        <v>340</v>
      </c>
      <c r="E86" s="45">
        <v>946</v>
      </c>
      <c r="F86" s="43">
        <v>310</v>
      </c>
      <c r="G86" s="25">
        <v>1</v>
      </c>
      <c r="H86" s="45">
        <v>311</v>
      </c>
      <c r="I86" s="107">
        <v>0.24741447891805887</v>
      </c>
    </row>
    <row r="87" spans="2:11" ht="15" customHeight="1" x14ac:dyDescent="0.25">
      <c r="B87" s="31" t="s">
        <v>47</v>
      </c>
      <c r="C87" s="43">
        <v>59335</v>
      </c>
      <c r="D87" s="25">
        <v>41189</v>
      </c>
      <c r="E87" s="45">
        <v>100524</v>
      </c>
      <c r="F87" s="43">
        <v>31903</v>
      </c>
      <c r="G87" s="25">
        <v>304</v>
      </c>
      <c r="H87" s="45">
        <v>32207</v>
      </c>
      <c r="I87" s="107">
        <v>0.2426486653456992</v>
      </c>
    </row>
    <row r="88" spans="2:11" ht="15" customHeight="1" x14ac:dyDescent="0.25">
      <c r="B88" s="31" t="s">
        <v>48</v>
      </c>
      <c r="C88" s="43">
        <v>8941</v>
      </c>
      <c r="D88" s="25">
        <v>6353</v>
      </c>
      <c r="E88" s="45">
        <v>15294</v>
      </c>
      <c r="F88" s="43">
        <v>6658</v>
      </c>
      <c r="G88" s="25">
        <v>42</v>
      </c>
      <c r="H88" s="45">
        <v>6700</v>
      </c>
      <c r="I88" s="107">
        <v>0.30462853505501503</v>
      </c>
    </row>
    <row r="89" spans="2:11" ht="15" customHeight="1" x14ac:dyDescent="0.25">
      <c r="B89" s="31" t="s">
        <v>42</v>
      </c>
      <c r="C89" s="43">
        <v>1264</v>
      </c>
      <c r="D89" s="25">
        <v>1196</v>
      </c>
      <c r="E89" s="45">
        <v>2460</v>
      </c>
      <c r="F89" s="43">
        <v>1451</v>
      </c>
      <c r="G89" s="25">
        <v>6</v>
      </c>
      <c r="H89" s="45">
        <v>1457</v>
      </c>
      <c r="I89" s="107">
        <v>0.37196834311973448</v>
      </c>
    </row>
    <row r="90" spans="2:11" ht="15" customHeight="1" x14ac:dyDescent="0.25">
      <c r="B90" s="31" t="s">
        <v>43</v>
      </c>
      <c r="C90" s="43">
        <v>5222</v>
      </c>
      <c r="D90" s="25">
        <v>4494</v>
      </c>
      <c r="E90" s="45">
        <v>9716</v>
      </c>
      <c r="F90" s="43">
        <v>4639</v>
      </c>
      <c r="G90" s="25">
        <v>132</v>
      </c>
      <c r="H90" s="45">
        <v>4771</v>
      </c>
      <c r="I90" s="107">
        <v>0.32932974390833158</v>
      </c>
    </row>
    <row r="91" spans="2:11" ht="15" customHeight="1" x14ac:dyDescent="0.25">
      <c r="B91" s="31" t="s">
        <v>49</v>
      </c>
      <c r="C91" s="43">
        <v>9022</v>
      </c>
      <c r="D91" s="25">
        <v>2766</v>
      </c>
      <c r="E91" s="45">
        <v>11788</v>
      </c>
      <c r="F91" s="43">
        <v>2328</v>
      </c>
      <c r="G91" s="25">
        <v>5</v>
      </c>
      <c r="H91" s="45">
        <v>2333</v>
      </c>
      <c r="I91" s="107">
        <v>0.16521492812123786</v>
      </c>
    </row>
    <row r="92" spans="2:11" ht="15" customHeight="1" x14ac:dyDescent="0.25">
      <c r="B92" s="31" t="s">
        <v>44</v>
      </c>
      <c r="C92" s="43">
        <v>1395</v>
      </c>
      <c r="D92" s="25">
        <v>493</v>
      </c>
      <c r="E92" s="45">
        <v>1888</v>
      </c>
      <c r="F92" s="43">
        <v>427</v>
      </c>
      <c r="G92" s="25">
        <v>1</v>
      </c>
      <c r="H92" s="45">
        <v>428</v>
      </c>
      <c r="I92" s="107">
        <v>0.1848013816925734</v>
      </c>
    </row>
    <row r="93" spans="2:11" x14ac:dyDescent="0.25">
      <c r="B93" s="32" t="s">
        <v>61</v>
      </c>
      <c r="C93" s="43"/>
      <c r="D93" s="25"/>
      <c r="E93" s="26"/>
      <c r="F93" s="43"/>
      <c r="G93" s="25"/>
      <c r="H93" s="26"/>
      <c r="I93" s="25"/>
    </row>
    <row r="94" spans="2:11" x14ac:dyDescent="0.25">
      <c r="B94" s="31" t="s">
        <v>45</v>
      </c>
      <c r="C94" s="43">
        <v>199888</v>
      </c>
      <c r="D94" s="25">
        <v>19458</v>
      </c>
      <c r="E94" s="45">
        <f>C94+D94</f>
        <v>219346</v>
      </c>
      <c r="F94" s="43">
        <v>49503</v>
      </c>
      <c r="G94" s="25">
        <v>55</v>
      </c>
      <c r="H94" s="45">
        <f>F94+G94</f>
        <v>49558</v>
      </c>
      <c r="I94" s="107">
        <v>0.18429625442537115</v>
      </c>
    </row>
    <row r="95" spans="2:11" x14ac:dyDescent="0.25">
      <c r="B95" s="31" t="s">
        <v>46</v>
      </c>
      <c r="C95" s="43">
        <v>1482701</v>
      </c>
      <c r="D95" s="25">
        <v>722061</v>
      </c>
      <c r="E95" s="45">
        <f t="shared" ref="E95:E102" si="0">C95+D95</f>
        <v>2204762</v>
      </c>
      <c r="F95" s="43">
        <v>475765</v>
      </c>
      <c r="G95" s="25">
        <v>3436</v>
      </c>
      <c r="H95" s="45">
        <f t="shared" ref="H95:H102" si="1">F95+G95</f>
        <v>479201</v>
      </c>
      <c r="I95" s="107">
        <v>0.17854232714832508</v>
      </c>
    </row>
    <row r="96" spans="2:11" x14ac:dyDescent="0.25">
      <c r="B96" s="31" t="s">
        <v>41</v>
      </c>
      <c r="C96" s="43">
        <v>3137</v>
      </c>
      <c r="D96" s="25">
        <v>2340</v>
      </c>
      <c r="E96" s="45">
        <f t="shared" si="0"/>
        <v>5477</v>
      </c>
      <c r="F96" s="43">
        <v>1630</v>
      </c>
      <c r="G96" s="25">
        <v>15</v>
      </c>
      <c r="H96" s="45">
        <f t="shared" si="1"/>
        <v>1645</v>
      </c>
      <c r="I96" s="107">
        <v>0.2309744453805111</v>
      </c>
    </row>
    <row r="97" spans="2:9" x14ac:dyDescent="0.25">
      <c r="B97" s="31" t="s">
        <v>47</v>
      </c>
      <c r="C97" s="43">
        <v>321494</v>
      </c>
      <c r="D97" s="25">
        <v>276422</v>
      </c>
      <c r="E97" s="45">
        <f t="shared" si="0"/>
        <v>597916</v>
      </c>
      <c r="F97" s="43">
        <v>184683</v>
      </c>
      <c r="G97" s="25">
        <v>1399</v>
      </c>
      <c r="H97" s="45">
        <f t="shared" si="1"/>
        <v>186082</v>
      </c>
      <c r="I97" s="107">
        <v>0.23735009528085532</v>
      </c>
    </row>
    <row r="98" spans="2:9" x14ac:dyDescent="0.25">
      <c r="B98" s="31" t="s">
        <v>48</v>
      </c>
      <c r="C98" s="43">
        <v>38567</v>
      </c>
      <c r="D98" s="25">
        <v>33300</v>
      </c>
      <c r="E98" s="45">
        <f t="shared" si="0"/>
        <v>71867</v>
      </c>
      <c r="F98" s="43">
        <v>30241</v>
      </c>
      <c r="G98" s="25">
        <v>198</v>
      </c>
      <c r="H98" s="45">
        <f t="shared" si="1"/>
        <v>30439</v>
      </c>
      <c r="I98" s="107">
        <v>0.29752898168240377</v>
      </c>
    </row>
    <row r="99" spans="2:9" x14ac:dyDescent="0.25">
      <c r="B99" s="31" t="s">
        <v>42</v>
      </c>
      <c r="C99" s="43">
        <v>6036</v>
      </c>
      <c r="D99" s="25">
        <v>5418</v>
      </c>
      <c r="E99" s="45">
        <f t="shared" si="0"/>
        <v>11454</v>
      </c>
      <c r="F99" s="43">
        <v>5810</v>
      </c>
      <c r="G99" s="25">
        <v>38</v>
      </c>
      <c r="H99" s="45">
        <f t="shared" si="1"/>
        <v>5848</v>
      </c>
      <c r="I99" s="107">
        <v>0.33799560744422608</v>
      </c>
    </row>
    <row r="100" spans="2:9" x14ac:dyDescent="0.25">
      <c r="B100" s="31" t="s">
        <v>43</v>
      </c>
      <c r="C100" s="43">
        <v>20114</v>
      </c>
      <c r="D100" s="25">
        <v>18319</v>
      </c>
      <c r="E100" s="45">
        <f t="shared" si="0"/>
        <v>38433</v>
      </c>
      <c r="F100" s="43">
        <v>18172</v>
      </c>
      <c r="G100" s="25">
        <v>570</v>
      </c>
      <c r="H100" s="45">
        <f t="shared" si="1"/>
        <v>18742</v>
      </c>
      <c r="I100" s="107">
        <v>0.32780061215566242</v>
      </c>
    </row>
    <row r="101" spans="2:9" x14ac:dyDescent="0.25">
      <c r="B101" s="31" t="s">
        <v>49</v>
      </c>
      <c r="C101" s="43">
        <v>36837</v>
      </c>
      <c r="D101" s="25">
        <v>25430</v>
      </c>
      <c r="E101" s="45">
        <f t="shared" si="0"/>
        <v>62267</v>
      </c>
      <c r="F101" s="43">
        <v>13131</v>
      </c>
      <c r="G101" s="25">
        <v>29</v>
      </c>
      <c r="H101" s="45">
        <f t="shared" si="1"/>
        <v>13160</v>
      </c>
      <c r="I101" s="107">
        <v>0.17447333183077679</v>
      </c>
    </row>
    <row r="102" spans="2:9" ht="15.75" thickBot="1" x14ac:dyDescent="0.3">
      <c r="B102" s="33" t="s">
        <v>44</v>
      </c>
      <c r="C102" s="44">
        <v>5004</v>
      </c>
      <c r="D102" s="113">
        <v>2750</v>
      </c>
      <c r="E102" s="46">
        <f t="shared" si="0"/>
        <v>7754</v>
      </c>
      <c r="F102" s="44">
        <v>1820</v>
      </c>
      <c r="G102" s="113">
        <v>12</v>
      </c>
      <c r="H102" s="46">
        <f t="shared" si="1"/>
        <v>1832</v>
      </c>
      <c r="I102" s="109">
        <v>0.19111203838931776</v>
      </c>
    </row>
  </sheetData>
  <mergeCells count="1">
    <mergeCell ref="C11:I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T94"/>
  <sheetViews>
    <sheetView topLeftCell="A4" workbookViewId="0">
      <selection activeCell="M17" sqref="M17"/>
    </sheetView>
  </sheetViews>
  <sheetFormatPr baseColWidth="10" defaultRowHeight="15" x14ac:dyDescent="0.25"/>
  <cols>
    <col min="1" max="16384" width="11.42578125" style="2"/>
  </cols>
  <sheetData>
    <row r="5" spans="2:20" x14ac:dyDescent="0.25">
      <c r="N5" s="6"/>
      <c r="O5" s="6"/>
      <c r="P5" s="6"/>
      <c r="Q5" s="6"/>
      <c r="R5" s="6"/>
      <c r="S5" s="6"/>
      <c r="T5" s="6"/>
    </row>
    <row r="6" spans="2:20" x14ac:dyDescent="0.25">
      <c r="N6" s="6"/>
      <c r="O6" s="6"/>
      <c r="P6" s="6"/>
      <c r="Q6" s="6"/>
      <c r="R6" s="6"/>
      <c r="S6" s="6"/>
      <c r="T6" s="6"/>
    </row>
    <row r="7" spans="2:20" x14ac:dyDescent="0.25">
      <c r="N7" s="6"/>
      <c r="O7" s="6"/>
      <c r="P7" s="6"/>
      <c r="Q7" s="6"/>
      <c r="R7" s="6"/>
      <c r="S7" s="6"/>
      <c r="T7" s="6"/>
    </row>
    <row r="8" spans="2:20" x14ac:dyDescent="0.25">
      <c r="N8" s="6"/>
      <c r="O8" s="6"/>
      <c r="P8" s="6"/>
      <c r="Q8" s="6"/>
      <c r="R8" s="6"/>
      <c r="S8" s="6"/>
      <c r="T8" s="6"/>
    </row>
    <row r="9" spans="2:20" x14ac:dyDescent="0.25">
      <c r="N9" s="6"/>
      <c r="O9" s="6"/>
      <c r="P9" s="6"/>
      <c r="Q9" s="6"/>
      <c r="R9" s="6"/>
      <c r="S9" s="6"/>
      <c r="T9" s="6"/>
    </row>
    <row r="10" spans="2:20" ht="33" customHeight="1" x14ac:dyDescent="0.25">
      <c r="B10" s="274" t="s">
        <v>277</v>
      </c>
      <c r="C10" s="274"/>
      <c r="D10" s="274"/>
      <c r="E10" s="274"/>
      <c r="F10" s="274"/>
      <c r="G10" s="274"/>
      <c r="H10" s="274"/>
      <c r="I10" s="274"/>
      <c r="J10" s="274"/>
      <c r="N10" s="6"/>
      <c r="O10" s="6"/>
      <c r="P10" s="6"/>
      <c r="Q10" s="6"/>
      <c r="R10" s="6"/>
      <c r="S10" s="6"/>
      <c r="T10" s="6"/>
    </row>
    <row r="11" spans="2:20" x14ac:dyDescent="0.25">
      <c r="N11" s="6"/>
      <c r="O11" s="6"/>
      <c r="P11" s="6"/>
      <c r="Q11" s="6"/>
      <c r="R11" s="6"/>
      <c r="S11" s="6"/>
      <c r="T11" s="6"/>
    </row>
    <row r="12" spans="2:20" x14ac:dyDescent="0.25">
      <c r="N12" s="6"/>
      <c r="O12" s="6"/>
      <c r="P12" s="6" t="s">
        <v>6</v>
      </c>
      <c r="Q12" s="6" t="s">
        <v>7</v>
      </c>
      <c r="R12" s="6" t="s">
        <v>8</v>
      </c>
      <c r="S12" s="6" t="s">
        <v>9</v>
      </c>
      <c r="T12" s="6"/>
    </row>
    <row r="13" spans="2:20" x14ac:dyDescent="0.25">
      <c r="N13" s="6"/>
      <c r="O13" s="6"/>
      <c r="P13" s="6"/>
      <c r="Q13" s="6"/>
      <c r="R13" s="6"/>
      <c r="S13" s="6"/>
      <c r="T13" s="6"/>
    </row>
    <row r="14" spans="2:20" x14ac:dyDescent="0.25">
      <c r="N14" s="6" t="s">
        <v>52</v>
      </c>
      <c r="O14" s="6" t="s">
        <v>45</v>
      </c>
      <c r="P14" s="6">
        <v>13663</v>
      </c>
      <c r="Q14" s="6">
        <v>1811</v>
      </c>
      <c r="R14" s="6">
        <v>3221</v>
      </c>
      <c r="S14" s="6">
        <v>3</v>
      </c>
      <c r="T14" s="6"/>
    </row>
    <row r="15" spans="2:20" x14ac:dyDescent="0.25">
      <c r="N15" s="6"/>
      <c r="O15" s="6" t="s">
        <v>46</v>
      </c>
      <c r="P15" s="6">
        <v>109389</v>
      </c>
      <c r="Q15" s="6">
        <v>73453</v>
      </c>
      <c r="R15" s="6">
        <v>43935</v>
      </c>
      <c r="S15" s="6">
        <v>204</v>
      </c>
      <c r="T15" s="6"/>
    </row>
    <row r="16" spans="2:20" x14ac:dyDescent="0.25">
      <c r="N16" s="6"/>
      <c r="O16" s="6" t="s">
        <v>41</v>
      </c>
      <c r="P16" s="6">
        <v>248</v>
      </c>
      <c r="Q16" s="6">
        <v>261</v>
      </c>
      <c r="R16" s="6">
        <v>153</v>
      </c>
      <c r="S16" s="6">
        <v>1</v>
      </c>
      <c r="T16" s="6"/>
    </row>
    <row r="17" spans="14:20" x14ac:dyDescent="0.25">
      <c r="N17" s="6"/>
      <c r="O17" s="6" t="s">
        <v>47</v>
      </c>
      <c r="P17" s="6">
        <v>30843</v>
      </c>
      <c r="Q17" s="6">
        <v>39145</v>
      </c>
      <c r="R17" s="6">
        <v>21415</v>
      </c>
      <c r="S17" s="6">
        <v>116</v>
      </c>
      <c r="T17" s="6"/>
    </row>
    <row r="18" spans="14:20" x14ac:dyDescent="0.25">
      <c r="N18" s="6"/>
      <c r="O18" s="6" t="s">
        <v>48</v>
      </c>
      <c r="P18" s="6">
        <v>5405</v>
      </c>
      <c r="Q18" s="6">
        <v>5805</v>
      </c>
      <c r="R18" s="6">
        <v>3891</v>
      </c>
      <c r="S18" s="6">
        <v>10</v>
      </c>
      <c r="T18" s="6"/>
    </row>
    <row r="19" spans="14:20" x14ac:dyDescent="0.25">
      <c r="N19" s="6"/>
      <c r="O19" s="6" t="s">
        <v>42</v>
      </c>
      <c r="P19" s="6">
        <v>480</v>
      </c>
      <c r="Q19" s="6">
        <v>493</v>
      </c>
      <c r="R19" s="6">
        <v>285</v>
      </c>
      <c r="S19" s="6">
        <v>2</v>
      </c>
      <c r="T19" s="6"/>
    </row>
    <row r="20" spans="14:20" x14ac:dyDescent="0.25">
      <c r="N20" s="6"/>
      <c r="O20" s="6" t="s">
        <v>43</v>
      </c>
      <c r="P20" s="6">
        <v>2438</v>
      </c>
      <c r="Q20" s="6">
        <v>3072</v>
      </c>
      <c r="R20" s="6">
        <v>1929</v>
      </c>
      <c r="S20" s="6">
        <v>34</v>
      </c>
      <c r="T20" s="6"/>
    </row>
    <row r="21" spans="14:20" x14ac:dyDescent="0.25">
      <c r="N21" s="6"/>
      <c r="O21" s="6" t="s">
        <v>49</v>
      </c>
      <c r="P21" s="6">
        <v>216</v>
      </c>
      <c r="Q21" s="6">
        <v>147</v>
      </c>
      <c r="R21" s="6">
        <v>60</v>
      </c>
      <c r="S21" s="6">
        <v>0</v>
      </c>
      <c r="T21" s="6"/>
    </row>
    <row r="22" spans="14:20" x14ac:dyDescent="0.25">
      <c r="N22" s="6"/>
      <c r="O22" s="6" t="s">
        <v>44</v>
      </c>
      <c r="P22" s="6">
        <v>333</v>
      </c>
      <c r="Q22" s="6">
        <v>214</v>
      </c>
      <c r="R22" s="6">
        <v>109</v>
      </c>
      <c r="S22" s="6">
        <v>0</v>
      </c>
      <c r="T22" s="6"/>
    </row>
    <row r="23" spans="14:20" x14ac:dyDescent="0.25">
      <c r="N23" s="6" t="s">
        <v>53</v>
      </c>
      <c r="O23" s="6"/>
      <c r="P23" s="6"/>
      <c r="Q23" s="12"/>
      <c r="R23" s="12"/>
      <c r="S23" s="12"/>
      <c r="T23" s="6"/>
    </row>
    <row r="24" spans="14:20" x14ac:dyDescent="0.25">
      <c r="N24" s="6"/>
      <c r="O24" s="6" t="s">
        <v>45</v>
      </c>
      <c r="P24" s="6">
        <v>32056</v>
      </c>
      <c r="Q24" s="6">
        <v>2445</v>
      </c>
      <c r="R24" s="6">
        <v>7332</v>
      </c>
      <c r="S24" s="6">
        <v>16</v>
      </c>
      <c r="T24" s="6"/>
    </row>
    <row r="25" spans="14:20" x14ac:dyDescent="0.25">
      <c r="N25" s="6"/>
      <c r="O25" s="6" t="s">
        <v>46</v>
      </c>
      <c r="P25" s="6">
        <v>207317</v>
      </c>
      <c r="Q25" s="6">
        <v>86915</v>
      </c>
      <c r="R25" s="6">
        <v>64149</v>
      </c>
      <c r="S25" s="6">
        <v>508</v>
      </c>
      <c r="T25" s="6"/>
    </row>
    <row r="26" spans="14:20" x14ac:dyDescent="0.25">
      <c r="N26" s="6"/>
      <c r="O26" s="6" t="s">
        <v>41</v>
      </c>
      <c r="P26" s="6">
        <v>314</v>
      </c>
      <c r="Q26" s="6">
        <v>176</v>
      </c>
      <c r="R26" s="6">
        <v>152</v>
      </c>
      <c r="S26" s="6">
        <v>3</v>
      </c>
      <c r="T26" s="6"/>
    </row>
    <row r="27" spans="14:20" x14ac:dyDescent="0.25">
      <c r="N27" s="6"/>
      <c r="O27" s="6" t="s">
        <v>47</v>
      </c>
      <c r="P27" s="6">
        <v>36564</v>
      </c>
      <c r="Q27" s="6">
        <v>23850</v>
      </c>
      <c r="R27" s="6">
        <v>19486</v>
      </c>
      <c r="S27" s="6">
        <v>176</v>
      </c>
      <c r="T27" s="6"/>
    </row>
    <row r="28" spans="14:20" x14ac:dyDescent="0.25">
      <c r="N28" s="6"/>
      <c r="O28" s="6" t="s">
        <v>48</v>
      </c>
      <c r="P28" s="6">
        <v>4883</v>
      </c>
      <c r="Q28" s="6">
        <v>2763</v>
      </c>
      <c r="R28" s="6">
        <v>3553</v>
      </c>
      <c r="S28" s="6">
        <v>36</v>
      </c>
      <c r="T28" s="6"/>
    </row>
    <row r="29" spans="14:20" x14ac:dyDescent="0.25">
      <c r="N29" s="6"/>
      <c r="O29" s="6" t="s">
        <v>42</v>
      </c>
      <c r="P29" s="6">
        <v>916</v>
      </c>
      <c r="Q29" s="6">
        <v>691</v>
      </c>
      <c r="R29" s="6">
        <v>980</v>
      </c>
      <c r="S29" s="6">
        <v>10</v>
      </c>
      <c r="T29" s="6"/>
    </row>
    <row r="30" spans="14:20" x14ac:dyDescent="0.25">
      <c r="N30" s="6"/>
      <c r="O30" s="6" t="s">
        <v>43</v>
      </c>
      <c r="P30" s="6">
        <v>3114</v>
      </c>
      <c r="Q30" s="6">
        <v>2665</v>
      </c>
      <c r="R30" s="6">
        <v>3577</v>
      </c>
      <c r="S30" s="6">
        <v>171</v>
      </c>
      <c r="T30" s="6"/>
    </row>
    <row r="31" spans="14:20" x14ac:dyDescent="0.25">
      <c r="N31" s="6"/>
      <c r="O31" s="6" t="s">
        <v>49</v>
      </c>
      <c r="P31" s="6">
        <v>740</v>
      </c>
      <c r="Q31" s="6">
        <v>297</v>
      </c>
      <c r="R31" s="6">
        <v>255</v>
      </c>
      <c r="S31" s="6">
        <v>1</v>
      </c>
      <c r="T31" s="6"/>
    </row>
    <row r="32" spans="14:20" x14ac:dyDescent="0.25">
      <c r="N32" s="6"/>
      <c r="O32" s="6" t="s">
        <v>44</v>
      </c>
      <c r="P32" s="6">
        <v>766</v>
      </c>
      <c r="Q32" s="6">
        <v>248</v>
      </c>
      <c r="R32" s="6">
        <v>280</v>
      </c>
      <c r="S32" s="6">
        <v>2</v>
      </c>
      <c r="T32" s="6"/>
    </row>
    <row r="33" spans="14:20" x14ac:dyDescent="0.25">
      <c r="N33" s="6" t="s">
        <v>54</v>
      </c>
      <c r="O33" s="6"/>
      <c r="P33" s="6"/>
      <c r="Q33" s="13"/>
      <c r="R33" s="12"/>
      <c r="S33" s="14"/>
      <c r="T33" s="6"/>
    </row>
    <row r="34" spans="14:20" x14ac:dyDescent="0.25">
      <c r="N34" s="6"/>
      <c r="O34" s="6" t="s">
        <v>45</v>
      </c>
      <c r="P34" s="6">
        <v>18755</v>
      </c>
      <c r="Q34" s="6">
        <v>1782</v>
      </c>
      <c r="R34" s="6">
        <v>5289</v>
      </c>
      <c r="S34" s="6">
        <v>7</v>
      </c>
      <c r="T34" s="6"/>
    </row>
    <row r="35" spans="14:20" x14ac:dyDescent="0.25">
      <c r="N35" s="6"/>
      <c r="O35" s="6" t="s">
        <v>46</v>
      </c>
      <c r="P35" s="6">
        <v>138818</v>
      </c>
      <c r="Q35" s="6">
        <v>77959</v>
      </c>
      <c r="R35" s="6">
        <v>45599</v>
      </c>
      <c r="S35" s="6">
        <v>308</v>
      </c>
      <c r="T35" s="6"/>
    </row>
    <row r="36" spans="14:20" x14ac:dyDescent="0.25">
      <c r="N36" s="6"/>
      <c r="O36" s="6" t="s">
        <v>41</v>
      </c>
      <c r="P36" s="6">
        <v>317</v>
      </c>
      <c r="Q36" s="6">
        <v>318</v>
      </c>
      <c r="R36" s="6">
        <v>180</v>
      </c>
      <c r="S36" s="6">
        <v>1</v>
      </c>
      <c r="T36" s="6"/>
    </row>
    <row r="37" spans="14:20" x14ac:dyDescent="0.25">
      <c r="N37" s="6"/>
      <c r="O37" s="6" t="s">
        <v>47</v>
      </c>
      <c r="P37" s="6">
        <v>32382</v>
      </c>
      <c r="Q37" s="6">
        <v>31968</v>
      </c>
      <c r="R37" s="6">
        <v>18577</v>
      </c>
      <c r="S37" s="6">
        <v>152</v>
      </c>
      <c r="T37" s="6"/>
    </row>
    <row r="38" spans="14:20" x14ac:dyDescent="0.25">
      <c r="N38" s="6"/>
      <c r="O38" s="6" t="s">
        <v>48</v>
      </c>
      <c r="P38" s="6">
        <v>3677</v>
      </c>
      <c r="Q38" s="6">
        <v>3969</v>
      </c>
      <c r="R38" s="6">
        <v>3272</v>
      </c>
      <c r="S38" s="6">
        <v>18</v>
      </c>
      <c r="T38" s="6"/>
    </row>
    <row r="39" spans="14:20" x14ac:dyDescent="0.25">
      <c r="N39" s="6"/>
      <c r="O39" s="6" t="s">
        <v>42</v>
      </c>
      <c r="P39" s="6">
        <v>463</v>
      </c>
      <c r="Q39" s="6">
        <v>452</v>
      </c>
      <c r="R39" s="6">
        <v>494</v>
      </c>
      <c r="S39" s="6">
        <v>7</v>
      </c>
      <c r="T39" s="6"/>
    </row>
    <row r="40" spans="14:20" x14ac:dyDescent="0.25">
      <c r="N40" s="6"/>
      <c r="O40" s="6" t="s">
        <v>43</v>
      </c>
      <c r="P40" s="6">
        <v>1948</v>
      </c>
      <c r="Q40" s="6">
        <v>1767</v>
      </c>
      <c r="R40" s="6">
        <v>1693</v>
      </c>
      <c r="S40" s="6">
        <v>64</v>
      </c>
      <c r="T40" s="6"/>
    </row>
    <row r="41" spans="14:20" x14ac:dyDescent="0.25">
      <c r="N41" s="6"/>
      <c r="O41" s="6" t="s">
        <v>49</v>
      </c>
      <c r="P41" s="6">
        <v>7975</v>
      </c>
      <c r="Q41" s="6">
        <v>5639</v>
      </c>
      <c r="R41" s="6">
        <v>3078</v>
      </c>
      <c r="S41" s="6">
        <v>15</v>
      </c>
      <c r="T41" s="6"/>
    </row>
    <row r="42" spans="14:20" x14ac:dyDescent="0.25">
      <c r="N42" s="6"/>
      <c r="O42" s="6" t="s">
        <v>44</v>
      </c>
      <c r="P42" s="6">
        <v>415</v>
      </c>
      <c r="Q42" s="6">
        <v>337</v>
      </c>
      <c r="R42" s="6">
        <v>190</v>
      </c>
      <c r="S42" s="6">
        <v>1</v>
      </c>
      <c r="T42" s="6"/>
    </row>
    <row r="43" spans="14:20" x14ac:dyDescent="0.25">
      <c r="N43" s="6" t="s">
        <v>55</v>
      </c>
      <c r="O43" s="6"/>
      <c r="P43" s="6"/>
      <c r="Q43" s="13"/>
      <c r="R43" s="12"/>
      <c r="S43" s="14"/>
      <c r="T43" s="6"/>
    </row>
    <row r="44" spans="14:20" x14ac:dyDescent="0.25">
      <c r="N44" s="6"/>
      <c r="O44" s="6" t="s">
        <v>45</v>
      </c>
      <c r="P44" s="6">
        <v>26530</v>
      </c>
      <c r="Q44" s="6">
        <v>4824</v>
      </c>
      <c r="R44" s="6">
        <v>7241</v>
      </c>
      <c r="S44" s="6">
        <v>5</v>
      </c>
      <c r="T44" s="6"/>
    </row>
    <row r="45" spans="14:20" x14ac:dyDescent="0.25">
      <c r="N45" s="6"/>
      <c r="O45" s="6" t="s">
        <v>46</v>
      </c>
      <c r="P45" s="6">
        <v>159567</v>
      </c>
      <c r="Q45" s="6">
        <v>93634</v>
      </c>
      <c r="R45" s="6">
        <v>51181</v>
      </c>
      <c r="S45" s="6">
        <v>269</v>
      </c>
      <c r="T45" s="6"/>
    </row>
    <row r="46" spans="14:20" x14ac:dyDescent="0.25">
      <c r="N46" s="6"/>
      <c r="O46" s="6" t="s">
        <v>41</v>
      </c>
      <c r="P46" s="6">
        <v>309</v>
      </c>
      <c r="Q46" s="6">
        <v>297</v>
      </c>
      <c r="R46" s="6">
        <v>181</v>
      </c>
      <c r="S46" s="6">
        <v>2</v>
      </c>
      <c r="T46" s="6"/>
    </row>
    <row r="47" spans="14:20" x14ac:dyDescent="0.25">
      <c r="N47" s="6"/>
      <c r="O47" s="6" t="s">
        <v>47</v>
      </c>
      <c r="P47" s="6">
        <v>35476</v>
      </c>
      <c r="Q47" s="6">
        <v>39150</v>
      </c>
      <c r="R47" s="6">
        <v>21703</v>
      </c>
      <c r="S47" s="6">
        <v>132</v>
      </c>
      <c r="T47" s="6"/>
    </row>
    <row r="48" spans="14:20" x14ac:dyDescent="0.25">
      <c r="N48" s="6"/>
      <c r="O48" s="6" t="s">
        <v>48</v>
      </c>
      <c r="P48" s="6">
        <v>3431</v>
      </c>
      <c r="Q48" s="6">
        <v>4437</v>
      </c>
      <c r="R48" s="6">
        <v>3310</v>
      </c>
      <c r="S48" s="6">
        <v>27</v>
      </c>
      <c r="T48" s="6"/>
    </row>
    <row r="49" spans="14:20" x14ac:dyDescent="0.25">
      <c r="N49" s="6"/>
      <c r="O49" s="6" t="s">
        <v>42</v>
      </c>
      <c r="P49" s="6">
        <v>707</v>
      </c>
      <c r="Q49" s="6">
        <v>959</v>
      </c>
      <c r="R49" s="6">
        <v>886</v>
      </c>
      <c r="S49" s="6">
        <v>4</v>
      </c>
      <c r="T49" s="6"/>
    </row>
    <row r="50" spans="14:20" x14ac:dyDescent="0.25">
      <c r="N50" s="6"/>
      <c r="O50" s="6" t="s">
        <v>43</v>
      </c>
      <c r="P50" s="6">
        <v>1392</v>
      </c>
      <c r="Q50" s="6">
        <v>1673</v>
      </c>
      <c r="R50" s="6">
        <v>1495</v>
      </c>
      <c r="S50" s="6">
        <v>39</v>
      </c>
      <c r="T50" s="6"/>
    </row>
    <row r="51" spans="14:20" x14ac:dyDescent="0.25">
      <c r="N51" s="6"/>
      <c r="O51" s="6" t="s">
        <v>49</v>
      </c>
      <c r="P51" s="6">
        <v>2191</v>
      </c>
      <c r="Q51" s="6">
        <v>7297</v>
      </c>
      <c r="R51" s="6">
        <v>1719</v>
      </c>
      <c r="S51" s="6">
        <v>2</v>
      </c>
      <c r="T51" s="6"/>
    </row>
    <row r="52" spans="14:20" x14ac:dyDescent="0.25">
      <c r="N52" s="6"/>
      <c r="O52" s="6" t="s">
        <v>44</v>
      </c>
      <c r="P52" s="6">
        <v>417</v>
      </c>
      <c r="Q52" s="6">
        <v>563</v>
      </c>
      <c r="R52" s="6">
        <v>192</v>
      </c>
      <c r="S52" s="6">
        <v>3</v>
      </c>
      <c r="T52" s="6"/>
    </row>
    <row r="53" spans="14:20" x14ac:dyDescent="0.25">
      <c r="N53" s="6" t="s">
        <v>56</v>
      </c>
      <c r="O53" s="6"/>
      <c r="P53" s="6"/>
      <c r="Q53" s="6"/>
      <c r="R53" s="6"/>
      <c r="S53" s="6"/>
      <c r="T53" s="6"/>
    </row>
    <row r="54" spans="14:20" x14ac:dyDescent="0.25">
      <c r="N54" s="6"/>
      <c r="O54" s="6" t="s">
        <v>45</v>
      </c>
      <c r="P54" s="6">
        <v>8751</v>
      </c>
      <c r="Q54" s="6">
        <v>434</v>
      </c>
      <c r="R54" s="6">
        <v>1495</v>
      </c>
      <c r="S54" s="6">
        <v>0</v>
      </c>
      <c r="T54" s="6"/>
    </row>
    <row r="55" spans="14:20" x14ac:dyDescent="0.25">
      <c r="N55" s="6"/>
      <c r="O55" s="6" t="s">
        <v>46</v>
      </c>
      <c r="P55" s="6">
        <v>108449</v>
      </c>
      <c r="Q55" s="6">
        <v>49166</v>
      </c>
      <c r="R55" s="6">
        <v>32753</v>
      </c>
      <c r="S55" s="6">
        <v>307</v>
      </c>
      <c r="T55" s="6"/>
    </row>
    <row r="56" spans="14:20" x14ac:dyDescent="0.25">
      <c r="N56" s="6"/>
      <c r="O56" s="6" t="s">
        <v>41</v>
      </c>
      <c r="P56" s="6">
        <v>248</v>
      </c>
      <c r="Q56" s="6">
        <v>157</v>
      </c>
      <c r="R56" s="6">
        <v>88</v>
      </c>
      <c r="S56" s="6">
        <v>2</v>
      </c>
      <c r="T56" s="6"/>
    </row>
    <row r="57" spans="14:20" x14ac:dyDescent="0.25">
      <c r="N57" s="6"/>
      <c r="O57" s="6" t="s">
        <v>47</v>
      </c>
      <c r="P57" s="6">
        <v>27049</v>
      </c>
      <c r="Q57" s="6">
        <v>19395</v>
      </c>
      <c r="R57" s="6">
        <v>14019</v>
      </c>
      <c r="S57" s="6">
        <v>141</v>
      </c>
      <c r="T57" s="6"/>
    </row>
    <row r="58" spans="14:20" x14ac:dyDescent="0.25">
      <c r="N58" s="6"/>
      <c r="O58" s="6" t="s">
        <v>48</v>
      </c>
      <c r="P58" s="6">
        <v>3476</v>
      </c>
      <c r="Q58" s="6">
        <v>2238</v>
      </c>
      <c r="R58" s="6">
        <v>2197</v>
      </c>
      <c r="S58" s="6">
        <v>14</v>
      </c>
      <c r="T58" s="6"/>
    </row>
    <row r="59" spans="14:20" x14ac:dyDescent="0.25">
      <c r="N59" s="6"/>
      <c r="O59" s="6" t="s">
        <v>42</v>
      </c>
      <c r="P59" s="6">
        <v>444</v>
      </c>
      <c r="Q59" s="6">
        <v>383</v>
      </c>
      <c r="R59" s="6">
        <v>374</v>
      </c>
      <c r="S59" s="6">
        <v>4</v>
      </c>
      <c r="T59" s="6"/>
    </row>
    <row r="60" spans="14:20" x14ac:dyDescent="0.25">
      <c r="N60" s="6"/>
      <c r="O60" s="6" t="s">
        <v>43</v>
      </c>
      <c r="P60" s="6">
        <v>2440</v>
      </c>
      <c r="Q60" s="6">
        <v>1730</v>
      </c>
      <c r="R60" s="6">
        <v>1727</v>
      </c>
      <c r="S60" s="6">
        <v>51</v>
      </c>
      <c r="T60" s="6"/>
    </row>
    <row r="61" spans="14:20" x14ac:dyDescent="0.25">
      <c r="N61" s="6"/>
      <c r="O61" s="6" t="s">
        <v>49</v>
      </c>
      <c r="P61" s="6">
        <v>788</v>
      </c>
      <c r="Q61" s="6">
        <v>169</v>
      </c>
      <c r="R61" s="6">
        <v>171</v>
      </c>
      <c r="S61" s="6">
        <v>1</v>
      </c>
      <c r="T61" s="6"/>
    </row>
    <row r="62" spans="14:20" x14ac:dyDescent="0.25">
      <c r="N62" s="6"/>
      <c r="O62" s="6" t="s">
        <v>44</v>
      </c>
      <c r="P62" s="6">
        <v>334</v>
      </c>
      <c r="Q62" s="6">
        <v>110</v>
      </c>
      <c r="R62" s="6">
        <v>87</v>
      </c>
      <c r="S62" s="6">
        <v>1</v>
      </c>
      <c r="T62" s="6"/>
    </row>
    <row r="63" spans="14:20" x14ac:dyDescent="0.25">
      <c r="N63" s="6" t="s">
        <v>57</v>
      </c>
      <c r="O63" s="6"/>
      <c r="P63" s="6"/>
      <c r="Q63" s="6"/>
      <c r="R63" s="6"/>
      <c r="S63" s="6"/>
      <c r="T63" s="6"/>
    </row>
    <row r="64" spans="14:20" x14ac:dyDescent="0.25">
      <c r="N64" s="6"/>
      <c r="O64" s="6" t="s">
        <v>45</v>
      </c>
      <c r="P64" s="6">
        <v>14008</v>
      </c>
      <c r="Q64" s="6">
        <v>1910</v>
      </c>
      <c r="R64" s="6">
        <v>3527</v>
      </c>
      <c r="S64" s="6">
        <v>5</v>
      </c>
      <c r="T64" s="6"/>
    </row>
    <row r="65" spans="14:20" x14ac:dyDescent="0.25">
      <c r="N65" s="6"/>
      <c r="O65" s="6" t="s">
        <v>46</v>
      </c>
      <c r="P65" s="6">
        <v>114641</v>
      </c>
      <c r="Q65" s="6">
        <v>63369</v>
      </c>
      <c r="R65" s="6">
        <v>33481</v>
      </c>
      <c r="S65" s="6">
        <v>292</v>
      </c>
      <c r="T65" s="6"/>
    </row>
    <row r="66" spans="14:20" x14ac:dyDescent="0.25">
      <c r="N66" s="6"/>
      <c r="O66" s="6" t="s">
        <v>41</v>
      </c>
      <c r="P66" s="6">
        <v>488</v>
      </c>
      <c r="Q66" s="6">
        <v>414</v>
      </c>
      <c r="R66" s="6">
        <v>239</v>
      </c>
      <c r="S66" s="6">
        <v>2</v>
      </c>
      <c r="T66" s="6"/>
    </row>
    <row r="67" spans="14:20" x14ac:dyDescent="0.25">
      <c r="N67" s="6"/>
      <c r="O67" s="6" t="s">
        <v>47</v>
      </c>
      <c r="P67" s="6">
        <v>37213</v>
      </c>
      <c r="Q67" s="6">
        <v>36819</v>
      </c>
      <c r="R67" s="6">
        <v>21334</v>
      </c>
      <c r="S67" s="6">
        <v>150</v>
      </c>
      <c r="T67" s="6"/>
    </row>
    <row r="68" spans="14:20" x14ac:dyDescent="0.25">
      <c r="N68" s="6"/>
      <c r="O68" s="6" t="s">
        <v>48</v>
      </c>
      <c r="P68" s="6">
        <v>2843</v>
      </c>
      <c r="Q68" s="6">
        <v>3024</v>
      </c>
      <c r="R68" s="6">
        <v>2418</v>
      </c>
      <c r="S68" s="6">
        <v>12</v>
      </c>
      <c r="T68" s="6"/>
    </row>
    <row r="69" spans="14:20" x14ac:dyDescent="0.25">
      <c r="N69" s="6"/>
      <c r="O69" s="6" t="s">
        <v>42</v>
      </c>
      <c r="P69" s="6">
        <v>207</v>
      </c>
      <c r="Q69" s="6">
        <v>232</v>
      </c>
      <c r="R69" s="6">
        <v>128</v>
      </c>
      <c r="S69" s="6">
        <v>0</v>
      </c>
      <c r="T69" s="6"/>
    </row>
    <row r="70" spans="14:20" x14ac:dyDescent="0.25">
      <c r="N70" s="6"/>
      <c r="O70" s="6" t="s">
        <v>43</v>
      </c>
      <c r="P70" s="6">
        <v>1287</v>
      </c>
      <c r="Q70" s="6">
        <v>1180</v>
      </c>
      <c r="R70" s="6">
        <v>1061</v>
      </c>
      <c r="S70" s="6">
        <v>26</v>
      </c>
      <c r="T70" s="6"/>
    </row>
    <row r="71" spans="14:20" x14ac:dyDescent="0.25">
      <c r="N71" s="6"/>
      <c r="O71" s="6" t="s">
        <v>49</v>
      </c>
      <c r="P71" s="6">
        <v>9820</v>
      </c>
      <c r="Q71" s="6">
        <v>5004</v>
      </c>
      <c r="R71" s="6">
        <v>3489</v>
      </c>
      <c r="S71" s="6">
        <v>4</v>
      </c>
      <c r="T71" s="6"/>
    </row>
    <row r="72" spans="14:20" x14ac:dyDescent="0.25">
      <c r="N72" s="6"/>
      <c r="O72" s="6" t="s">
        <v>44</v>
      </c>
      <c r="P72" s="6">
        <v>395</v>
      </c>
      <c r="Q72" s="6">
        <v>301</v>
      </c>
      <c r="R72" s="6">
        <v>182</v>
      </c>
      <c r="S72" s="6">
        <v>0</v>
      </c>
      <c r="T72" s="6"/>
    </row>
    <row r="73" spans="14:20" x14ac:dyDescent="0.25">
      <c r="N73" s="6" t="s">
        <v>58</v>
      </c>
      <c r="O73" s="6"/>
      <c r="P73" s="6"/>
      <c r="Q73" s="6"/>
      <c r="R73" s="6"/>
      <c r="S73" s="6"/>
      <c r="T73" s="6"/>
    </row>
    <row r="74" spans="14:20" x14ac:dyDescent="0.25">
      <c r="N74" s="6"/>
      <c r="O74" s="6" t="s">
        <v>45</v>
      </c>
      <c r="P74" s="6">
        <v>43887</v>
      </c>
      <c r="Q74" s="6">
        <v>3469</v>
      </c>
      <c r="R74" s="6">
        <v>12075</v>
      </c>
      <c r="S74" s="6">
        <v>13</v>
      </c>
      <c r="T74" s="6"/>
    </row>
    <row r="75" spans="14:20" x14ac:dyDescent="0.25">
      <c r="N75" s="6"/>
      <c r="O75" s="6" t="s">
        <v>46</v>
      </c>
      <c r="P75" s="6">
        <v>310389</v>
      </c>
      <c r="Q75" s="6">
        <v>128057</v>
      </c>
      <c r="R75" s="6">
        <v>99127</v>
      </c>
      <c r="S75" s="6">
        <v>539</v>
      </c>
      <c r="T75" s="6"/>
    </row>
    <row r="76" spans="14:20" x14ac:dyDescent="0.25">
      <c r="N76" s="6"/>
      <c r="O76" s="6" t="s">
        <v>41</v>
      </c>
      <c r="P76" s="6">
        <v>607</v>
      </c>
      <c r="Q76" s="6">
        <v>377</v>
      </c>
      <c r="R76" s="6">
        <v>327</v>
      </c>
      <c r="S76" s="6">
        <v>3</v>
      </c>
      <c r="T76" s="6"/>
    </row>
    <row r="77" spans="14:20" x14ac:dyDescent="0.25">
      <c r="N77" s="6"/>
      <c r="O77" s="6" t="s">
        <v>47</v>
      </c>
      <c r="P77" s="6">
        <v>62632</v>
      </c>
      <c r="Q77" s="6">
        <v>44906</v>
      </c>
      <c r="R77" s="6">
        <v>36246</v>
      </c>
      <c r="S77" s="6">
        <v>228</v>
      </c>
      <c r="T77" s="6"/>
    </row>
    <row r="78" spans="14:20" x14ac:dyDescent="0.25">
      <c r="N78" s="6"/>
      <c r="O78" s="6" t="s">
        <v>48</v>
      </c>
      <c r="P78" s="6">
        <v>5911</v>
      </c>
      <c r="Q78" s="6">
        <v>4711</v>
      </c>
      <c r="R78" s="6">
        <v>4942</v>
      </c>
      <c r="S78" s="6">
        <v>39</v>
      </c>
      <c r="T78" s="6"/>
    </row>
    <row r="79" spans="14:20" x14ac:dyDescent="0.25">
      <c r="N79" s="6"/>
      <c r="O79" s="6" t="s">
        <v>42</v>
      </c>
      <c r="P79" s="6">
        <v>1555</v>
      </c>
      <c r="Q79" s="6">
        <v>1012</v>
      </c>
      <c r="R79" s="6">
        <v>1212</v>
      </c>
      <c r="S79" s="6">
        <v>5</v>
      </c>
      <c r="T79" s="6"/>
    </row>
    <row r="80" spans="14:20" x14ac:dyDescent="0.25">
      <c r="N80" s="6"/>
      <c r="O80" s="6" t="s">
        <v>43</v>
      </c>
      <c r="P80" s="6">
        <v>2273</v>
      </c>
      <c r="Q80" s="6">
        <v>1738</v>
      </c>
      <c r="R80" s="6">
        <v>2051</v>
      </c>
      <c r="S80" s="6">
        <v>53</v>
      </c>
      <c r="T80" s="6"/>
    </row>
    <row r="81" spans="14:20" x14ac:dyDescent="0.25">
      <c r="N81" s="6"/>
      <c r="O81" s="6" t="s">
        <v>49</v>
      </c>
      <c r="P81" s="6">
        <v>6085</v>
      </c>
      <c r="Q81" s="6">
        <v>4111</v>
      </c>
      <c r="R81" s="6">
        <v>2031</v>
      </c>
      <c r="S81" s="6">
        <v>1</v>
      </c>
      <c r="T81" s="6"/>
    </row>
    <row r="82" spans="14:20" x14ac:dyDescent="0.25">
      <c r="N82" s="6"/>
      <c r="O82" s="6" t="s">
        <v>44</v>
      </c>
      <c r="P82" s="6">
        <v>949</v>
      </c>
      <c r="Q82" s="6">
        <v>484</v>
      </c>
      <c r="R82" s="6">
        <v>353</v>
      </c>
      <c r="S82" s="6">
        <v>4</v>
      </c>
      <c r="T82" s="6"/>
    </row>
    <row r="83" spans="14:20" x14ac:dyDescent="0.25">
      <c r="N83" s="6" t="s">
        <v>59</v>
      </c>
      <c r="O83" s="6"/>
      <c r="P83" s="6"/>
      <c r="Q83" s="6"/>
      <c r="R83" s="6"/>
      <c r="S83" s="6"/>
      <c r="T83" s="6"/>
    </row>
    <row r="84" spans="14:20" x14ac:dyDescent="0.25">
      <c r="N84" s="6"/>
      <c r="O84" s="6" t="s">
        <v>45</v>
      </c>
      <c r="P84" s="6">
        <v>42238</v>
      </c>
      <c r="Q84" s="6">
        <v>2783</v>
      </c>
      <c r="R84" s="6">
        <v>9323</v>
      </c>
      <c r="S84" s="6">
        <v>6</v>
      </c>
      <c r="T84" s="6"/>
    </row>
    <row r="85" spans="14:20" x14ac:dyDescent="0.25">
      <c r="N85" s="6"/>
      <c r="O85" s="6" t="s">
        <v>46</v>
      </c>
      <c r="P85" s="6">
        <v>334131</v>
      </c>
      <c r="Q85" s="6">
        <v>149508</v>
      </c>
      <c r="R85" s="6">
        <v>105540</v>
      </c>
      <c r="S85" s="6">
        <v>1009</v>
      </c>
      <c r="T85" s="6"/>
    </row>
    <row r="86" spans="14:20" x14ac:dyDescent="0.25">
      <c r="N86" s="6"/>
      <c r="O86" s="6" t="s">
        <v>41</v>
      </c>
      <c r="P86" s="6">
        <v>606</v>
      </c>
      <c r="Q86" s="6">
        <v>340</v>
      </c>
      <c r="R86" s="6">
        <v>310</v>
      </c>
      <c r="S86" s="6">
        <v>1</v>
      </c>
      <c r="T86" s="6"/>
    </row>
    <row r="87" spans="14:20" x14ac:dyDescent="0.25">
      <c r="N87" s="6"/>
      <c r="O87" s="6" t="s">
        <v>47</v>
      </c>
      <c r="P87" s="6">
        <v>59335</v>
      </c>
      <c r="Q87" s="6">
        <v>41189</v>
      </c>
      <c r="R87" s="6">
        <v>31903</v>
      </c>
      <c r="S87" s="6">
        <v>304</v>
      </c>
      <c r="T87" s="6"/>
    </row>
    <row r="88" spans="14:20" x14ac:dyDescent="0.25">
      <c r="N88" s="6"/>
      <c r="O88" s="6" t="s">
        <v>48</v>
      </c>
      <c r="P88" s="6">
        <v>8941</v>
      </c>
      <c r="Q88" s="6">
        <v>6353</v>
      </c>
      <c r="R88" s="6">
        <v>6658</v>
      </c>
      <c r="S88" s="6">
        <v>42</v>
      </c>
      <c r="T88" s="6"/>
    </row>
    <row r="89" spans="14:20" x14ac:dyDescent="0.25">
      <c r="N89" s="6"/>
      <c r="O89" s="6" t="s">
        <v>42</v>
      </c>
      <c r="P89" s="6">
        <v>1264</v>
      </c>
      <c r="Q89" s="6">
        <v>1196</v>
      </c>
      <c r="R89" s="6">
        <v>1451</v>
      </c>
      <c r="S89" s="6">
        <v>6</v>
      </c>
      <c r="T89" s="6"/>
    </row>
    <row r="90" spans="14:20" x14ac:dyDescent="0.25">
      <c r="N90" s="6"/>
      <c r="O90" s="6" t="s">
        <v>43</v>
      </c>
      <c r="P90" s="6">
        <v>5222</v>
      </c>
      <c r="Q90" s="6">
        <v>4494</v>
      </c>
      <c r="R90" s="6">
        <v>4639</v>
      </c>
      <c r="S90" s="6">
        <v>132</v>
      </c>
      <c r="T90" s="6"/>
    </row>
    <row r="91" spans="14:20" x14ac:dyDescent="0.25">
      <c r="N91" s="6"/>
      <c r="O91" s="6" t="s">
        <v>49</v>
      </c>
      <c r="P91" s="6">
        <v>9022</v>
      </c>
      <c r="Q91" s="6">
        <v>2766</v>
      </c>
      <c r="R91" s="6">
        <v>2328</v>
      </c>
      <c r="S91" s="6">
        <v>5</v>
      </c>
      <c r="T91" s="6"/>
    </row>
    <row r="92" spans="14:20" x14ac:dyDescent="0.25">
      <c r="N92" s="6"/>
      <c r="O92" s="6" t="s">
        <v>44</v>
      </c>
      <c r="P92" s="6">
        <v>1395</v>
      </c>
      <c r="Q92" s="6">
        <v>493</v>
      </c>
      <c r="R92" s="6">
        <v>427</v>
      </c>
      <c r="S92" s="6">
        <v>1</v>
      </c>
      <c r="T92" s="6"/>
    </row>
    <row r="93" spans="14:20" x14ac:dyDescent="0.25">
      <c r="N93" s="6"/>
      <c r="O93" s="6"/>
      <c r="P93" s="6"/>
      <c r="Q93" s="6"/>
      <c r="R93" s="6"/>
      <c r="S93" s="6"/>
      <c r="T93" s="6"/>
    </row>
    <row r="94" spans="14:20" x14ac:dyDescent="0.25">
      <c r="N94" s="6"/>
      <c r="O94" s="6"/>
      <c r="P94" s="6"/>
      <c r="Q94" s="6"/>
      <c r="R94" s="6"/>
      <c r="S94" s="6"/>
      <c r="T94" s="6"/>
    </row>
  </sheetData>
  <mergeCells count="1">
    <mergeCell ref="B10:J1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W25"/>
  <sheetViews>
    <sheetView workbookViewId="0">
      <selection activeCell="L7" sqref="L7"/>
    </sheetView>
  </sheetViews>
  <sheetFormatPr baseColWidth="10" defaultRowHeight="15" x14ac:dyDescent="0.25"/>
  <cols>
    <col min="1" max="13" width="11.42578125" style="2"/>
    <col min="14" max="14" width="27.28515625" style="2" customWidth="1"/>
    <col min="15" max="15" width="21.85546875" style="2" customWidth="1"/>
    <col min="16" max="16" width="9" style="2" bestFit="1" customWidth="1"/>
    <col min="17" max="17" width="17.28515625" style="2" bestFit="1" customWidth="1"/>
    <col min="18" max="18" width="20.85546875" style="2" bestFit="1" customWidth="1"/>
    <col min="19" max="19" width="20" style="2" bestFit="1" customWidth="1"/>
    <col min="20" max="20" width="10.42578125" style="2" bestFit="1" customWidth="1"/>
    <col min="21" max="21" width="28" style="2" bestFit="1" customWidth="1"/>
    <col min="22" max="22" width="18" style="2" bestFit="1" customWidth="1"/>
    <col min="23" max="16384" width="11.42578125" style="2"/>
  </cols>
  <sheetData>
    <row r="10" spans="2:23" ht="15.75" x14ac:dyDescent="0.25">
      <c r="B10" s="4" t="s">
        <v>275</v>
      </c>
    </row>
    <row r="14" spans="2:23" x14ac:dyDescent="0.25">
      <c r="N14" s="6"/>
      <c r="O14" s="6"/>
      <c r="P14" s="6"/>
      <c r="Q14" s="6"/>
      <c r="R14" s="6"/>
      <c r="S14" s="6"/>
      <c r="T14" s="6"/>
      <c r="U14" s="6"/>
      <c r="V14" s="6"/>
      <c r="W14" s="6"/>
    </row>
    <row r="15" spans="2:23" x14ac:dyDescent="0.25">
      <c r="N15" s="6"/>
      <c r="O15" s="6"/>
      <c r="P15" s="6"/>
      <c r="Q15" s="6"/>
      <c r="R15" s="6"/>
      <c r="S15" s="6"/>
      <c r="T15" s="6"/>
      <c r="U15" s="6"/>
      <c r="V15" s="6"/>
      <c r="W15" s="6"/>
    </row>
    <row r="16" spans="2:23" x14ac:dyDescent="0.25">
      <c r="N16" s="6"/>
      <c r="O16" s="6" t="s">
        <v>45</v>
      </c>
      <c r="P16" s="6" t="s">
        <v>46</v>
      </c>
      <c r="Q16" s="6" t="s">
        <v>41</v>
      </c>
      <c r="R16" s="6" t="s">
        <v>47</v>
      </c>
      <c r="S16" s="6" t="s">
        <v>48</v>
      </c>
      <c r="T16" s="6" t="s">
        <v>42</v>
      </c>
      <c r="U16" s="6" t="s">
        <v>43</v>
      </c>
      <c r="V16" s="6" t="s">
        <v>49</v>
      </c>
      <c r="W16" s="6" t="s">
        <v>44</v>
      </c>
    </row>
    <row r="17" spans="14:23" x14ac:dyDescent="0.25">
      <c r="N17" s="6" t="s">
        <v>62</v>
      </c>
      <c r="O17" s="7">
        <v>0.17242485827361215</v>
      </c>
      <c r="P17" s="7">
        <v>0.19446121040968187</v>
      </c>
      <c r="Q17" s="7">
        <v>0.23227752639517346</v>
      </c>
      <c r="R17" s="7">
        <v>0.23526262306187787</v>
      </c>
      <c r="S17" s="7">
        <v>0.25815630997286743</v>
      </c>
      <c r="T17" s="7">
        <v>0.22777777777777777</v>
      </c>
      <c r="U17" s="7">
        <v>0.26267897765288373</v>
      </c>
      <c r="V17" s="7">
        <v>0.14184397163120568</v>
      </c>
      <c r="W17" s="7">
        <v>0.16615853658536586</v>
      </c>
    </row>
    <row r="18" spans="14:23" x14ac:dyDescent="0.25">
      <c r="N18" s="6" t="s">
        <v>53</v>
      </c>
      <c r="O18" s="7">
        <v>0.17558364596525605</v>
      </c>
      <c r="P18" s="7">
        <v>0.18015876775270348</v>
      </c>
      <c r="Q18" s="7">
        <v>0.24031007751937986</v>
      </c>
      <c r="R18" s="7">
        <v>0.24554173535141616</v>
      </c>
      <c r="S18" s="7">
        <v>0.31944815309301289</v>
      </c>
      <c r="T18" s="7">
        <v>0.38120908740854831</v>
      </c>
      <c r="U18" s="7">
        <v>0.39340820825023615</v>
      </c>
      <c r="V18" s="7">
        <v>0.19798917246713071</v>
      </c>
      <c r="W18" s="7">
        <v>0.21759259259259259</v>
      </c>
    </row>
    <row r="19" spans="14:23" x14ac:dyDescent="0.25">
      <c r="N19" s="6" t="s">
        <v>54</v>
      </c>
      <c r="O19" s="7">
        <v>0.20500909689157279</v>
      </c>
      <c r="P19" s="7">
        <v>0.17476131016734936</v>
      </c>
      <c r="Q19" s="7">
        <v>0.22181372549019607</v>
      </c>
      <c r="R19" s="7">
        <v>0.22543603076589752</v>
      </c>
      <c r="S19" s="7">
        <v>0.30084125822970009</v>
      </c>
      <c r="T19" s="7">
        <v>0.3538135593220339</v>
      </c>
      <c r="U19" s="7">
        <v>0.32108918128654973</v>
      </c>
      <c r="V19" s="7">
        <v>0.18513198060693123</v>
      </c>
      <c r="W19" s="7">
        <v>0.20254506892895016</v>
      </c>
    </row>
    <row r="20" spans="14:23" x14ac:dyDescent="0.25">
      <c r="N20" s="6" t="s">
        <v>55</v>
      </c>
      <c r="O20" s="7">
        <v>0.18772020725388602</v>
      </c>
      <c r="P20" s="7">
        <v>0.16888176963147997</v>
      </c>
      <c r="Q20" s="7">
        <v>0.23193916349809887</v>
      </c>
      <c r="R20" s="7">
        <v>0.22636091270046962</v>
      </c>
      <c r="S20" s="7">
        <v>0.29781347612672915</v>
      </c>
      <c r="T20" s="7">
        <v>0.34820031298904536</v>
      </c>
      <c r="U20" s="7">
        <v>0.33355077190693627</v>
      </c>
      <c r="V20" s="7">
        <v>0.15353733606923009</v>
      </c>
      <c r="W20" s="7">
        <v>0.16595744680851063</v>
      </c>
    </row>
    <row r="21" spans="14:23" x14ac:dyDescent="0.25">
      <c r="N21" s="6" t="s">
        <v>56</v>
      </c>
      <c r="O21" s="7">
        <v>0.13998127340823971</v>
      </c>
      <c r="P21" s="7">
        <v>0.17338403041825096</v>
      </c>
      <c r="Q21" s="7">
        <v>0.18181818181818182</v>
      </c>
      <c r="R21" s="7">
        <v>0.23364794403009703</v>
      </c>
      <c r="S21" s="7">
        <v>0.27899053627760251</v>
      </c>
      <c r="T21" s="7">
        <v>0.31369294605809128</v>
      </c>
      <c r="U21" s="7">
        <v>0.29892400806993946</v>
      </c>
      <c r="V21" s="7">
        <v>0.15234720992028344</v>
      </c>
      <c r="W21" s="7">
        <v>0.16541353383458646</v>
      </c>
    </row>
    <row r="22" spans="14:23" x14ac:dyDescent="0.25">
      <c r="N22" s="6" t="s">
        <v>57</v>
      </c>
      <c r="O22" s="7">
        <v>0.18159383033419024</v>
      </c>
      <c r="P22" s="7">
        <v>0.159469834689281</v>
      </c>
      <c r="Q22" s="7">
        <v>0.21084864391951005</v>
      </c>
      <c r="R22" s="7">
        <v>0.2249256669039742</v>
      </c>
      <c r="S22" s="7">
        <v>0.29287694347354465</v>
      </c>
      <c r="T22" s="7">
        <v>0.2257495590828924</v>
      </c>
      <c r="U22" s="7">
        <v>0.30585256049521664</v>
      </c>
      <c r="V22" s="7">
        <v>0.19069716656657751</v>
      </c>
      <c r="W22" s="7">
        <v>0.2072892938496583</v>
      </c>
    </row>
    <row r="23" spans="14:23" x14ac:dyDescent="0.25">
      <c r="N23" s="6" t="s">
        <v>63</v>
      </c>
      <c r="O23" s="7">
        <v>0.20335105309198573</v>
      </c>
      <c r="P23" s="7">
        <v>0.1852142304947669</v>
      </c>
      <c r="Q23" s="7">
        <v>0.25114155251141551</v>
      </c>
      <c r="R23" s="7">
        <v>0.2532705607866011</v>
      </c>
      <c r="S23" s="7">
        <v>0.31923348074088315</v>
      </c>
      <c r="T23" s="7">
        <v>0.32161733615221988</v>
      </c>
      <c r="U23" s="7">
        <v>0.34407195421095665</v>
      </c>
      <c r="V23" s="7">
        <v>0.16617598953222112</v>
      </c>
      <c r="W23" s="7">
        <v>0.19944134078212292</v>
      </c>
    </row>
    <row r="24" spans="14:23" x14ac:dyDescent="0.25">
      <c r="N24" s="6" t="s">
        <v>59</v>
      </c>
      <c r="O24" s="7">
        <v>0.17164673413063478</v>
      </c>
      <c r="P24" s="7">
        <v>0.18053399933580486</v>
      </c>
      <c r="Q24" s="7">
        <v>0.24741447891805887</v>
      </c>
      <c r="R24" s="7">
        <v>0.2426486653456992</v>
      </c>
      <c r="S24" s="7">
        <v>0.30462853505501503</v>
      </c>
      <c r="T24" s="7">
        <v>0.37196834311973448</v>
      </c>
      <c r="U24" s="7">
        <v>0.32932974390833158</v>
      </c>
      <c r="V24" s="7">
        <v>0.16521492812123786</v>
      </c>
      <c r="W24" s="7">
        <v>0.1848013816925734</v>
      </c>
    </row>
    <row r="25" spans="14:23" x14ac:dyDescent="0.25">
      <c r="N25" s="6"/>
      <c r="O25" s="6"/>
      <c r="P25" s="6"/>
      <c r="Q25" s="6"/>
      <c r="R25" s="6"/>
      <c r="S25" s="6"/>
      <c r="T25" s="6"/>
      <c r="U25" s="6"/>
      <c r="V25" s="6"/>
      <c r="W25" s="6"/>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29</vt:i4>
      </vt:variant>
    </vt:vector>
  </HeadingPairs>
  <TitlesOfParts>
    <vt:vector size="29" baseType="lpstr">
      <vt:lpstr>Portada</vt:lpstr>
      <vt:lpstr>Indice</vt:lpstr>
      <vt:lpstr>Introducción</vt:lpstr>
      <vt:lpstr>T.1</vt:lpstr>
      <vt:lpstr>G.1 y G.2</vt:lpstr>
      <vt:lpstr>T.2 y G3</vt:lpstr>
      <vt:lpstr>T.3</vt:lpstr>
      <vt:lpstr>G.4</vt:lpstr>
      <vt:lpstr>G.5</vt:lpstr>
      <vt:lpstr>T.4.1</vt:lpstr>
      <vt:lpstr>T.4.2</vt:lpstr>
      <vt:lpstr>T.4.3</vt:lpstr>
      <vt:lpstr>T.4.4</vt:lpstr>
      <vt:lpstr>T.4.5</vt:lpstr>
      <vt:lpstr>T.4.6</vt:lpstr>
      <vt:lpstr>T.4.7</vt:lpstr>
      <vt:lpstr>T.4.8</vt:lpstr>
      <vt:lpstr>T.4.9</vt:lpstr>
      <vt:lpstr>G.6</vt:lpstr>
      <vt:lpstr>T.5</vt:lpstr>
      <vt:lpstr>T.6</vt:lpstr>
      <vt:lpstr>T.7</vt:lpstr>
      <vt:lpstr>G.8</vt:lpstr>
      <vt:lpstr>T.8</vt:lpstr>
      <vt:lpstr>T.9</vt:lpstr>
      <vt:lpstr>G.9</vt:lpstr>
      <vt:lpstr>T.10</vt:lpstr>
      <vt:lpstr>T.11</vt:lpstr>
      <vt:lpstr>G.10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ASUNCION RIVAS MARTINEZ</dc:creator>
  <cp:lastModifiedBy>MARIA ASUNCION RIVAS MARTINEZ</cp:lastModifiedBy>
  <cp:lastPrinted>2016-07-25T10:27:08Z</cp:lastPrinted>
  <dcterms:created xsi:type="dcterms:W3CDTF">2016-06-08T08:11:59Z</dcterms:created>
  <dcterms:modified xsi:type="dcterms:W3CDTF">2016-11-30T14:23:34Z</dcterms:modified>
</cp:coreProperties>
</file>