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mc:AlternateContent xmlns:mc="http://schemas.openxmlformats.org/markup-compatibility/2006">
    <mc:Choice Requires="x15">
      <x15ac:absPath xmlns:x15ac="http://schemas.microsoft.com/office/spreadsheetml/2010/11/ac" url="\\ceceu.junta-andalucia.es\SEV001\C1\VC-SGT-Ud_Estadistica\Traspaso SGIM\Produccion Minera\2020\resultado\"/>
    </mc:Choice>
  </mc:AlternateContent>
  <xr:revisionPtr revIDLastSave="0" documentId="13_ncr:1_{C989895F-E460-4DB0-B6F5-23244A7DC77B}" xr6:coauthVersionLast="36" xr6:coauthVersionMax="36" xr10:uidLastSave="{00000000-0000-0000-0000-000000000000}"/>
  <bookViews>
    <workbookView xWindow="0" yWindow="0" windowWidth="28770" windowHeight="4515" xr2:uid="{00000000-000D-0000-FFFF-FFFF00000000}"/>
  </bookViews>
  <sheets>
    <sheet name="Portada" sheetId="1" r:id="rId1"/>
    <sheet name="Indice" sheetId="2" r:id="rId2"/>
    <sheet name="Intro" sheetId="3" r:id="rId3"/>
    <sheet name="evol" sheetId="4" r:id="rId4"/>
    <sheet name="AND0" sheetId="5" r:id="rId5"/>
    <sheet name="AND1" sheetId="6" r:id="rId6"/>
    <sheet name="AND2" sheetId="7" r:id="rId7"/>
    <sheet name="ALM" sheetId="8" r:id="rId8"/>
    <sheet name="CA" sheetId="17" r:id="rId9"/>
    <sheet name="CO" sheetId="18" r:id="rId10"/>
    <sheet name="GR" sheetId="19" r:id="rId11"/>
    <sheet name="HU" sheetId="20" r:id="rId12"/>
    <sheet name="JA" sheetId="21" r:id="rId13"/>
    <sheet name="MA" sheetId="22" r:id="rId14"/>
    <sheet name="SE" sheetId="23" r:id="rId15"/>
    <sheet name="Siniest" sheetId="16" r:id="rId16"/>
  </sheets>
  <definedNames>
    <definedName name="_xlnm._FilterDatabase" localSheetId="5" hidden="1">'AND1'!$C$14:$F$81</definedName>
    <definedName name="_xlnm._FilterDatabase" localSheetId="6" hidden="1">'AND2'!$B$12:$K$81</definedName>
    <definedName name="_xlnm._FilterDatabase" localSheetId="8" hidden="1">CA!$C$13:$F$80</definedName>
    <definedName name="_xlnm._FilterDatabase" localSheetId="9" hidden="1">CO!$C$14:$F$80</definedName>
    <definedName name="_xlnm._FilterDatabase" localSheetId="10" hidden="1">GR!$C$13:$F$80</definedName>
    <definedName name="_xlnm._FilterDatabase" localSheetId="11" hidden="1">HU!$C$13:$F$80</definedName>
    <definedName name="_xlnm._FilterDatabase" localSheetId="12" hidden="1">JA!$C$13:$F$80</definedName>
    <definedName name="_xlnm._FilterDatabase" localSheetId="13" hidden="1">MA!$C$13:$F$80</definedName>
    <definedName name="_xlnm._FilterDatabase" localSheetId="14" hidden="1">SE!$C$13:$F$80</definedName>
    <definedName name="_xlnm.Print_Area" localSheetId="7">ALM!$A$1:$G$86</definedName>
    <definedName name="_xlnm.Print_Area" localSheetId="4">AND0!$A$1:$K$93</definedName>
    <definedName name="_xlnm.Print_Area" localSheetId="5">'AND1'!$A$1:$H$88</definedName>
    <definedName name="_xlnm.Print_Area" localSheetId="6">'AND2'!$A$1:$M$114</definedName>
    <definedName name="_xlnm.Print_Area" localSheetId="8">CA!$A$1:$G$86</definedName>
    <definedName name="_xlnm.Print_Area" localSheetId="9">CO!$A$1:$G$86</definedName>
    <definedName name="_xlnm.Print_Area" localSheetId="3">evol!$A$1:$J$63</definedName>
    <definedName name="_xlnm.Print_Area" localSheetId="10">GR!$A$1:$G$86</definedName>
    <definedName name="_xlnm.Print_Area" localSheetId="11">HU!$A$1:$G$86</definedName>
    <definedName name="_xlnm.Print_Area" localSheetId="1">Indice!$A$1:$G$59</definedName>
    <definedName name="_xlnm.Print_Area" localSheetId="2">Intro!$A$1:$H$58</definedName>
    <definedName name="_xlnm.Print_Area" localSheetId="12">JA!$A$1:$G$86</definedName>
    <definedName name="_xlnm.Print_Area" localSheetId="13">MA!$A$1:$G$86</definedName>
    <definedName name="_xlnm.Print_Area" localSheetId="0">Portada!$A$1:$F$66</definedName>
    <definedName name="_xlnm.Print_Area" localSheetId="14">SE!$A$1:$G$86</definedName>
    <definedName name="_xlnm.Print_Area" localSheetId="15">Siniest!$A$1:$O$167</definedName>
  </definedNames>
  <calcPr calcId="191029"/>
</workbook>
</file>

<file path=xl/calcChain.xml><?xml version="1.0" encoding="utf-8"?>
<calcChain xmlns="http://schemas.openxmlformats.org/spreadsheetml/2006/main">
  <c r="F165" i="16" l="1"/>
  <c r="F156" i="16"/>
  <c r="F147" i="16"/>
  <c r="F138" i="16"/>
  <c r="F129" i="16"/>
  <c r="F120" i="16"/>
  <c r="E165" i="16" l="1"/>
  <c r="D165" i="16"/>
  <c r="E156" i="16"/>
  <c r="D156" i="16"/>
  <c r="E147" i="16"/>
  <c r="D147" i="16"/>
  <c r="E138" i="16"/>
  <c r="D138" i="16"/>
  <c r="E129" i="16"/>
  <c r="D129" i="16"/>
  <c r="E120" i="16"/>
  <c r="D120" i="16"/>
  <c r="F164" i="16"/>
  <c r="F163" i="16"/>
  <c r="F162" i="16"/>
  <c r="F161" i="16"/>
  <c r="F160" i="16"/>
  <c r="F159" i="16"/>
  <c r="F158" i="16"/>
  <c r="F157" i="16"/>
  <c r="F155" i="16"/>
  <c r="F154" i="16"/>
  <c r="F153" i="16"/>
  <c r="F152" i="16"/>
  <c r="F151" i="16"/>
  <c r="F150" i="16"/>
  <c r="F149" i="16"/>
  <c r="F148" i="16"/>
  <c r="F146" i="16"/>
  <c r="F145" i="16"/>
  <c r="F144" i="16"/>
  <c r="F143" i="16"/>
  <c r="F142" i="16"/>
  <c r="F141" i="16"/>
  <c r="F140" i="16"/>
  <c r="F139" i="16"/>
  <c r="F137" i="16"/>
  <c r="F136" i="16"/>
  <c r="F135" i="16"/>
  <c r="F134" i="16"/>
  <c r="F133" i="16"/>
  <c r="F132" i="16"/>
  <c r="F131" i="16"/>
  <c r="F130" i="16"/>
  <c r="F128" i="16"/>
  <c r="F127" i="16"/>
  <c r="F126" i="16"/>
  <c r="F125" i="16"/>
  <c r="F124" i="16"/>
  <c r="F123" i="16"/>
  <c r="F122" i="16"/>
  <c r="F121" i="16"/>
  <c r="F113" i="16"/>
  <c r="F114" i="16"/>
  <c r="F115" i="16"/>
  <c r="F116" i="16"/>
  <c r="F117" i="16"/>
  <c r="F118" i="16"/>
  <c r="F119" i="16"/>
  <c r="F112" i="16"/>
  <c r="D166" i="16" l="1"/>
  <c r="E166" i="16"/>
  <c r="F166" i="16"/>
  <c r="J166" i="16"/>
  <c r="G166" i="16"/>
  <c r="H166" i="16"/>
  <c r="I166" i="16"/>
  <c r="K166" i="16"/>
  <c r="L166" i="16"/>
  <c r="M166" i="16"/>
  <c r="N166" i="16"/>
  <c r="O166" i="16"/>
  <c r="E64" i="16"/>
  <c r="D64" i="16"/>
  <c r="C64" i="16"/>
  <c r="N64" i="16"/>
  <c r="M64" i="16"/>
  <c r="L64" i="16"/>
  <c r="K64" i="16"/>
  <c r="J64" i="16"/>
  <c r="I64" i="16"/>
  <c r="H64" i="16"/>
  <c r="G64" i="16"/>
  <c r="F64" i="16"/>
  <c r="N23" i="16"/>
  <c r="M23" i="16"/>
  <c r="L23" i="16"/>
  <c r="K23" i="16"/>
  <c r="J23" i="16"/>
  <c r="I23" i="16"/>
  <c r="H23" i="16"/>
  <c r="G23" i="16"/>
  <c r="F23" i="16"/>
  <c r="E22" i="16"/>
  <c r="E20" i="16"/>
  <c r="E21" i="16"/>
  <c r="E19" i="16"/>
  <c r="E18" i="16"/>
  <c r="E17" i="16"/>
  <c r="D23" i="16"/>
  <c r="C23" i="16"/>
  <c r="E80" i="23"/>
  <c r="E61" i="23"/>
  <c r="E51" i="23"/>
  <c r="F43" i="23"/>
  <c r="E43" i="23"/>
  <c r="E40" i="23"/>
  <c r="F61" i="22"/>
  <c r="F51" i="22"/>
  <c r="F43" i="22"/>
  <c r="E61" i="22"/>
  <c r="E51" i="22"/>
  <c r="E43" i="22"/>
  <c r="E40" i="22"/>
  <c r="E80" i="22"/>
  <c r="E80" i="21"/>
  <c r="E61" i="21"/>
  <c r="E51" i="21"/>
  <c r="F51" i="21"/>
  <c r="F43" i="21"/>
  <c r="E43" i="21"/>
  <c r="E40" i="21"/>
  <c r="F43" i="20"/>
  <c r="E61" i="20"/>
  <c r="E51" i="20"/>
  <c r="E43" i="20"/>
  <c r="E40" i="20"/>
  <c r="E80" i="20"/>
  <c r="F51" i="19"/>
  <c r="E61" i="19"/>
  <c r="E51" i="19"/>
  <c r="E43" i="19"/>
  <c r="E40" i="19"/>
  <c r="E80" i="19"/>
  <c r="E61" i="18"/>
  <c r="F51" i="18"/>
  <c r="E51" i="18"/>
  <c r="E43" i="18"/>
  <c r="E40" i="18"/>
  <c r="E80" i="18"/>
  <c r="E80" i="17"/>
  <c r="E40" i="17"/>
  <c r="E80" i="8"/>
  <c r="E61" i="8"/>
  <c r="E40" i="8"/>
  <c r="E23" i="16" l="1"/>
  <c r="E80" i="6"/>
  <c r="E61" i="6"/>
  <c r="E43" i="6"/>
  <c r="E51" i="6"/>
  <c r="E40" i="6"/>
  <c r="J48" i="5"/>
  <c r="J49" i="5"/>
  <c r="J50" i="5"/>
  <c r="J51" i="5"/>
  <c r="J52" i="5"/>
  <c r="J47" i="5"/>
  <c r="F53" i="5"/>
  <c r="G47" i="5" s="1"/>
  <c r="I53" i="5"/>
  <c r="H53" i="5"/>
  <c r="D53" i="5"/>
  <c r="I12" i="5"/>
  <c r="I13" i="5"/>
  <c r="I14" i="5"/>
  <c r="I15" i="5"/>
  <c r="I16" i="5"/>
  <c r="I17" i="5"/>
  <c r="I18" i="5"/>
  <c r="I11" i="5"/>
  <c r="I19" i="5" s="1"/>
  <c r="H19" i="5"/>
  <c r="G19" i="5"/>
  <c r="F19" i="5"/>
  <c r="D19" i="5"/>
  <c r="E49" i="5" l="1"/>
  <c r="E48" i="5"/>
  <c r="E47" i="5"/>
  <c r="E51" i="5"/>
  <c r="E50" i="5"/>
  <c r="G49" i="5"/>
  <c r="G50" i="5"/>
  <c r="G51" i="5"/>
  <c r="J53" i="5"/>
  <c r="K50" i="5" l="1"/>
  <c r="K51" i="5"/>
  <c r="K48" i="5"/>
  <c r="K52" i="5"/>
  <c r="K49" i="5"/>
  <c r="K47" i="5"/>
</calcChain>
</file>

<file path=xl/sharedStrings.xml><?xml version="1.0" encoding="utf-8"?>
<sst xmlns="http://schemas.openxmlformats.org/spreadsheetml/2006/main" count="1978" uniqueCount="237">
  <si>
    <t>0. Introducción.</t>
  </si>
  <si>
    <t>1. Evolución de la Industria Minera en Andalucía.</t>
  </si>
  <si>
    <t>1.1. Evolución de la Industria Minera en Andalucía.</t>
  </si>
  <si>
    <t>2.1. Explotaciones, producción, reservas y el personal empleado en Industria Minera según provincias.</t>
  </si>
  <si>
    <t>2.2. Explotaciones, producción y el personal empleado en Industria Minera según tipos de recurso.</t>
  </si>
  <si>
    <t>2.3. Explotaciones y producción en la Industria Minera según el tipo de recurso.</t>
  </si>
  <si>
    <t>2.4. Distribución de la producción de la Industria Minera en Andalucía, según la provincia por sustancia extraida.</t>
  </si>
  <si>
    <t>3.1. Explotaciones y producción en la Industria Minera según el tipo de recurso y sustancia. Almería.</t>
  </si>
  <si>
    <t>3.2. Explotaciones y producción en la Industria Minera según el tipo de recurso y sustancia. Cádiz.</t>
  </si>
  <si>
    <t>3.3. Explotaciones y producción en la Industria Minera según el tipo de recurso y sustancia. Córdoba.</t>
  </si>
  <si>
    <t>3.4. Explotaciones y producción en la Industria Minera según el tipo de recurso y sustancia. Granada.</t>
  </si>
  <si>
    <t>3.5. Explotaciones y producción en la Industria Minera según el tipo de recurso y sustancia. Huelva.</t>
  </si>
  <si>
    <t>3.6. Explotaciones y producción en la Industria Minera según el tipo de recurso y sustancia. Jaén.</t>
  </si>
  <si>
    <t>3.7. Explotaciones y producción en la Industria Minera según el tipo de recurso y sustancia. Málaga.</t>
  </si>
  <si>
    <t>3.8. Explotaciones y producción en la Industria Minera según el tipo de recurso y sustancia. Sevilla.</t>
  </si>
  <si>
    <t>4.1. Siniestralidad laboral en la Industria Minera en Andalucía según tipo de recurso.</t>
  </si>
  <si>
    <t>4.2. Siniestralidad laboral en la Industria Minera en Andalucía según provincia.</t>
  </si>
  <si>
    <t>4.3. Siniestralidad laboral en la Industria Minera en Andalucía según tipo de recurso y provincia.</t>
  </si>
  <si>
    <t>AÑO</t>
  </si>
  <si>
    <t>Nº EXPLOTACIONES</t>
  </si>
  <si>
    <t>PRODUCCIÓN (Millones Tm)</t>
  </si>
  <si>
    <t>TOTAL PERSONAL</t>
  </si>
  <si>
    <t>HOMBRES EMPLEADOS</t>
  </si>
  <si>
    <t>MUJERES EMPLEADAS</t>
  </si>
  <si>
    <t>-</t>
  </si>
  <si>
    <t>PROVINCIA</t>
  </si>
  <si>
    <t>ALMERÍA</t>
  </si>
  <si>
    <t>CÁDIZ</t>
  </si>
  <si>
    <t>CÓRDOBA</t>
  </si>
  <si>
    <t>GRANADA</t>
  </si>
  <si>
    <t>HUELVA</t>
  </si>
  <si>
    <t>JAÉN</t>
  </si>
  <si>
    <t>MÁLAGA</t>
  </si>
  <si>
    <t>SEVILLA</t>
  </si>
  <si>
    <t>ANDALUCÍA</t>
  </si>
  <si>
    <t>RECURSO EXTRAÍDO</t>
  </si>
  <si>
    <t>%</t>
  </si>
  <si>
    <t>PRODUCCIÓN (millones Tm)</t>
  </si>
  <si>
    <t>ÁRIDOS</t>
  </si>
  <si>
    <t>ENERGÉTICOS</t>
  </si>
  <si>
    <t>METÁLICA</t>
  </si>
  <si>
    <t>ROCAS ORNAMENTALES</t>
  </si>
  <si>
    <t>ROCAS Y MINERALES INDUSTRIALES</t>
  </si>
  <si>
    <t>OTROS</t>
  </si>
  <si>
    <t>ANDESITA (ÁRIDOS)</t>
  </si>
  <si>
    <t>ARCILLA (CEMENTO)</t>
  </si>
  <si>
    <t>ARENAS (ÁRIDOS)</t>
  </si>
  <si>
    <t>ARENAS Y GRAVAS (ÁRIDOS)</t>
  </si>
  <si>
    <t>ARENISCA (ÁRIDOS)</t>
  </si>
  <si>
    <t>BASALTO (ÁRIDOS)</t>
  </si>
  <si>
    <t>CAL (ÁRIDOS)</t>
  </si>
  <si>
    <t>CALIZA (ÁRIDOS)</t>
  </si>
  <si>
    <t>CALIZA (CEMENTO)</t>
  </si>
  <si>
    <t>DIABASA (ÁRIDOS)</t>
  </si>
  <si>
    <t>DIORITA (ÁRIDOS)</t>
  </si>
  <si>
    <t>DOLOMÍA (ÁRIDOS)</t>
  </si>
  <si>
    <t>GRANITO (ÁRIDOS)</t>
  </si>
  <si>
    <t>GRAVAS (ÁRIDOS)</t>
  </si>
  <si>
    <t>MARGAS (CEMENTO)</t>
  </si>
  <si>
    <t>MARGOCALIZAS (CEMENTO)</t>
  </si>
  <si>
    <t>MÁRMOL (ÁRIDOS)</t>
  </si>
  <si>
    <t>OFITA (ÁRIDOS)</t>
  </si>
  <si>
    <t>OFITA (CEMENTO)</t>
  </si>
  <si>
    <t>PÓRFIDO</t>
  </si>
  <si>
    <t>PUZOLANA (ÁRIDOS)</t>
  </si>
  <si>
    <t>SÍLICE (ÁRIDOS)</t>
  </si>
  <si>
    <t>TALCO (ÁRIDOS)</t>
  </si>
  <si>
    <t>TRAQUITA (ÁRIDOS)</t>
  </si>
  <si>
    <t>TOTAL ÁRIDOS</t>
  </si>
  <si>
    <t>HULLA</t>
  </si>
  <si>
    <t>TURBA</t>
  </si>
  <si>
    <t>TOTAL ENERGÉTICOS</t>
  </si>
  <si>
    <t>COBRE (METALURGIA)</t>
  </si>
  <si>
    <t>CONCENTRADO DE CINC</t>
  </si>
  <si>
    <t>CONCENTRADO DE COBRE</t>
  </si>
  <si>
    <t>MINERAL DE HIERRO (METALURGIA)</t>
  </si>
  <si>
    <t>PIRITA</t>
  </si>
  <si>
    <t>TOTAL METÁLICA</t>
  </si>
  <si>
    <t>ARENISCA (ORNAMENTAL)</t>
  </si>
  <si>
    <t>CALIZA (ORNAMENTAL)</t>
  </si>
  <si>
    <t>CUARCITA (ORNAMENTAL)</t>
  </si>
  <si>
    <t>GRANITO (ORNAMENTAL)</t>
  </si>
  <si>
    <t>MÁRMOL (ORNAMENTAL)</t>
  </si>
  <si>
    <t>PIZARRA (ORNAMENTAL)</t>
  </si>
  <si>
    <t>TRAVERTINO (ORNAMENTAL)</t>
  </si>
  <si>
    <t>TOTAL ROCAS ORNAMENTALES</t>
  </si>
  <si>
    <t>ARCILLA (CERÁMICA)</t>
  </si>
  <si>
    <t>ARCILLA REFRACTARIA (CERÁMICA)</t>
  </si>
  <si>
    <t>BARITA</t>
  </si>
  <si>
    <t>BENTONITA</t>
  </si>
  <si>
    <t>CAL (I.QUÍMICA)</t>
  </si>
  <si>
    <t>CAL (MINERALURGIA)</t>
  </si>
  <si>
    <t>CALIZA (MICRONIZADO)</t>
  </si>
  <si>
    <t>CELESTINA (SRSO4)</t>
  </si>
  <si>
    <t>DOLOMÍA (MICRONIZACIÓN)</t>
  </si>
  <si>
    <t>FELDESPATO</t>
  </si>
  <si>
    <t>FLUORITA</t>
  </si>
  <si>
    <t>HEMATITES (I. QUÍMICA)</t>
  </si>
  <si>
    <t>MÁRMOL (MICRONIZADO)</t>
  </si>
  <si>
    <t>SAL GEMA</t>
  </si>
  <si>
    <t>SAL MANANTIAL</t>
  </si>
  <si>
    <t>SAL MARINA</t>
  </si>
  <si>
    <t>SÍLICE (I.VIDRIO)</t>
  </si>
  <si>
    <t>YESO (AGLOMERANTES)</t>
  </si>
  <si>
    <t>TOTAL ROCAS Y MINERALES INDUSTRIALES</t>
  </si>
  <si>
    <t>Almería</t>
  </si>
  <si>
    <t>Cádiz</t>
  </si>
  <si>
    <t>Córdoba</t>
  </si>
  <si>
    <t>Granada</t>
  </si>
  <si>
    <t>Huelva</t>
  </si>
  <si>
    <t>Jaén</t>
  </si>
  <si>
    <t>Málaga</t>
  </si>
  <si>
    <t>Sevilla</t>
  </si>
  <si>
    <t>Andalucía</t>
  </si>
  <si>
    <t>Cobre</t>
  </si>
  <si>
    <t>Hierro</t>
  </si>
  <si>
    <t>Galena</t>
  </si>
  <si>
    <t>Hematites</t>
  </si>
  <si>
    <t>Magnetita</t>
  </si>
  <si>
    <t>Pirita</t>
  </si>
  <si>
    <t>Sulfuro Complejo</t>
  </si>
  <si>
    <t>Andalucita</t>
  </si>
  <si>
    <t>Barita</t>
  </si>
  <si>
    <t>Bentonita</t>
  </si>
  <si>
    <t>Calcita</t>
  </si>
  <si>
    <t>Celestina-Estroncio</t>
  </si>
  <si>
    <t>Cuarzo</t>
  </si>
  <si>
    <t>Dolomita</t>
  </si>
  <si>
    <t>Feldespato</t>
  </si>
  <si>
    <t>Fluorita</t>
  </si>
  <si>
    <t>Pirofilita</t>
  </si>
  <si>
    <t>Sal Común</t>
  </si>
  <si>
    <t>Sal Gema</t>
  </si>
  <si>
    <t>Sal Manantial</t>
  </si>
  <si>
    <t>Sal Marina</t>
  </si>
  <si>
    <t>Salmuera</t>
  </si>
  <si>
    <t>Sílice</t>
  </si>
  <si>
    <t>Talco</t>
  </si>
  <si>
    <t>Yeso</t>
  </si>
  <si>
    <t>Zeolitas</t>
  </si>
  <si>
    <t>Hulla</t>
  </si>
  <si>
    <t>Turba</t>
  </si>
  <si>
    <t>Andesita</t>
  </si>
  <si>
    <t>Arenas</t>
  </si>
  <si>
    <t>Arenas Dolomíticas</t>
  </si>
  <si>
    <t>Arenas Silíceas</t>
  </si>
  <si>
    <t>Arenisca</t>
  </si>
  <si>
    <t>Basalto</t>
  </si>
  <si>
    <t>Caliza</t>
  </si>
  <si>
    <t>Caliza Margosa</t>
  </si>
  <si>
    <t>Caliza Marmórea</t>
  </si>
  <si>
    <t>Calizas Dolomíticas</t>
  </si>
  <si>
    <t>Calizas Micriticas</t>
  </si>
  <si>
    <t>Conglomerados</t>
  </si>
  <si>
    <t>Cuarcita</t>
  </si>
  <si>
    <t>Diabasa</t>
  </si>
  <si>
    <t>Diorita</t>
  </si>
  <si>
    <t>Dolomía</t>
  </si>
  <si>
    <t>Esquistos Micáceos</t>
  </si>
  <si>
    <t>Granito</t>
  </si>
  <si>
    <t>Grava</t>
  </si>
  <si>
    <t>Limo</t>
  </si>
  <si>
    <t>Margas</t>
  </si>
  <si>
    <t>Margas Calcáreas</t>
  </si>
  <si>
    <t>Mármol</t>
  </si>
  <si>
    <t>Mármol Dolomítico</t>
  </si>
  <si>
    <t>Ofita</t>
  </si>
  <si>
    <t>Pizarra</t>
  </si>
  <si>
    <t>Pórfidos</t>
  </si>
  <si>
    <t>Puzolana</t>
  </si>
  <si>
    <t>Riolita</t>
  </si>
  <si>
    <t>Serpentina</t>
  </si>
  <si>
    <t>Travertino</t>
  </si>
  <si>
    <t>Zahorra</t>
  </si>
  <si>
    <t>Todos los Recursos Sección D</t>
  </si>
  <si>
    <t xml:space="preserve">          TOTAL ÁRIDOS</t>
  </si>
  <si>
    <t xml:space="preserve">         TOTAL ENERGÉTICOS</t>
  </si>
  <si>
    <t xml:space="preserve">        TOTAL METÁLICA</t>
  </si>
  <si>
    <t xml:space="preserve">         TOTAL ROCAS ORNAMENTALES</t>
  </si>
  <si>
    <t xml:space="preserve">         TOTAL ROCAS Y MINERALES INDUSTRIALES</t>
  </si>
  <si>
    <t>PERSONAL EMPLEADO</t>
  </si>
  <si>
    <t>ACCIDENTES LEVES</t>
  </si>
  <si>
    <t>ACCIDENTES GRAVES</t>
  </si>
  <si>
    <t>ACCIDENTES MORTALES</t>
  </si>
  <si>
    <t>H</t>
  </si>
  <si>
    <t>M</t>
  </si>
  <si>
    <t>TOTAL</t>
  </si>
  <si>
    <t>ALMERIA</t>
  </si>
  <si>
    <t>CADIZ</t>
  </si>
  <si>
    <t>CORDOBA</t>
  </si>
  <si>
    <t>JAEN</t>
  </si>
  <si>
    <t xml:space="preserve">  TOTAL ÁRIDOS</t>
  </si>
  <si>
    <t xml:space="preserve">  TOTAL ENERGÉTICOS</t>
  </si>
  <si>
    <t xml:space="preserve">  TOTAL METÁLICA</t>
  </si>
  <si>
    <t xml:space="preserve">  TOTAL ROCAS ORNAMENTALES</t>
  </si>
  <si>
    <t xml:space="preserve">  TOTAL ROCAS Y MINERALES INDUSTRIALES</t>
  </si>
  <si>
    <t xml:space="preserve">  TOTAL OTROS</t>
  </si>
  <si>
    <t>2. Explotaciones mineras en 2020. Datos Autonómicos.</t>
  </si>
  <si>
    <t>2.1. Distribución provincial de las explotaciones, la producción, las reservas y el personal empleado en la Industria Minera en Andalucía. Año 2020.</t>
  </si>
  <si>
    <t>2.2. Distribución de las explotaciones, la producción, las reservas y el personal empleado en la Industria Minera en Andalucía, según el tipo de recurso. Año 2020</t>
  </si>
  <si>
    <t>2.3. Distribución de las explotaciones y la producción en la Industria Minera de Andalucía, según el tipo de recurso. Año 2020.</t>
  </si>
  <si>
    <t>GRAUVACA (ÁRIDOS)</t>
  </si>
  <si>
    <t>MARGOCALIZAS (ÁRIDOS)</t>
  </si>
  <si>
    <t>MINERAL DE COBRE (METALURGIA)</t>
  </si>
  <si>
    <t xml:space="preserve">ESQUISTOS CALCÁREOS </t>
  </si>
  <si>
    <t xml:space="preserve">ESQUISTOS MICÁCEOS </t>
  </si>
  <si>
    <t xml:space="preserve">CONCENTRADO DE PLOMO </t>
  </si>
  <si>
    <t>2.4. Distribución de la producción de la Industria Minera en Andalucía, según la provincia por sustancia extraída. Año 2020.</t>
  </si>
  <si>
    <t>3. Explotaciones mineras en 2020. Datos provinciales.</t>
  </si>
  <si>
    <t>4. Siniestralidad laboral en la Industria Minera en 2020.</t>
  </si>
  <si>
    <r>
      <t>RESERVAS (1.000 m</t>
    </r>
    <r>
      <rPr>
        <b/>
        <vertAlign val="superscript"/>
        <sz val="10"/>
        <color rgb="FFFFFFFF"/>
        <rFont val="Source Sans Pro"/>
        <family val="2"/>
      </rPr>
      <t>3</t>
    </r>
    <r>
      <rPr>
        <b/>
        <sz val="10"/>
        <color rgb="FFFFFFFF"/>
        <rFont val="Source Sans Pro"/>
        <family val="2"/>
      </rPr>
      <t>)</t>
    </r>
  </si>
  <si>
    <r>
      <t>Sustancia (m</t>
    </r>
    <r>
      <rPr>
        <b/>
        <vertAlign val="superscript"/>
        <sz val="9"/>
        <color theme="0"/>
        <rFont val="Source Sans Pro"/>
        <family val="2"/>
      </rPr>
      <t>3</t>
    </r>
    <r>
      <rPr>
        <b/>
        <sz val="9"/>
        <color theme="0"/>
        <rFont val="Source Sans Pro"/>
        <family val="2"/>
      </rPr>
      <t>)</t>
    </r>
  </si>
  <si>
    <t xml:space="preserve">Arcilla </t>
  </si>
  <si>
    <t>Arcilla Especial</t>
  </si>
  <si>
    <t xml:space="preserve">Calcarenitas </t>
  </si>
  <si>
    <t>Esquistos Calcáreos</t>
  </si>
  <si>
    <t>Esquitos</t>
  </si>
  <si>
    <t xml:space="preserve">Grauvacas </t>
  </si>
  <si>
    <t>Pegmatita</t>
  </si>
  <si>
    <t xml:space="preserve">Traquita </t>
  </si>
  <si>
    <t>2,15</t>
  </si>
  <si>
    <t>3,21</t>
  </si>
  <si>
    <t>4.1. Siniestralidad laboral en la Industria Minera en Andalucía según tipo de recurso. Año 2020.</t>
  </si>
  <si>
    <t>4.2. Siniestralidad laboral en la Industria Minera en Andalucía según provincia. Año 2020.</t>
  </si>
  <si>
    <t>4.3. Siniestralidad laboral en la Industria Minera en Andalucía según tipo de recurso y provincia. Año 2020.</t>
  </si>
  <si>
    <t>3.1. Distribución de las explotaciones y la producción en la Industria Minera en Almería, según el tipo de recurso. Año 2020.</t>
  </si>
  <si>
    <t>3.2. Distribución de las explotaciones y la producción en la Industria Minera en Cádiz, según el tipo de recurso. Año 2020.</t>
  </si>
  <si>
    <t>3.3. Distribución de las explotaciones y la producción en la Industria Minera en Córdoba, según el tipo de recurso. Año 2020.</t>
  </si>
  <si>
    <t>3.4. Distribución de las explotaciones y la producción en la Industria Minera en Granada, según el tipo de recurso. Año 2020.</t>
  </si>
  <si>
    <t>3.5. Distribución de las explotaciones y la producción en la Industria Minera en Huelva, según el tipo de recurso. Año 2020.</t>
  </si>
  <si>
    <t>3.6. Distribución de las explotaciones y la producción en la Industria Minera en Jaen, según el tipo de recurso. Año 2020.</t>
  </si>
  <si>
    <t>3.7. Distribución de las explotaciones y la producción en la Industria Minera en Málaga, según el tipo de recurso. Año 2020.</t>
  </si>
  <si>
    <r>
      <t>3.8. Distribución de las explotaciones y la producción en la Industria Minera en</t>
    </r>
    <r>
      <rPr>
        <sz val="12"/>
        <rFont val="Source Sans Pro"/>
        <family val="2"/>
      </rPr>
      <t xml:space="preserve"> </t>
    </r>
    <r>
      <rPr>
        <b/>
        <sz val="12"/>
        <rFont val="Source Sans Pro"/>
        <family val="2"/>
      </rPr>
      <t>Sevilla, según el tipo de recurso. Año 2020.</t>
    </r>
  </si>
  <si>
    <t>Nota: En la producción (Millones Tm) puede haber diferencias entre los valores totales y los agregados de los recursos extraidos debido a la falta de decimales en los datos origen.</t>
  </si>
  <si>
    <t>Nota: En la producción (Millones Tm) puede haber diferencias entre el total y el agregado de las provincias debido a la falta de decimales en los datos origen.</t>
  </si>
  <si>
    <t>(*)</t>
  </si>
  <si>
    <t>(*) Dato protegido por secreto estadístico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</si>
</sst>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quot; &quot;%"/>
    <numFmt numFmtId="165" formatCode="0.0%"/>
    <numFmt numFmtId="166" formatCode="0;;&quot;-&quot;"/>
    <numFmt numFmtId="167" formatCode="0.00;;&quot;-&quot;"/>
  </numFmts>
  <fonts count="89">
    <font>
      <sz val="11"/>
      <color theme="1"/>
      <name val="Arial"/>
      <family val="2"/>
    </font>
    <font>
      <sz val="11"/>
      <color theme="1"/>
      <name val="Arial"/>
      <family val="2"/>
    </font>
    <font>
      <b/>
      <sz val="10"/>
      <color rgb="FF000000"/>
      <name val="Arial"/>
      <family val="2"/>
    </font>
    <font>
      <sz val="10"/>
      <color rgb="FFFFFFFF"/>
      <name val="Arial"/>
      <family val="2"/>
    </font>
    <font>
      <sz val="10"/>
      <color rgb="FFCC0000"/>
      <name val="Arial"/>
      <family val="2"/>
    </font>
    <font>
      <b/>
      <sz val="10"/>
      <color rgb="FFFFFFFF"/>
      <name val="Arial"/>
      <family val="2"/>
    </font>
    <font>
      <u/>
      <sz val="10"/>
      <color rgb="FF0000FF"/>
      <name val="Arial1"/>
      <family val="2"/>
    </font>
    <font>
      <i/>
      <sz val="10"/>
      <color rgb="FF808080"/>
      <name val="Arial"/>
      <family val="2"/>
    </font>
    <font>
      <sz val="10"/>
      <color rgb="FF006600"/>
      <name val="Arial"/>
      <family val="2"/>
    </font>
    <font>
      <b/>
      <sz val="24"/>
      <color rgb="FF000000"/>
      <name val="Arial"/>
      <family val="2"/>
    </font>
    <font>
      <sz val="18"/>
      <color rgb="FF000000"/>
      <name val="Arial"/>
      <family val="2"/>
    </font>
    <font>
      <sz val="12"/>
      <color rgb="FF000000"/>
      <name val="Arial"/>
      <family val="2"/>
    </font>
    <font>
      <u/>
      <sz val="10"/>
      <color rgb="FF0000EE"/>
      <name val="Arial"/>
      <family val="2"/>
    </font>
    <font>
      <sz val="10"/>
      <color rgb="FF996600"/>
      <name val="Arial"/>
      <family val="2"/>
    </font>
    <font>
      <sz val="10"/>
      <color rgb="FF333333"/>
      <name val="Arial"/>
      <family val="2"/>
    </font>
    <font>
      <sz val="10"/>
      <color theme="1"/>
      <name val="Calibri"/>
      <family val="2"/>
    </font>
    <font>
      <sz val="10"/>
      <color rgb="FF000080"/>
      <name val="Arial1"/>
    </font>
    <font>
      <b/>
      <sz val="12"/>
      <color rgb="FF000080"/>
      <name val="Calibri"/>
      <family val="2"/>
    </font>
    <font>
      <b/>
      <sz val="12"/>
      <color rgb="FF000080"/>
      <name val="Arial1"/>
    </font>
    <font>
      <sz val="10"/>
      <color rgb="FFFF0000"/>
      <name val="Arial1"/>
    </font>
    <font>
      <sz val="10"/>
      <color rgb="FFFFFFFF"/>
      <name val="Arial1"/>
    </font>
    <font>
      <b/>
      <sz val="9"/>
      <color rgb="FFFFFFFF"/>
      <name val="Arial1"/>
    </font>
    <font>
      <sz val="10"/>
      <color rgb="FFCE181E"/>
      <name val="Arial1"/>
    </font>
    <font>
      <b/>
      <sz val="10"/>
      <color rgb="FFFFFFFF"/>
      <name val="Calibri"/>
      <family val="2"/>
    </font>
    <font>
      <b/>
      <sz val="9"/>
      <color rgb="FFCE181E"/>
      <name val="Arial1"/>
    </font>
    <font>
      <sz val="10"/>
      <color rgb="FF000080"/>
      <name val="Calibri"/>
      <family val="2"/>
    </font>
    <font>
      <sz val="10"/>
      <color rgb="FF000000"/>
      <name val="Arial1"/>
    </font>
    <font>
      <sz val="8"/>
      <color rgb="FF000080"/>
      <name val="Arial1"/>
    </font>
    <font>
      <sz val="10"/>
      <color rgb="FF1B1B1B"/>
      <name val="Arial1"/>
    </font>
    <font>
      <b/>
      <sz val="9"/>
      <color rgb="FF000000"/>
      <name val="Arial1"/>
    </font>
    <font>
      <sz val="9"/>
      <color rgb="FF000000"/>
      <name val="Arial1"/>
    </font>
    <font>
      <sz val="9"/>
      <color rgb="FF1B1B1B"/>
      <name val="Arial1"/>
    </font>
    <font>
      <b/>
      <sz val="8"/>
      <color rgb="FF000080"/>
      <name val="Arial1"/>
    </font>
    <font>
      <sz val="10"/>
      <color theme="1"/>
      <name val="Arial1"/>
    </font>
    <font>
      <b/>
      <sz val="8"/>
      <color rgb="FFCE181E"/>
      <name val="Arial1"/>
    </font>
    <font>
      <sz val="9"/>
      <color theme="1"/>
      <name val="Arial1"/>
    </font>
    <font>
      <b/>
      <sz val="9"/>
      <color rgb="FF000080"/>
      <name val="Arial1"/>
    </font>
    <font>
      <b/>
      <sz val="14"/>
      <color rgb="FF000080"/>
      <name val="Arial1"/>
    </font>
    <font>
      <b/>
      <sz val="11"/>
      <color rgb="FFFFFFFF"/>
      <name val="Arial1"/>
    </font>
    <font>
      <sz val="10"/>
      <color rgb="FF579D1C"/>
      <name val="Arial1"/>
    </font>
    <font>
      <sz val="9"/>
      <color rgb="FFFFFFFF"/>
      <name val="Arial1"/>
    </font>
    <font>
      <sz val="9"/>
      <color rgb="FFFF0000"/>
      <name val="Arial1"/>
    </font>
    <font>
      <b/>
      <sz val="9"/>
      <color rgb="FFFF0000"/>
      <name val="Arial1"/>
    </font>
    <font>
      <sz val="10"/>
      <color rgb="FFCE181E"/>
      <name val="Arial"/>
      <family val="2"/>
    </font>
    <font>
      <b/>
      <sz val="8"/>
      <color rgb="FFFFFFFF"/>
      <name val="Arial1"/>
    </font>
    <font>
      <sz val="9"/>
      <color rgb="FFCE181E"/>
      <name val="Arial1"/>
    </font>
    <font>
      <sz val="8"/>
      <color rgb="FFCE181E"/>
      <name val="Arial1"/>
    </font>
    <font>
      <sz val="8"/>
      <color rgb="FFFFFFFF"/>
      <name val="Arial1"/>
    </font>
    <font>
      <sz val="10"/>
      <color rgb="FF000080"/>
      <name val="Source Sans Pro"/>
      <family val="2"/>
    </font>
    <font>
      <b/>
      <sz val="12"/>
      <color rgb="FF000080"/>
      <name val="Source Sans Pro"/>
      <family val="2"/>
    </font>
    <font>
      <sz val="11"/>
      <color theme="1"/>
      <name val="Source Sans Pro"/>
      <family val="2"/>
    </font>
    <font>
      <b/>
      <sz val="12"/>
      <color theme="4" tint="-0.499984740745262"/>
      <name val="Source Sans Pro"/>
      <family val="2"/>
    </font>
    <font>
      <b/>
      <sz val="11"/>
      <color theme="4" tint="-0.499984740745262"/>
      <name val="Source Sans Pro"/>
      <family val="2"/>
    </font>
    <font>
      <sz val="10"/>
      <color theme="4" tint="-0.499984740745262"/>
      <name val="Source Sans Pro"/>
      <family val="2"/>
    </font>
    <font>
      <u/>
      <sz val="10"/>
      <color theme="4" tint="-0.499984740745262"/>
      <name val="Source Sans Pro"/>
      <family val="2"/>
    </font>
    <font>
      <u/>
      <sz val="10"/>
      <color theme="4" tint="-0.249977111117893"/>
      <name val="Source Sans Pro"/>
      <family val="2"/>
    </font>
    <font>
      <sz val="10"/>
      <color theme="4" tint="-0.249977111117893"/>
      <name val="Source Sans Pro"/>
      <family val="2"/>
    </font>
    <font>
      <sz val="14"/>
      <color theme="1"/>
      <name val="Source Sans Pro"/>
      <family val="2"/>
    </font>
    <font>
      <b/>
      <sz val="9"/>
      <color rgb="FFFFFFFF"/>
      <name val="Source Sans Pro"/>
      <family val="2"/>
    </font>
    <font>
      <sz val="9"/>
      <color rgb="FFFFFFFF"/>
      <name val="Source Sans Pro"/>
      <family val="2"/>
    </font>
    <font>
      <sz val="9"/>
      <color rgb="FF000000"/>
      <name val="Source Sans Pro"/>
      <family val="2"/>
    </font>
    <font>
      <sz val="10"/>
      <color rgb="FFFFFFFF"/>
      <name val="Source Sans Pro"/>
      <family val="2"/>
    </font>
    <font>
      <sz val="11"/>
      <name val="Source Sans Pro"/>
      <family val="2"/>
    </font>
    <font>
      <b/>
      <sz val="12"/>
      <name val="Source Sans Pro"/>
      <family val="2"/>
    </font>
    <font>
      <b/>
      <sz val="9"/>
      <color theme="0"/>
      <name val="Source Sans Pro"/>
      <family val="2"/>
    </font>
    <font>
      <b/>
      <sz val="9"/>
      <color theme="1" tint="0.249977111117893"/>
      <name val="Source Sans Pro"/>
      <family val="2"/>
    </font>
    <font>
      <sz val="11"/>
      <color theme="1"/>
      <name val="Abadi"/>
      <family val="2"/>
    </font>
    <font>
      <b/>
      <sz val="16"/>
      <name val="Source Sans Pro"/>
      <family val="2"/>
    </font>
    <font>
      <b/>
      <sz val="12"/>
      <name val="Calibri"/>
      <family val="2"/>
    </font>
    <font>
      <sz val="12"/>
      <name val="Arial"/>
      <family val="2"/>
    </font>
    <font>
      <sz val="12"/>
      <name val="Arial1"/>
    </font>
    <font>
      <b/>
      <vertAlign val="superscript"/>
      <sz val="10"/>
      <color rgb="FFFFFFFF"/>
      <name val="Source Sans Pro"/>
      <family val="2"/>
    </font>
    <font>
      <b/>
      <sz val="10"/>
      <color rgb="FFFFFFFF"/>
      <name val="Source Sans Pro"/>
      <family val="2"/>
    </font>
    <font>
      <b/>
      <sz val="10"/>
      <color theme="1" tint="0.249977111117893"/>
      <name val="Source Sans Pro"/>
      <family val="2"/>
    </font>
    <font>
      <sz val="10"/>
      <name val="Source Sans Pro"/>
      <family val="2"/>
    </font>
    <font>
      <sz val="9"/>
      <color theme="1"/>
      <name val="Source Sans Pro"/>
      <family val="2"/>
    </font>
    <font>
      <sz val="9"/>
      <name val="Source Sans Pro"/>
      <family val="2"/>
    </font>
    <font>
      <b/>
      <vertAlign val="superscript"/>
      <sz val="9"/>
      <color theme="0"/>
      <name val="Source Sans Pro"/>
      <family val="2"/>
    </font>
    <font>
      <sz val="9"/>
      <color theme="0"/>
      <name val="Arial1"/>
    </font>
    <font>
      <b/>
      <sz val="9"/>
      <color theme="0"/>
      <name val="Arial1"/>
    </font>
    <font>
      <sz val="11"/>
      <color theme="0"/>
      <name val="Arial"/>
      <family val="2"/>
    </font>
    <font>
      <sz val="11"/>
      <name val="Arial"/>
      <family val="2"/>
    </font>
    <font>
      <sz val="8"/>
      <name val="Arial1"/>
    </font>
    <font>
      <sz val="12"/>
      <name val="Source Sans Pro"/>
      <family val="2"/>
    </font>
    <font>
      <sz val="10"/>
      <color theme="1"/>
      <name val="Source Sans Pro"/>
      <family val="2"/>
    </font>
    <font>
      <sz val="8"/>
      <color theme="1"/>
      <name val="Source Sans Pro"/>
      <family val="2"/>
    </font>
    <font>
      <sz val="11"/>
      <color rgb="FFFF0000"/>
      <name val="Arial"/>
      <family val="2"/>
    </font>
    <font>
      <sz val="10"/>
      <color rgb="FFFF0000"/>
      <name val="Arial"/>
      <family val="2"/>
    </font>
    <font>
      <sz val="10"/>
      <color theme="0"/>
      <name val="Arial"/>
      <family val="2"/>
    </font>
  </fonts>
  <fills count="14">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FFFFCC"/>
        <bgColor rgb="FFFFFFCC"/>
      </patternFill>
    </fill>
    <fill>
      <patternFill patternType="solid">
        <fgColor rgb="FFCCFFCC"/>
        <bgColor rgb="FFCCFFCC"/>
      </patternFill>
    </fill>
    <fill>
      <patternFill patternType="solid">
        <fgColor rgb="FFFFFFFF"/>
        <bgColor rgb="FFFFFFFF"/>
      </patternFill>
    </fill>
    <fill>
      <patternFill patternType="solid">
        <fgColor theme="8" tint="-0.249977111117893"/>
        <bgColor rgb="FF4E6210"/>
      </patternFill>
    </fill>
    <fill>
      <patternFill patternType="solid">
        <fgColor theme="8" tint="0.39997558519241921"/>
        <bgColor rgb="FF579D1C"/>
      </patternFill>
    </fill>
    <fill>
      <patternFill patternType="solid">
        <fgColor theme="8" tint="0.39997558519241921"/>
        <bgColor rgb="FFB1DE2A"/>
      </patternFill>
    </fill>
    <fill>
      <patternFill patternType="solid">
        <fgColor theme="8" tint="-0.499984740745262"/>
        <bgColor rgb="FF4E6210"/>
      </patternFill>
    </fill>
  </fills>
  <borders count="38">
    <border>
      <left/>
      <right/>
      <top/>
      <bottom/>
      <diagonal/>
    </border>
    <border>
      <left style="thin">
        <color rgb="FF808080"/>
      </left>
      <right style="thin">
        <color rgb="FF808080"/>
      </right>
      <top style="thin">
        <color rgb="FF808080"/>
      </top>
      <bottom style="thin">
        <color rgb="FF808080"/>
      </bottom>
      <diagonal/>
    </border>
    <border>
      <left style="thin">
        <color rgb="FF000080"/>
      </left>
      <right/>
      <top style="thin">
        <color rgb="FF000080"/>
      </top>
      <bottom style="thin">
        <color rgb="FF000080"/>
      </bottom>
      <diagonal/>
    </border>
    <border>
      <left/>
      <right/>
      <top style="thin">
        <color rgb="FF000080"/>
      </top>
      <bottom style="thin">
        <color rgb="FF000080"/>
      </bottom>
      <diagonal/>
    </border>
    <border>
      <left/>
      <right style="thin">
        <color rgb="FF000080"/>
      </right>
      <top style="thin">
        <color rgb="FF000080"/>
      </top>
      <bottom style="thin">
        <color rgb="FF000080"/>
      </bottom>
      <diagonal/>
    </border>
    <border>
      <left style="thin">
        <color rgb="FF000080"/>
      </left>
      <right style="thin">
        <color rgb="FF000080"/>
      </right>
      <top/>
      <bottom/>
      <diagonal/>
    </border>
    <border>
      <left style="thin">
        <color rgb="FF000080"/>
      </left>
      <right/>
      <top/>
      <bottom/>
      <diagonal/>
    </border>
    <border>
      <left/>
      <right style="thin">
        <color rgb="FF000080"/>
      </right>
      <top/>
      <bottom/>
      <diagonal/>
    </border>
    <border>
      <left style="thin">
        <color rgb="FF000080"/>
      </left>
      <right style="thin">
        <color rgb="FF000080"/>
      </right>
      <top/>
      <bottom style="thin">
        <color rgb="FF000000"/>
      </bottom>
      <diagonal/>
    </border>
    <border>
      <left style="thin">
        <color rgb="FF000080"/>
      </left>
      <right/>
      <top/>
      <bottom style="thin">
        <color rgb="FF000000"/>
      </bottom>
      <diagonal/>
    </border>
    <border>
      <left/>
      <right/>
      <top/>
      <bottom style="thin">
        <color rgb="FF000000"/>
      </bottom>
      <diagonal/>
    </border>
    <border>
      <left/>
      <right style="thin">
        <color rgb="FF00008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80"/>
      </left>
      <right/>
      <top/>
      <bottom style="thin">
        <color rgb="FF00008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80"/>
      </bottom>
      <diagonal/>
    </border>
    <border>
      <left style="thin">
        <color rgb="FF000000"/>
      </left>
      <right style="thin">
        <color rgb="FF000080"/>
      </right>
      <top style="thin">
        <color rgb="FF000000"/>
      </top>
      <bottom style="thin">
        <color rgb="FF00008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80"/>
      </right>
      <top/>
      <bottom style="thin">
        <color rgb="FF000080"/>
      </bottom>
      <diagonal/>
    </border>
    <border>
      <left/>
      <right/>
      <top style="thin">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xf numFmtId="0" fontId="13" fillId="7" borderId="0"/>
    <xf numFmtId="0" fontId="2" fillId="0" borderId="0"/>
    <xf numFmtId="0" fontId="3" fillId="2" borderId="0"/>
    <xf numFmtId="0" fontId="3" fillId="3" borderId="0"/>
    <xf numFmtId="0" fontId="2" fillId="4" borderId="0"/>
    <xf numFmtId="0" fontId="4" fillId="5" borderId="0"/>
    <xf numFmtId="0" fontId="5" fillId="6" borderId="0"/>
    <xf numFmtId="0" fontId="6" fillId="0" borderId="0"/>
    <xf numFmtId="0" fontId="7" fillId="0" borderId="0"/>
    <xf numFmtId="0" fontId="8" fillId="8" borderId="0"/>
    <xf numFmtId="0" fontId="9" fillId="0" borderId="0"/>
    <xf numFmtId="0" fontId="10" fillId="0" borderId="0"/>
    <xf numFmtId="0" fontId="11" fillId="0" borderId="0"/>
    <xf numFmtId="0" fontId="12" fillId="0" borderId="0"/>
    <xf numFmtId="0" fontId="14" fillId="7" borderId="1"/>
    <xf numFmtId="0" fontId="1" fillId="0" borderId="0"/>
    <xf numFmtId="0" fontId="1" fillId="0" borderId="0"/>
    <xf numFmtId="0" fontId="4" fillId="0" borderId="0"/>
  </cellStyleXfs>
  <cellXfs count="319">
    <xf numFmtId="0" fontId="0" fillId="0" borderId="0" xfId="0"/>
    <xf numFmtId="0" fontId="15" fillId="0" borderId="0" xfId="0" applyFont="1"/>
    <xf numFmtId="0" fontId="17" fillId="9" borderId="0" xfId="0" applyFont="1" applyFill="1" applyProtection="1">
      <protection locked="0"/>
    </xf>
    <xf numFmtId="0" fontId="0" fillId="0" borderId="0" xfId="0" applyFill="1" applyBorder="1"/>
    <xf numFmtId="0" fontId="0" fillId="0" borderId="0" xfId="0" applyFill="1"/>
    <xf numFmtId="0" fontId="0" fillId="9" borderId="0" xfId="0" applyFill="1"/>
    <xf numFmtId="0" fontId="17" fillId="9" borderId="0" xfId="0" applyFont="1" applyFill="1" applyBorder="1" applyAlignment="1">
      <alignment horizontal="left" vertical="center" wrapText="1" indent="4"/>
    </xf>
    <xf numFmtId="0" fontId="19" fillId="9" borderId="0" xfId="0" applyFont="1" applyFill="1"/>
    <xf numFmtId="0" fontId="20" fillId="9" borderId="0" xfId="0" applyFont="1" applyFill="1" applyBorder="1"/>
    <xf numFmtId="0" fontId="20" fillId="0" borderId="0" xfId="0" applyFont="1" applyFill="1" applyBorder="1"/>
    <xf numFmtId="0" fontId="20" fillId="9" borderId="0" xfId="0" applyFont="1" applyFill="1"/>
    <xf numFmtId="0" fontId="17" fillId="9" borderId="0" xfId="0" applyFont="1" applyFill="1" applyBorder="1" applyAlignment="1">
      <alignment vertical="center" wrapText="1"/>
    </xf>
    <xf numFmtId="0" fontId="22" fillId="0" borderId="0" xfId="0" applyFont="1" applyFill="1" applyBorder="1"/>
    <xf numFmtId="0" fontId="0" fillId="9" borderId="0" xfId="0" applyFill="1" applyAlignment="1">
      <alignment vertical="center" wrapText="1"/>
    </xf>
    <xf numFmtId="0" fontId="20" fillId="9" borderId="0" xfId="0" applyFont="1" applyFill="1" applyBorder="1" applyAlignment="1">
      <alignment vertical="center" wrapText="1"/>
    </xf>
    <xf numFmtId="0" fontId="24" fillId="0" borderId="0" xfId="0" applyFont="1" applyFill="1" applyBorder="1" applyAlignment="1">
      <alignment horizontal="center" vertical="center" wrapText="1"/>
    </xf>
    <xf numFmtId="3" fontId="22" fillId="0" borderId="0" xfId="0" applyNumberFormat="1" applyFont="1" applyFill="1" applyBorder="1"/>
    <xf numFmtId="0" fontId="26" fillId="0" borderId="0" xfId="0" applyFont="1" applyFill="1" applyBorder="1"/>
    <xf numFmtId="3" fontId="26" fillId="0" borderId="0" xfId="0" applyNumberFormat="1" applyFont="1" applyFill="1" applyBorder="1"/>
    <xf numFmtId="0" fontId="27" fillId="9" borderId="0" xfId="0" applyFont="1" applyFill="1"/>
    <xf numFmtId="0" fontId="28" fillId="0" borderId="0" xfId="0" applyFont="1" applyFill="1" applyBorder="1"/>
    <xf numFmtId="0" fontId="16" fillId="9" borderId="0" xfId="0" applyFont="1" applyFill="1" applyBorder="1"/>
    <xf numFmtId="0" fontId="29" fillId="0" borderId="0" xfId="0" applyFont="1" applyFill="1" applyBorder="1"/>
    <xf numFmtId="3" fontId="30" fillId="0" borderId="0" xfId="0" applyNumberFormat="1" applyFont="1" applyFill="1" applyBorder="1" applyAlignment="1">
      <alignment horizontal="center"/>
    </xf>
    <xf numFmtId="3" fontId="31" fillId="0" borderId="0" xfId="0" applyNumberFormat="1" applyFont="1" applyFill="1" applyBorder="1" applyAlignment="1">
      <alignment horizontal="center"/>
    </xf>
    <xf numFmtId="0" fontId="18" fillId="9" borderId="0" xfId="0" applyFont="1" applyFill="1" applyBorder="1" applyAlignment="1">
      <alignment vertical="center" wrapText="1"/>
    </xf>
    <xf numFmtId="0" fontId="32" fillId="9" borderId="0" xfId="0" applyFont="1" applyFill="1" applyBorder="1" applyAlignment="1">
      <alignment horizontal="center" vertical="center" wrapText="1"/>
    </xf>
    <xf numFmtId="0" fontId="33" fillId="9" borderId="0" xfId="0" applyFont="1" applyFill="1" applyBorder="1"/>
    <xf numFmtId="164" fontId="16" fillId="9" borderId="0" xfId="0" applyNumberFormat="1" applyFont="1" applyFill="1" applyBorder="1"/>
    <xf numFmtId="0" fontId="34" fillId="0" borderId="0" xfId="0" applyFont="1" applyFill="1" applyBorder="1" applyAlignment="1">
      <alignment horizontal="center" vertical="center" wrapText="1"/>
    </xf>
    <xf numFmtId="0" fontId="34" fillId="0" borderId="0" xfId="0" applyFont="1" applyFill="1" applyBorder="1"/>
    <xf numFmtId="164" fontId="22" fillId="0" borderId="0" xfId="0" applyNumberFormat="1" applyFont="1" applyFill="1" applyBorder="1"/>
    <xf numFmtId="0" fontId="21" fillId="0" borderId="0" xfId="0" applyFont="1" applyFill="1" applyBorder="1" applyAlignment="1">
      <alignment horizontal="center" vertical="center" wrapText="1"/>
    </xf>
    <xf numFmtId="0" fontId="36" fillId="0" borderId="0" xfId="0" applyFont="1" applyFill="1" applyBorder="1"/>
    <xf numFmtId="0" fontId="16" fillId="9" borderId="0" xfId="0" applyFont="1" applyFill="1"/>
    <xf numFmtId="0" fontId="19" fillId="0" borderId="0" xfId="0" applyFont="1" applyFill="1" applyBorder="1"/>
    <xf numFmtId="0" fontId="32" fillId="9" borderId="0" xfId="0" applyFont="1" applyFill="1"/>
    <xf numFmtId="3" fontId="0" fillId="9" borderId="0" xfId="0" applyNumberFormat="1" applyFill="1"/>
    <xf numFmtId="0" fontId="17" fillId="9" borderId="0" xfId="0" applyFont="1" applyFill="1" applyBorder="1" applyAlignment="1">
      <alignment horizontal="left" vertical="center" wrapText="1"/>
    </xf>
    <xf numFmtId="0" fontId="0" fillId="9" borderId="0" xfId="0" applyFill="1" applyAlignment="1">
      <alignment wrapText="1"/>
    </xf>
    <xf numFmtId="0" fontId="35" fillId="9" borderId="0" xfId="0" applyFont="1" applyFill="1"/>
    <xf numFmtId="0" fontId="25" fillId="9" borderId="0" xfId="0" applyFont="1" applyFill="1" applyBorder="1" applyAlignment="1" applyProtection="1">
      <alignment horizontal="center"/>
    </xf>
    <xf numFmtId="0" fontId="27" fillId="9" borderId="0" xfId="0" applyFont="1" applyFill="1" applyBorder="1" applyAlignment="1">
      <alignment horizontal="justify" vertical="center" wrapText="1"/>
    </xf>
    <xf numFmtId="0" fontId="0" fillId="0" borderId="0" xfId="0" applyAlignment="1" applyProtection="1">
      <alignment vertical="center" wrapText="1"/>
    </xf>
    <xf numFmtId="0" fontId="27" fillId="9" borderId="0" xfId="0" applyFont="1" applyFill="1" applyBorder="1" applyAlignment="1">
      <alignment horizontal="justify" vertical="center" wrapText="1"/>
    </xf>
    <xf numFmtId="0" fontId="27" fillId="9" borderId="0" xfId="0" applyFont="1" applyFill="1" applyBorder="1" applyAlignment="1">
      <alignment vertical="center" wrapText="1"/>
    </xf>
    <xf numFmtId="0" fontId="37" fillId="9" borderId="0" xfId="0" applyFont="1" applyFill="1" applyProtection="1">
      <protection locked="0"/>
    </xf>
    <xf numFmtId="0" fontId="19" fillId="9" borderId="0" xfId="0" applyFont="1" applyFill="1" applyBorder="1"/>
    <xf numFmtId="0" fontId="38" fillId="9" borderId="0" xfId="0" applyFont="1" applyFill="1" applyProtection="1">
      <protection locked="0"/>
    </xf>
    <xf numFmtId="0" fontId="39" fillId="9" borderId="0" xfId="0" applyFont="1" applyFill="1" applyAlignment="1">
      <alignment vertical="center" wrapText="1"/>
    </xf>
    <xf numFmtId="0" fontId="40" fillId="9" borderId="0" xfId="0" applyFont="1" applyFill="1"/>
    <xf numFmtId="0" fontId="41" fillId="9" borderId="0" xfId="0" applyFont="1" applyFill="1"/>
    <xf numFmtId="0" fontId="40" fillId="9" borderId="0" xfId="0" applyFont="1" applyFill="1" applyBorder="1"/>
    <xf numFmtId="0" fontId="41" fillId="9" borderId="0" xfId="0" applyFont="1" applyFill="1" applyBorder="1"/>
    <xf numFmtId="0" fontId="41" fillId="0" borderId="0" xfId="0" applyFont="1" applyFill="1" applyBorder="1"/>
    <xf numFmtId="0" fontId="42" fillId="0" borderId="0" xfId="0" applyFont="1" applyFill="1" applyBorder="1" applyAlignment="1">
      <alignment horizontal="center" vertical="center" wrapText="1"/>
    </xf>
    <xf numFmtId="0" fontId="42" fillId="0" borderId="0" xfId="0" applyFont="1" applyFill="1" applyBorder="1"/>
    <xf numFmtId="165" fontId="41" fillId="0" borderId="0" xfId="0" applyNumberFormat="1" applyFont="1" applyFill="1" applyBorder="1"/>
    <xf numFmtId="0" fontId="43" fillId="9" borderId="0" xfId="0" applyFont="1" applyFill="1"/>
    <xf numFmtId="0" fontId="33" fillId="9" borderId="0" xfId="0" applyFont="1" applyFill="1"/>
    <xf numFmtId="0" fontId="22" fillId="9" borderId="0" xfId="0" applyFont="1" applyFill="1"/>
    <xf numFmtId="0" fontId="22" fillId="9" borderId="0" xfId="0" applyFont="1" applyFill="1" applyBorder="1"/>
    <xf numFmtId="0" fontId="34" fillId="9" borderId="0" xfId="0" applyFont="1" applyFill="1" applyBorder="1" applyAlignment="1">
      <alignment horizontal="center" vertical="center" wrapText="1"/>
    </xf>
    <xf numFmtId="0" fontId="44" fillId="9" borderId="0" xfId="0" applyFont="1" applyFill="1" applyBorder="1"/>
    <xf numFmtId="0" fontId="34" fillId="9" borderId="0" xfId="0" applyFont="1" applyFill="1" applyBorder="1"/>
    <xf numFmtId="3" fontId="24" fillId="9" borderId="0" xfId="0" applyNumberFormat="1" applyFont="1" applyFill="1" applyBorder="1" applyAlignment="1">
      <alignment horizontal="center"/>
    </xf>
    <xf numFmtId="0" fontId="18" fillId="9" borderId="0" xfId="0" applyFont="1" applyFill="1" applyAlignment="1">
      <alignment horizontal="left" indent="4"/>
    </xf>
    <xf numFmtId="0" fontId="0" fillId="9" borderId="0" xfId="0" applyFill="1" applyAlignment="1">
      <alignment horizontal="left" indent="4"/>
    </xf>
    <xf numFmtId="0" fontId="18" fillId="9" borderId="0" xfId="0" applyFont="1" applyFill="1" applyAlignment="1">
      <alignment vertical="center" wrapText="1"/>
    </xf>
    <xf numFmtId="0" fontId="45" fillId="9" borderId="0" xfId="0" applyFont="1" applyFill="1"/>
    <xf numFmtId="3" fontId="46" fillId="9" borderId="0" xfId="0" applyNumberFormat="1" applyFont="1" applyFill="1" applyBorder="1" applyAlignment="1">
      <alignment horizontal="center"/>
    </xf>
    <xf numFmtId="3" fontId="47" fillId="9" borderId="0" xfId="0" applyNumberFormat="1" applyFont="1" applyFill="1" applyBorder="1" applyAlignment="1">
      <alignment horizontal="center"/>
    </xf>
    <xf numFmtId="0" fontId="48" fillId="9" borderId="0" xfId="0" applyFont="1" applyFill="1" applyProtection="1">
      <protection locked="0"/>
    </xf>
    <xf numFmtId="0" fontId="49" fillId="0" borderId="0" xfId="0" applyFont="1" applyAlignment="1">
      <alignment vertical="center" readingOrder="1"/>
    </xf>
    <xf numFmtId="0" fontId="50" fillId="0" borderId="0" xfId="0" applyFont="1"/>
    <xf numFmtId="0" fontId="49" fillId="0" borderId="0" xfId="0" applyFont="1" applyAlignment="1">
      <alignment horizontal="center" readingOrder="1"/>
    </xf>
    <xf numFmtId="0" fontId="49" fillId="9" borderId="0" xfId="0" applyFont="1" applyFill="1" applyProtection="1">
      <protection locked="0"/>
    </xf>
    <xf numFmtId="0" fontId="51" fillId="0" borderId="0" xfId="0" applyFont="1" applyFill="1" applyBorder="1" applyAlignment="1">
      <alignment vertical="center" readingOrder="1"/>
    </xf>
    <xf numFmtId="0" fontId="52" fillId="9" borderId="0" xfId="0" applyFont="1" applyFill="1" applyProtection="1">
      <protection locked="0"/>
    </xf>
    <xf numFmtId="0" fontId="53" fillId="9" borderId="0" xfId="0" applyFont="1" applyFill="1" applyProtection="1">
      <protection locked="0"/>
    </xf>
    <xf numFmtId="0" fontId="54" fillId="9" borderId="0" xfId="8" applyFont="1" applyFill="1" applyBorder="1" applyAlignment="1" applyProtection="1">
      <alignment wrapText="1"/>
      <protection locked="0"/>
    </xf>
    <xf numFmtId="0" fontId="54" fillId="0" borderId="0" xfId="8" applyFont="1" applyFill="1" applyBorder="1" applyAlignment="1" applyProtection="1"/>
    <xf numFmtId="0" fontId="55" fillId="9" borderId="0" xfId="8" applyFont="1" applyFill="1" applyBorder="1" applyAlignment="1" applyProtection="1">
      <alignment wrapText="1"/>
      <protection locked="0"/>
    </xf>
    <xf numFmtId="0" fontId="56" fillId="9" borderId="0" xfId="0" applyFont="1" applyFill="1" applyProtection="1">
      <protection locked="0"/>
    </xf>
    <xf numFmtId="0" fontId="17" fillId="0" borderId="0" xfId="0" applyFont="1" applyFill="1" applyBorder="1" applyAlignment="1">
      <alignment vertical="center" wrapText="1" readingOrder="1"/>
    </xf>
    <xf numFmtId="0" fontId="55" fillId="0" borderId="0" xfId="8" applyFont="1" applyFill="1" applyBorder="1" applyAlignment="1" applyProtection="1"/>
    <xf numFmtId="0" fontId="57" fillId="0" borderId="0" xfId="0" applyFont="1" applyAlignment="1">
      <alignment horizontal="justify" vertical="center"/>
    </xf>
    <xf numFmtId="0" fontId="57" fillId="0" borderId="0" xfId="0" applyFont="1"/>
    <xf numFmtId="0" fontId="50" fillId="9" borderId="0" xfId="0" applyFont="1" applyFill="1"/>
    <xf numFmtId="0" fontId="49" fillId="0" borderId="0" xfId="0" applyFont="1" applyFill="1" applyBorder="1" applyAlignment="1">
      <alignment vertical="center" readingOrder="1"/>
    </xf>
    <xf numFmtId="3" fontId="60" fillId="9" borderId="6" xfId="0" applyNumberFormat="1" applyFont="1" applyFill="1" applyBorder="1" applyAlignment="1">
      <alignment horizontal="center"/>
    </xf>
    <xf numFmtId="0" fontId="60" fillId="9" borderId="0" xfId="0" applyFont="1" applyFill="1" applyBorder="1" applyAlignment="1">
      <alignment horizontal="center"/>
    </xf>
    <xf numFmtId="3" fontId="60" fillId="9" borderId="7" xfId="0" applyNumberFormat="1" applyFont="1" applyFill="1" applyBorder="1" applyAlignment="1">
      <alignment horizontal="center"/>
    </xf>
    <xf numFmtId="3" fontId="60" fillId="9" borderId="9" xfId="0" applyNumberFormat="1" applyFont="1" applyFill="1" applyBorder="1" applyAlignment="1">
      <alignment horizontal="center"/>
    </xf>
    <xf numFmtId="0" fontId="60" fillId="9" borderId="10" xfId="0" applyNumberFormat="1" applyFont="1" applyFill="1" applyBorder="1" applyAlignment="1">
      <alignment horizontal="center"/>
    </xf>
    <xf numFmtId="3" fontId="60" fillId="9" borderId="11" xfId="0" applyNumberFormat="1" applyFont="1" applyFill="1" applyBorder="1" applyAlignment="1">
      <alignment horizontal="center"/>
    </xf>
    <xf numFmtId="0" fontId="61" fillId="9" borderId="0" xfId="0" applyFont="1" applyFill="1" applyBorder="1"/>
    <xf numFmtId="0" fontId="58" fillId="9" borderId="0" xfId="0" applyFont="1" applyFill="1" applyBorder="1" applyAlignment="1">
      <alignment horizontal="center" vertical="center"/>
    </xf>
    <xf numFmtId="0" fontId="61" fillId="9" borderId="0" xfId="0" applyFont="1" applyFill="1" applyBorder="1" applyAlignment="1">
      <alignment horizontal="center"/>
    </xf>
    <xf numFmtId="3" fontId="61" fillId="9" borderId="0" xfId="0" applyNumberFormat="1" applyFont="1" applyFill="1" applyBorder="1" applyAlignment="1">
      <alignment horizontal="center"/>
    </xf>
    <xf numFmtId="0" fontId="58" fillId="9" borderId="0" xfId="0" applyFont="1" applyFill="1" applyBorder="1" applyAlignment="1">
      <alignment horizontal="center" vertical="center" wrapText="1"/>
    </xf>
    <xf numFmtId="0" fontId="62" fillId="9" borderId="0" xfId="0" applyFont="1" applyFill="1"/>
    <xf numFmtId="0" fontId="64" fillId="10" borderId="2" xfId="0" applyFont="1" applyFill="1" applyBorder="1" applyAlignment="1">
      <alignment horizontal="center" vertical="center" wrapText="1"/>
    </xf>
    <xf numFmtId="0" fontId="64" fillId="10" borderId="3" xfId="0" applyFont="1" applyFill="1" applyBorder="1" applyAlignment="1">
      <alignment horizontal="center" vertical="center" wrapText="1"/>
    </xf>
    <xf numFmtId="0" fontId="64" fillId="10" borderId="4" xfId="0" applyFont="1" applyFill="1" applyBorder="1" applyAlignment="1">
      <alignment horizontal="center" vertical="center" wrapText="1"/>
    </xf>
    <xf numFmtId="0" fontId="65" fillId="11" borderId="5" xfId="0" applyFont="1" applyFill="1" applyBorder="1" applyAlignment="1">
      <alignment horizontal="center"/>
    </xf>
    <xf numFmtId="0" fontId="65" fillId="11" borderId="8" xfId="0" applyFont="1" applyFill="1" applyBorder="1" applyAlignment="1">
      <alignment horizontal="center"/>
    </xf>
    <xf numFmtId="0" fontId="66" fillId="9" borderId="0" xfId="0" applyFont="1" applyFill="1"/>
    <xf numFmtId="0" fontId="67" fillId="9" borderId="0" xfId="0" applyFont="1" applyFill="1" applyProtection="1">
      <protection locked="0"/>
    </xf>
    <xf numFmtId="0" fontId="68" fillId="9" borderId="0" xfId="0" applyFont="1" applyFill="1" applyBorder="1" applyAlignment="1">
      <alignment horizontal="left" vertical="center" wrapText="1" indent="4"/>
    </xf>
    <xf numFmtId="0" fontId="68" fillId="9" borderId="0" xfId="0" applyFont="1" applyFill="1" applyBorder="1" applyAlignment="1">
      <alignment vertical="center" wrapText="1"/>
    </xf>
    <xf numFmtId="0" fontId="69" fillId="9" borderId="0" xfId="0" applyFont="1" applyFill="1"/>
    <xf numFmtId="0" fontId="69" fillId="9" borderId="0" xfId="0" applyFont="1" applyFill="1" applyAlignment="1">
      <alignment vertical="center" wrapText="1"/>
    </xf>
    <xf numFmtId="0" fontId="70" fillId="9" borderId="0" xfId="0" applyFont="1" applyFill="1" applyBorder="1"/>
    <xf numFmtId="0" fontId="70" fillId="0" borderId="0" xfId="0" applyFont="1" applyFill="1" applyBorder="1"/>
    <xf numFmtId="0" fontId="63" fillId="9" borderId="0" xfId="0" applyFont="1" applyFill="1" applyBorder="1" applyAlignment="1">
      <alignment vertical="center" wrapText="1"/>
    </xf>
    <xf numFmtId="0" fontId="72" fillId="10" borderId="12" xfId="0" applyFont="1" applyFill="1" applyBorder="1" applyAlignment="1">
      <alignment horizontal="center" vertical="center" wrapText="1"/>
    </xf>
    <xf numFmtId="0" fontId="72" fillId="10" borderId="13" xfId="0" applyFont="1" applyFill="1" applyBorder="1" applyAlignment="1">
      <alignment horizontal="center" vertical="center" wrapText="1"/>
    </xf>
    <xf numFmtId="0" fontId="72" fillId="10" borderId="14" xfId="0" applyFont="1" applyFill="1" applyBorder="1" applyAlignment="1">
      <alignment horizontal="center" vertical="center" wrapText="1"/>
    </xf>
    <xf numFmtId="0" fontId="73" fillId="12" borderId="15" xfId="0" applyFont="1" applyFill="1" applyBorder="1" applyAlignment="1">
      <alignment horizontal="center"/>
    </xf>
    <xf numFmtId="0" fontId="73" fillId="12" borderId="16" xfId="0" applyFont="1" applyFill="1" applyBorder="1" applyAlignment="1">
      <alignment horizontal="center"/>
    </xf>
    <xf numFmtId="0" fontId="73" fillId="12" borderId="17" xfId="0" applyFont="1" applyFill="1" applyBorder="1" applyAlignment="1">
      <alignment horizontal="center"/>
    </xf>
    <xf numFmtId="0" fontId="72" fillId="13" borderId="18" xfId="0" applyFont="1" applyFill="1" applyBorder="1" applyAlignment="1">
      <alignment horizontal="center" vertical="center" wrapText="1"/>
    </xf>
    <xf numFmtId="3" fontId="72" fillId="13" borderId="12" xfId="0" applyNumberFormat="1" applyFont="1" applyFill="1" applyBorder="1" applyAlignment="1">
      <alignment horizontal="center" vertical="center" wrapText="1"/>
    </xf>
    <xf numFmtId="4" fontId="72" fillId="13" borderId="13" xfId="0" applyNumberFormat="1" applyFont="1" applyFill="1" applyBorder="1" applyAlignment="1">
      <alignment horizontal="center" vertical="center" wrapText="1"/>
    </xf>
    <xf numFmtId="3" fontId="72" fillId="13" borderId="13" xfId="0" applyNumberFormat="1" applyFont="1" applyFill="1" applyBorder="1" applyAlignment="1">
      <alignment horizontal="center" vertical="center" wrapText="1"/>
    </xf>
    <xf numFmtId="3" fontId="72" fillId="13" borderId="14" xfId="0" applyNumberFormat="1" applyFont="1" applyFill="1" applyBorder="1" applyAlignment="1">
      <alignment horizontal="center" vertical="center" wrapText="1"/>
    </xf>
    <xf numFmtId="0" fontId="74" fillId="9" borderId="0" xfId="0" applyNumberFormat="1" applyFont="1" applyFill="1" applyBorder="1" applyAlignment="1">
      <alignment horizontal="center"/>
    </xf>
    <xf numFmtId="3" fontId="74" fillId="9" borderId="7" xfId="0" applyNumberFormat="1" applyFont="1" applyFill="1" applyBorder="1" applyAlignment="1">
      <alignment horizontal="center"/>
    </xf>
    <xf numFmtId="3" fontId="74" fillId="9" borderId="0" xfId="0" applyNumberFormat="1" applyFont="1" applyFill="1" applyBorder="1" applyAlignment="1">
      <alignment horizontal="center"/>
    </xf>
    <xf numFmtId="0" fontId="74" fillId="9" borderId="0" xfId="0" applyNumberFormat="1" applyFont="1" applyFill="1" applyBorder="1" applyAlignment="1">
      <alignment horizontal="center" vertical="center"/>
    </xf>
    <xf numFmtId="3" fontId="74" fillId="9" borderId="7" xfId="0" applyNumberFormat="1" applyFont="1" applyFill="1" applyBorder="1" applyAlignment="1">
      <alignment horizontal="center" vertical="center"/>
    </xf>
    <xf numFmtId="3" fontId="74" fillId="9" borderId="0" xfId="0" applyNumberFormat="1" applyFont="1" applyFill="1" applyBorder="1" applyAlignment="1">
      <alignment horizontal="center" vertical="center"/>
    </xf>
    <xf numFmtId="0" fontId="58" fillId="10" borderId="13" xfId="0" applyFont="1" applyFill="1" applyBorder="1" applyAlignment="1">
      <alignment horizontal="center" vertical="center" wrapText="1"/>
    </xf>
    <xf numFmtId="0" fontId="58" fillId="10" borderId="14" xfId="0" applyFont="1" applyFill="1" applyBorder="1" applyAlignment="1">
      <alignment horizontal="center" vertical="center" wrapText="1"/>
    </xf>
    <xf numFmtId="0" fontId="58" fillId="13" borderId="13" xfId="0" applyFont="1" applyFill="1" applyBorder="1" applyAlignment="1">
      <alignment horizontal="center" vertical="center" wrapText="1"/>
    </xf>
    <xf numFmtId="4" fontId="58" fillId="13" borderId="13" xfId="0" applyNumberFormat="1" applyFont="1" applyFill="1" applyBorder="1" applyAlignment="1">
      <alignment horizontal="center" vertical="center" wrapText="1"/>
    </xf>
    <xf numFmtId="3" fontId="58" fillId="13" borderId="13" xfId="0" applyNumberFormat="1" applyFont="1" applyFill="1" applyBorder="1" applyAlignment="1">
      <alignment horizontal="center" vertical="center" wrapText="1"/>
    </xf>
    <xf numFmtId="0" fontId="58" fillId="13" borderId="14" xfId="0" applyFont="1" applyFill="1" applyBorder="1" applyAlignment="1">
      <alignment horizontal="center" vertical="center" wrapText="1"/>
    </xf>
    <xf numFmtId="0" fontId="76" fillId="9" borderId="0" xfId="0" applyNumberFormat="1" applyFont="1" applyFill="1" applyBorder="1" applyAlignment="1">
      <alignment horizontal="center"/>
    </xf>
    <xf numFmtId="2" fontId="76" fillId="9" borderId="0" xfId="0" applyNumberFormat="1" applyFont="1" applyFill="1" applyBorder="1" applyAlignment="1">
      <alignment horizontal="center"/>
    </xf>
    <xf numFmtId="3" fontId="76" fillId="9" borderId="0" xfId="0" applyNumberFormat="1" applyFont="1" applyFill="1" applyBorder="1" applyAlignment="1">
      <alignment horizontal="center"/>
    </xf>
    <xf numFmtId="2" fontId="76" fillId="9" borderId="7" xfId="0" applyNumberFormat="1" applyFont="1" applyFill="1" applyBorder="1" applyAlignment="1">
      <alignment horizontal="center"/>
    </xf>
    <xf numFmtId="166" fontId="76" fillId="9" borderId="0" xfId="0" applyNumberFormat="1" applyFont="1" applyFill="1" applyBorder="1" applyAlignment="1">
      <alignment horizontal="center"/>
    </xf>
    <xf numFmtId="0" fontId="23" fillId="0" borderId="0" xfId="0" applyFont="1" applyFill="1" applyBorder="1" applyAlignment="1">
      <alignment horizontal="center" vertical="center" wrapText="1"/>
    </xf>
    <xf numFmtId="0" fontId="25" fillId="0" borderId="0" xfId="0" applyNumberFormat="1" applyFont="1" applyFill="1" applyBorder="1" applyAlignment="1" applyProtection="1">
      <alignment horizontal="center"/>
    </xf>
    <xf numFmtId="0" fontId="25" fillId="0" borderId="0" xfId="0" applyFont="1" applyFill="1" applyBorder="1" applyAlignment="1" applyProtection="1">
      <alignment horizontal="center"/>
    </xf>
    <xf numFmtId="0" fontId="25" fillId="0" borderId="0" xfId="0" applyFont="1" applyFill="1" applyBorder="1" applyAlignment="1" applyProtection="1">
      <alignment horizontal="center" vertical="center"/>
    </xf>
    <xf numFmtId="0" fontId="75" fillId="12" borderId="16" xfId="0" applyFont="1" applyFill="1" applyBorder="1" applyAlignment="1">
      <alignment horizontal="center"/>
    </xf>
    <xf numFmtId="0" fontId="75" fillId="12" borderId="17" xfId="0" applyFont="1" applyFill="1" applyBorder="1" applyAlignment="1">
      <alignment horizontal="center"/>
    </xf>
    <xf numFmtId="0" fontId="59" fillId="13" borderId="12" xfId="0" applyFont="1" applyFill="1" applyBorder="1" applyAlignment="1">
      <alignment horizontal="center" vertical="center" wrapText="1"/>
    </xf>
    <xf numFmtId="0" fontId="59" fillId="13" borderId="14" xfId="0" applyFont="1" applyFill="1" applyBorder="1" applyAlignment="1">
      <alignment horizontal="center" vertical="center" wrapText="1"/>
    </xf>
    <xf numFmtId="0" fontId="75" fillId="12" borderId="15" xfId="0" applyFont="1" applyFill="1" applyBorder="1" applyAlignment="1">
      <alignment horizontal="center"/>
    </xf>
    <xf numFmtId="0" fontId="75" fillId="12" borderId="26" xfId="0" applyFont="1" applyFill="1" applyBorder="1" applyAlignment="1">
      <alignment horizontal="center" vertical="center" wrapText="1"/>
    </xf>
    <xf numFmtId="0" fontId="75" fillId="12" borderId="26" xfId="0" applyFont="1" applyFill="1" applyBorder="1" applyAlignment="1">
      <alignment horizontal="center"/>
    </xf>
    <xf numFmtId="0" fontId="76" fillId="9" borderId="0" xfId="0" applyNumberFormat="1" applyFont="1" applyFill="1" applyBorder="1" applyAlignment="1" applyProtection="1">
      <alignment horizontal="center"/>
    </xf>
    <xf numFmtId="0" fontId="76" fillId="9" borderId="25" xfId="0" applyNumberFormat="1" applyFont="1" applyFill="1" applyBorder="1" applyAlignment="1" applyProtection="1">
      <alignment horizontal="center"/>
    </xf>
    <xf numFmtId="0" fontId="76" fillId="9" borderId="0" xfId="0" applyFont="1" applyFill="1" applyBorder="1" applyAlignment="1" applyProtection="1">
      <alignment horizontal="center"/>
    </xf>
    <xf numFmtId="0" fontId="76" fillId="9" borderId="0" xfId="0" applyFont="1" applyFill="1" applyBorder="1" applyAlignment="1" applyProtection="1">
      <alignment horizontal="center" vertical="center"/>
    </xf>
    <xf numFmtId="0" fontId="76" fillId="9" borderId="19" xfId="0" applyFont="1" applyFill="1" applyBorder="1" applyAlignment="1" applyProtection="1">
      <alignment horizontal="center" vertical="center"/>
    </xf>
    <xf numFmtId="0" fontId="76" fillId="9" borderId="23" xfId="0" applyFont="1" applyFill="1" applyBorder="1" applyAlignment="1" applyProtection="1">
      <alignment horizontal="center" vertical="center"/>
    </xf>
    <xf numFmtId="0" fontId="76" fillId="9" borderId="24" xfId="0" applyFont="1" applyFill="1" applyBorder="1" applyAlignment="1" applyProtection="1">
      <alignment horizontal="center" vertical="center"/>
    </xf>
    <xf numFmtId="0" fontId="76" fillId="9" borderId="25" xfId="0" applyFont="1" applyFill="1" applyBorder="1" applyAlignment="1" applyProtection="1">
      <alignment horizontal="center" vertical="center"/>
    </xf>
    <xf numFmtId="0" fontId="76" fillId="9" borderId="25" xfId="0" applyFont="1" applyFill="1" applyBorder="1" applyAlignment="1" applyProtection="1">
      <alignment horizontal="center"/>
    </xf>
    <xf numFmtId="0" fontId="76" fillId="9" borderId="26" xfId="0" applyFont="1" applyFill="1" applyBorder="1" applyAlignment="1" applyProtection="1">
      <alignment horizontal="center" vertical="center"/>
    </xf>
    <xf numFmtId="0" fontId="76" fillId="9" borderId="27" xfId="0" applyFont="1" applyFill="1" applyBorder="1" applyAlignment="1" applyProtection="1">
      <alignment horizontal="center"/>
    </xf>
    <xf numFmtId="0" fontId="76" fillId="9" borderId="0" xfId="0" applyFont="1" applyFill="1" applyAlignment="1">
      <alignment horizontal="center"/>
    </xf>
    <xf numFmtId="0" fontId="63" fillId="9" borderId="0" xfId="0" applyFont="1" applyFill="1"/>
    <xf numFmtId="0" fontId="64" fillId="10" borderId="12" xfId="0" applyFont="1" applyFill="1" applyBorder="1" applyAlignment="1">
      <alignment horizontal="center" vertical="center" wrapText="1"/>
    </xf>
    <xf numFmtId="0" fontId="64" fillId="10" borderId="13" xfId="0" applyFont="1" applyFill="1" applyBorder="1" applyAlignment="1">
      <alignment horizontal="center" vertical="center" wrapText="1"/>
    </xf>
    <xf numFmtId="0" fontId="64" fillId="10" borderId="23" xfId="0" applyFont="1" applyFill="1" applyBorder="1" applyAlignment="1">
      <alignment horizontal="center" vertical="center" wrapText="1"/>
    </xf>
    <xf numFmtId="0" fontId="75" fillId="12" borderId="15" xfId="0" applyFont="1" applyFill="1" applyBorder="1" applyAlignment="1">
      <alignment horizontal="left"/>
    </xf>
    <xf numFmtId="0" fontId="75" fillId="12" borderId="16" xfId="0" applyFont="1" applyFill="1" applyBorder="1" applyAlignment="1">
      <alignment horizontal="left"/>
    </xf>
    <xf numFmtId="0" fontId="75" fillId="12" borderId="17" xfId="0" applyFont="1" applyFill="1" applyBorder="1" applyAlignment="1">
      <alignment horizontal="left"/>
    </xf>
    <xf numFmtId="0" fontId="76" fillId="0" borderId="0" xfId="0" applyNumberFormat="1" applyFont="1" applyBorder="1" applyAlignment="1" applyProtection="1">
      <alignment horizontal="right" vertical="center" wrapText="1"/>
    </xf>
    <xf numFmtId="4" fontId="76" fillId="0" borderId="0" xfId="0" applyNumberFormat="1" applyFont="1" applyBorder="1" applyAlignment="1" applyProtection="1">
      <alignment horizontal="right" vertical="center" wrapText="1"/>
    </xf>
    <xf numFmtId="3" fontId="64" fillId="13" borderId="16" xfId="0" applyNumberFormat="1" applyFont="1" applyFill="1" applyBorder="1" applyAlignment="1">
      <alignment horizontal="right" vertical="center" wrapText="1"/>
    </xf>
    <xf numFmtId="3" fontId="64" fillId="13" borderId="17" xfId="0" applyNumberFormat="1" applyFont="1" applyFill="1" applyBorder="1" applyAlignment="1">
      <alignment horizontal="right" vertical="center" wrapText="1"/>
    </xf>
    <xf numFmtId="4" fontId="64" fillId="13" borderId="15" xfId="0" applyNumberFormat="1" applyFont="1" applyFill="1" applyBorder="1" applyAlignment="1">
      <alignment horizontal="right" vertical="center" wrapText="1"/>
    </xf>
    <xf numFmtId="0" fontId="64" fillId="13" borderId="16" xfId="0" applyNumberFormat="1" applyFont="1" applyFill="1" applyBorder="1" applyAlignment="1">
      <alignment horizontal="right" vertical="center" wrapText="1"/>
    </xf>
    <xf numFmtId="4" fontId="64" fillId="13" borderId="16" xfId="0" applyNumberFormat="1" applyFont="1" applyFill="1" applyBorder="1" applyAlignment="1">
      <alignment horizontal="right" vertical="center" wrapText="1"/>
    </xf>
    <xf numFmtId="3" fontId="76" fillId="0" borderId="10" xfId="0" applyNumberFormat="1" applyFont="1" applyBorder="1" applyAlignment="1" applyProtection="1">
      <alignment horizontal="right" vertical="center" wrapText="1"/>
    </xf>
    <xf numFmtId="0" fontId="0" fillId="9" borderId="0" xfId="0" applyNumberFormat="1" applyFill="1"/>
    <xf numFmtId="4" fontId="0" fillId="9" borderId="0" xfId="0" applyNumberFormat="1" applyFill="1"/>
    <xf numFmtId="0" fontId="78" fillId="0" borderId="0" xfId="0" applyFont="1" applyFill="1" applyBorder="1" applyAlignment="1">
      <alignment horizontal="left"/>
    </xf>
    <xf numFmtId="4" fontId="79" fillId="0" borderId="0" xfId="0" applyNumberFormat="1" applyFont="1" applyFill="1" applyBorder="1" applyAlignment="1">
      <alignment horizontal="center" vertical="center" wrapText="1"/>
    </xf>
    <xf numFmtId="0" fontId="82" fillId="9" borderId="0" xfId="0" applyFont="1" applyFill="1" applyBorder="1" applyAlignment="1">
      <alignment vertical="center" wrapText="1"/>
    </xf>
    <xf numFmtId="0" fontId="81" fillId="9" borderId="0" xfId="0" applyFont="1" applyFill="1"/>
    <xf numFmtId="0" fontId="80" fillId="9" borderId="0" xfId="0" applyFont="1" applyFill="1"/>
    <xf numFmtId="0" fontId="60" fillId="12" borderId="15" xfId="0" applyFont="1" applyFill="1" applyBorder="1" applyAlignment="1">
      <alignment horizontal="left"/>
    </xf>
    <xf numFmtId="0" fontId="60" fillId="12" borderId="16" xfId="0" applyFont="1" applyFill="1" applyBorder="1" applyAlignment="1">
      <alignment horizontal="left"/>
    </xf>
    <xf numFmtId="0" fontId="60" fillId="12" borderId="17" xfId="0" applyFont="1" applyFill="1" applyBorder="1" applyAlignment="1">
      <alignment horizontal="left"/>
    </xf>
    <xf numFmtId="0" fontId="58" fillId="13" borderId="29" xfId="0" applyFont="1" applyFill="1" applyBorder="1" applyAlignment="1">
      <alignment horizontal="center" vertical="center" wrapText="1"/>
    </xf>
    <xf numFmtId="0" fontId="58" fillId="13" borderId="23" xfId="0" applyFont="1" applyFill="1" applyBorder="1" applyAlignment="1">
      <alignment horizontal="center" vertical="center" wrapText="1"/>
    </xf>
    <xf numFmtId="0" fontId="58" fillId="0" borderId="0" xfId="0" applyFont="1" applyFill="1" applyBorder="1" applyAlignment="1">
      <alignment horizontal="center" vertical="center" wrapText="1"/>
    </xf>
    <xf numFmtId="0" fontId="17" fillId="0" borderId="0" xfId="0" applyFont="1" applyFill="1" applyBorder="1" applyAlignment="1">
      <alignment vertical="center" wrapText="1"/>
    </xf>
    <xf numFmtId="0" fontId="68" fillId="0" borderId="0" xfId="0" applyFont="1" applyFill="1" applyBorder="1" applyAlignment="1">
      <alignment vertical="center" wrapText="1"/>
    </xf>
    <xf numFmtId="0" fontId="69" fillId="0" borderId="0" xfId="0" applyFont="1" applyFill="1" applyAlignment="1">
      <alignment vertical="center" wrapText="1"/>
    </xf>
    <xf numFmtId="0" fontId="76" fillId="0" borderId="0" xfId="0" applyNumberFormat="1" applyFont="1" applyFill="1" applyBorder="1" applyAlignment="1" applyProtection="1">
      <alignment horizontal="center"/>
    </xf>
    <xf numFmtId="0" fontId="59" fillId="0" borderId="0" xfId="0" applyFont="1" applyFill="1" applyBorder="1" applyAlignment="1">
      <alignment horizontal="center" vertical="center" wrapText="1"/>
    </xf>
    <xf numFmtId="0" fontId="76" fillId="0" borderId="0" xfId="0" applyFont="1" applyFill="1" applyBorder="1" applyAlignment="1" applyProtection="1">
      <alignment horizontal="center"/>
    </xf>
    <xf numFmtId="0" fontId="76" fillId="0" borderId="0" xfId="0" applyFont="1" applyFill="1" applyBorder="1" applyAlignment="1" applyProtection="1">
      <alignment horizontal="center" vertical="center"/>
    </xf>
    <xf numFmtId="0" fontId="35" fillId="0" borderId="0" xfId="0" applyFont="1" applyFill="1"/>
    <xf numFmtId="0" fontId="27" fillId="0" borderId="0" xfId="0" applyFont="1" applyFill="1" applyBorder="1" applyAlignment="1">
      <alignment horizontal="justify" vertical="center" wrapText="1"/>
    </xf>
    <xf numFmtId="0" fontId="0" fillId="0" borderId="0" xfId="0" applyFill="1" applyAlignment="1" applyProtection="1">
      <alignment vertical="center" wrapText="1"/>
    </xf>
    <xf numFmtId="3" fontId="76" fillId="9" borderId="0" xfId="0" applyNumberFormat="1" applyFont="1" applyFill="1" applyBorder="1" applyAlignment="1" applyProtection="1">
      <alignment horizontal="center" vertical="center"/>
    </xf>
    <xf numFmtId="0" fontId="41" fillId="0" borderId="0" xfId="0" applyFont="1" applyFill="1"/>
    <xf numFmtId="0" fontId="76" fillId="9" borderId="29" xfId="0" applyNumberFormat="1" applyFont="1" applyFill="1" applyBorder="1" applyAlignment="1" applyProtection="1">
      <alignment horizontal="center" vertical="center"/>
    </xf>
    <xf numFmtId="0" fontId="76" fillId="9" borderId="0" xfId="0" applyNumberFormat="1" applyFont="1" applyFill="1" applyBorder="1" applyAlignment="1" applyProtection="1">
      <alignment horizontal="center" vertical="center"/>
    </xf>
    <xf numFmtId="0" fontId="76" fillId="9" borderId="10" xfId="0" applyNumberFormat="1" applyFont="1" applyFill="1" applyBorder="1" applyAlignment="1" applyProtection="1">
      <alignment horizontal="center" vertical="center"/>
    </xf>
    <xf numFmtId="166" fontId="76" fillId="9" borderId="0" xfId="0" applyNumberFormat="1" applyFont="1" applyFill="1" applyBorder="1" applyAlignment="1" applyProtection="1">
      <alignment horizontal="center"/>
    </xf>
    <xf numFmtId="166" fontId="58" fillId="13" borderId="13" xfId="0" applyNumberFormat="1" applyFont="1" applyFill="1" applyBorder="1" applyAlignment="1">
      <alignment horizontal="center" vertical="center" wrapText="1"/>
    </xf>
    <xf numFmtId="166" fontId="76" fillId="9" borderId="0" xfId="0" applyNumberFormat="1" applyFont="1" applyFill="1" applyBorder="1" applyAlignment="1" applyProtection="1">
      <alignment horizontal="center" vertical="center"/>
    </xf>
    <xf numFmtId="166" fontId="58" fillId="13" borderId="29" xfId="0" applyNumberFormat="1" applyFont="1" applyFill="1" applyBorder="1" applyAlignment="1">
      <alignment horizontal="center" vertical="center" wrapText="1"/>
    </xf>
    <xf numFmtId="166" fontId="76" fillId="9" borderId="29" xfId="0" applyNumberFormat="1" applyFont="1" applyFill="1" applyBorder="1" applyAlignment="1" applyProtection="1">
      <alignment horizontal="center" vertical="center"/>
    </xf>
    <xf numFmtId="166" fontId="76" fillId="9" borderId="10" xfId="0" applyNumberFormat="1" applyFont="1" applyFill="1" applyBorder="1" applyAlignment="1" applyProtection="1">
      <alignment horizontal="center" vertical="center"/>
    </xf>
    <xf numFmtId="167" fontId="76" fillId="9" borderId="25" xfId="0" applyNumberFormat="1" applyFont="1" applyFill="1" applyBorder="1" applyAlignment="1" applyProtection="1">
      <alignment horizontal="center"/>
    </xf>
    <xf numFmtId="167" fontId="58" fillId="13" borderId="14" xfId="0" applyNumberFormat="1" applyFont="1" applyFill="1" applyBorder="1" applyAlignment="1">
      <alignment horizontal="center" vertical="center" wrapText="1"/>
    </xf>
    <xf numFmtId="167" fontId="58" fillId="13" borderId="23" xfId="0" applyNumberFormat="1" applyFont="1" applyFill="1" applyBorder="1" applyAlignment="1">
      <alignment horizontal="center" vertical="center" wrapText="1"/>
    </xf>
    <xf numFmtId="167" fontId="76" fillId="9" borderId="23" xfId="0" applyNumberFormat="1" applyFont="1" applyFill="1" applyBorder="1" applyAlignment="1" applyProtection="1">
      <alignment horizontal="center" vertical="center"/>
    </xf>
    <xf numFmtId="167" fontId="76" fillId="9" borderId="25" xfId="0" applyNumberFormat="1" applyFont="1" applyFill="1" applyBorder="1" applyAlignment="1" applyProtection="1">
      <alignment horizontal="center" vertical="center"/>
    </xf>
    <xf numFmtId="167" fontId="76" fillId="9" borderId="27" xfId="0" applyNumberFormat="1" applyFont="1" applyFill="1" applyBorder="1" applyAlignment="1" applyProtection="1">
      <alignment horizontal="center"/>
    </xf>
    <xf numFmtId="2" fontId="76" fillId="9" borderId="10" xfId="0" applyNumberFormat="1" applyFont="1" applyFill="1" applyBorder="1" applyAlignment="1">
      <alignment horizontal="center"/>
    </xf>
    <xf numFmtId="0" fontId="76" fillId="9" borderId="23" xfId="0" applyNumberFormat="1" applyFont="1" applyFill="1" applyBorder="1" applyAlignment="1">
      <alignment horizontal="center"/>
    </xf>
    <xf numFmtId="0" fontId="76" fillId="9" borderId="25" xfId="0" applyNumberFormat="1" applyFont="1" applyFill="1" applyBorder="1" applyAlignment="1">
      <alignment horizontal="center"/>
    </xf>
    <xf numFmtId="3" fontId="76" fillId="9" borderId="27" xfId="0" applyNumberFormat="1" applyFont="1" applyFill="1" applyBorder="1" applyAlignment="1">
      <alignment horizontal="center"/>
    </xf>
    <xf numFmtId="3" fontId="76" fillId="9" borderId="23" xfId="0" applyNumberFormat="1" applyFont="1" applyFill="1" applyBorder="1" applyAlignment="1">
      <alignment horizontal="center"/>
    </xf>
    <xf numFmtId="3" fontId="76" fillId="9" borderId="25" xfId="0" applyNumberFormat="1" applyFont="1" applyFill="1" applyBorder="1" applyAlignment="1">
      <alignment horizontal="center"/>
    </xf>
    <xf numFmtId="0" fontId="55" fillId="9" borderId="0" xfId="8" applyFont="1" applyFill="1" applyBorder="1" applyAlignment="1" applyProtection="1">
      <alignment wrapText="1"/>
      <protection locked="0"/>
    </xf>
    <xf numFmtId="0" fontId="63" fillId="9" borderId="0" xfId="0" applyFont="1" applyFill="1" applyBorder="1" applyAlignment="1">
      <alignment horizontal="left" vertical="center" wrapText="1" indent="4"/>
    </xf>
    <xf numFmtId="0" fontId="75" fillId="12" borderId="16" xfId="0" applyFont="1" applyFill="1" applyBorder="1" applyAlignment="1">
      <alignment horizontal="left"/>
    </xf>
    <xf numFmtId="0" fontId="58" fillId="10" borderId="12" xfId="0" applyFont="1" applyFill="1" applyBorder="1" applyAlignment="1">
      <alignment horizontal="center" vertical="center" wrapText="1"/>
    </xf>
    <xf numFmtId="0" fontId="58" fillId="13" borderId="22" xfId="0" applyFont="1" applyFill="1" applyBorder="1" applyAlignment="1">
      <alignment horizontal="left" vertical="center" wrapText="1"/>
    </xf>
    <xf numFmtId="0" fontId="72" fillId="13" borderId="22" xfId="0" applyFont="1" applyFill="1" applyBorder="1" applyAlignment="1">
      <alignment horizontal="left" vertical="center" wrapText="1"/>
    </xf>
    <xf numFmtId="0" fontId="72" fillId="10" borderId="15" xfId="0" applyFont="1" applyFill="1" applyBorder="1" applyAlignment="1">
      <alignment horizontal="center" vertical="center" wrapText="1"/>
    </xf>
    <xf numFmtId="0" fontId="84" fillId="12" borderId="24" xfId="0" applyFont="1" applyFill="1" applyBorder="1" applyAlignment="1">
      <alignment horizontal="left"/>
    </xf>
    <xf numFmtId="3" fontId="76" fillId="9" borderId="30" xfId="0" applyNumberFormat="1" applyFont="1" applyFill="1" applyBorder="1" applyAlignment="1">
      <alignment horizontal="center"/>
    </xf>
    <xf numFmtId="3" fontId="76" fillId="9" borderId="31" xfId="0" applyNumberFormat="1" applyFont="1" applyFill="1" applyBorder="1" applyAlignment="1">
      <alignment horizontal="center"/>
    </xf>
    <xf numFmtId="3" fontId="76" fillId="9" borderId="32" xfId="0" applyNumberFormat="1" applyFont="1" applyFill="1" applyBorder="1" applyAlignment="1">
      <alignment horizontal="center"/>
    </xf>
    <xf numFmtId="3" fontId="76" fillId="9" borderId="33" xfId="0" applyNumberFormat="1" applyFont="1" applyFill="1" applyBorder="1" applyAlignment="1">
      <alignment horizontal="center"/>
    </xf>
    <xf numFmtId="3" fontId="76" fillId="9" borderId="34" xfId="0" applyNumberFormat="1" applyFont="1" applyFill="1" applyBorder="1" applyAlignment="1">
      <alignment horizontal="center"/>
    </xf>
    <xf numFmtId="3" fontId="76" fillId="9" borderId="35" xfId="0" applyNumberFormat="1" applyFont="1" applyFill="1" applyBorder="1" applyAlignment="1">
      <alignment horizontal="center"/>
    </xf>
    <xf numFmtId="3" fontId="76" fillId="9" borderId="36" xfId="0" applyNumberFormat="1" applyFont="1" applyFill="1" applyBorder="1" applyAlignment="1">
      <alignment horizontal="center"/>
    </xf>
    <xf numFmtId="3" fontId="76" fillId="9" borderId="37" xfId="0" applyNumberFormat="1" applyFont="1" applyFill="1" applyBorder="1" applyAlignment="1">
      <alignment horizontal="center"/>
    </xf>
    <xf numFmtId="3" fontId="72" fillId="13" borderId="26" xfId="0" applyNumberFormat="1" applyFont="1" applyFill="1" applyBorder="1" applyAlignment="1">
      <alignment horizontal="center" vertical="center" wrapText="1"/>
    </xf>
    <xf numFmtId="3" fontId="72" fillId="13" borderId="10" xfId="0" applyNumberFormat="1" applyFont="1" applyFill="1" applyBorder="1" applyAlignment="1">
      <alignment horizontal="center" vertical="center" wrapText="1"/>
    </xf>
    <xf numFmtId="3" fontId="72" fillId="13" borderId="27" xfId="0" applyNumberFormat="1" applyFont="1" applyFill="1" applyBorder="1" applyAlignment="1">
      <alignment horizontal="center" vertical="center" wrapText="1"/>
    </xf>
    <xf numFmtId="0" fontId="58" fillId="10" borderId="22" xfId="0" applyFont="1" applyFill="1" applyBorder="1" applyAlignment="1">
      <alignment horizontal="center" vertical="center" wrapText="1"/>
    </xf>
    <xf numFmtId="3" fontId="76" fillId="9" borderId="7" xfId="0" applyNumberFormat="1" applyFont="1" applyFill="1" applyBorder="1" applyAlignment="1">
      <alignment horizontal="center"/>
    </xf>
    <xf numFmtId="3" fontId="58" fillId="13" borderId="12" xfId="0" applyNumberFormat="1" applyFont="1" applyFill="1" applyBorder="1" applyAlignment="1">
      <alignment horizontal="center" vertical="center" wrapText="1"/>
    </xf>
    <xf numFmtId="3" fontId="58" fillId="13" borderId="14" xfId="0" applyNumberFormat="1" applyFont="1" applyFill="1" applyBorder="1" applyAlignment="1">
      <alignment horizontal="center" vertical="center" wrapText="1"/>
    </xf>
    <xf numFmtId="166" fontId="58" fillId="13" borderId="14" xfId="0" applyNumberFormat="1" applyFont="1" applyFill="1" applyBorder="1" applyAlignment="1">
      <alignment horizontal="center" vertical="center" wrapText="1"/>
    </xf>
    <xf numFmtId="3" fontId="76" fillId="9" borderId="0" xfId="0" applyNumberFormat="1" applyFont="1" applyFill="1" applyBorder="1" applyAlignment="1" applyProtection="1">
      <alignment horizontal="center"/>
    </xf>
    <xf numFmtId="166" fontId="76" fillId="9" borderId="25" xfId="0" applyNumberFormat="1" applyFont="1" applyFill="1" applyBorder="1" applyAlignment="1" applyProtection="1">
      <alignment horizontal="center"/>
    </xf>
    <xf numFmtId="166" fontId="58" fillId="13" borderId="12" xfId="0" applyNumberFormat="1" applyFont="1" applyFill="1" applyBorder="1" applyAlignment="1">
      <alignment horizontal="center" vertical="center" wrapText="1"/>
    </xf>
    <xf numFmtId="3" fontId="58" fillId="10" borderId="13" xfId="0" applyNumberFormat="1" applyFont="1" applyFill="1" applyBorder="1" applyAlignment="1">
      <alignment horizontal="center" vertical="center" wrapText="1"/>
    </xf>
    <xf numFmtId="166" fontId="58" fillId="10" borderId="12" xfId="0" applyNumberFormat="1" applyFont="1" applyFill="1" applyBorder="1" applyAlignment="1">
      <alignment horizontal="center" vertical="center" wrapText="1"/>
    </xf>
    <xf numFmtId="166" fontId="58" fillId="10" borderId="13" xfId="0" applyNumberFormat="1" applyFont="1" applyFill="1" applyBorder="1" applyAlignment="1">
      <alignment horizontal="center" vertical="center" wrapText="1"/>
    </xf>
    <xf numFmtId="166" fontId="58" fillId="10" borderId="14" xfId="0" applyNumberFormat="1" applyFont="1" applyFill="1" applyBorder="1" applyAlignment="1">
      <alignment horizontal="center" vertical="center" wrapText="1"/>
    </xf>
    <xf numFmtId="0" fontId="58" fillId="13" borderId="12" xfId="0" applyFont="1" applyFill="1" applyBorder="1" applyAlignment="1">
      <alignment horizontal="right" vertical="center" wrapText="1"/>
    </xf>
    <xf numFmtId="166" fontId="76" fillId="9" borderId="24" xfId="0" applyNumberFormat="1" applyFont="1" applyFill="1" applyBorder="1" applyAlignment="1" applyProtection="1">
      <alignment horizontal="center"/>
    </xf>
    <xf numFmtId="166" fontId="76" fillId="9" borderId="7" xfId="0" applyNumberFormat="1" applyFont="1" applyFill="1" applyBorder="1" applyAlignment="1">
      <alignment horizontal="center"/>
    </xf>
    <xf numFmtId="166" fontId="76" fillId="9" borderId="25" xfId="0" applyNumberFormat="1" applyFont="1" applyFill="1" applyBorder="1" applyAlignment="1">
      <alignment horizontal="center"/>
    </xf>
    <xf numFmtId="166" fontId="76" fillId="9" borderId="30" xfId="0" applyNumberFormat="1" applyFont="1" applyFill="1" applyBorder="1" applyAlignment="1">
      <alignment horizontal="center"/>
    </xf>
    <xf numFmtId="166" fontId="76" fillId="9" borderId="31" xfId="0" applyNumberFormat="1" applyFont="1" applyFill="1" applyBorder="1" applyAlignment="1">
      <alignment horizontal="center"/>
    </xf>
    <xf numFmtId="166" fontId="76" fillId="9" borderId="32" xfId="0" applyNumberFormat="1" applyFont="1" applyFill="1" applyBorder="1" applyAlignment="1">
      <alignment horizontal="center"/>
    </xf>
    <xf numFmtId="166" fontId="76" fillId="9" borderId="33" xfId="0" applyNumberFormat="1" applyFont="1" applyFill="1" applyBorder="1" applyAlignment="1">
      <alignment horizontal="center"/>
    </xf>
    <xf numFmtId="166" fontId="76" fillId="9" borderId="34" xfId="0" applyNumberFormat="1" applyFont="1" applyFill="1" applyBorder="1" applyAlignment="1">
      <alignment horizontal="center"/>
    </xf>
    <xf numFmtId="166" fontId="76" fillId="9" borderId="35" xfId="0" applyNumberFormat="1" applyFont="1" applyFill="1" applyBorder="1" applyAlignment="1">
      <alignment horizontal="center"/>
    </xf>
    <xf numFmtId="166" fontId="76" fillId="9" borderId="36" xfId="0" applyNumberFormat="1" applyFont="1" applyFill="1" applyBorder="1" applyAlignment="1">
      <alignment horizontal="center"/>
    </xf>
    <xf numFmtId="166" fontId="76" fillId="9" borderId="37" xfId="0" applyNumberFormat="1" applyFont="1" applyFill="1" applyBorder="1" applyAlignment="1">
      <alignment horizontal="center"/>
    </xf>
    <xf numFmtId="166" fontId="72" fillId="13" borderId="26" xfId="0" applyNumberFormat="1" applyFont="1" applyFill="1" applyBorder="1" applyAlignment="1">
      <alignment horizontal="center" vertical="center" wrapText="1"/>
    </xf>
    <xf numFmtId="166" fontId="72" fillId="13" borderId="10" xfId="0" applyNumberFormat="1" applyFont="1" applyFill="1" applyBorder="1" applyAlignment="1">
      <alignment horizontal="center" vertical="center" wrapText="1"/>
    </xf>
    <xf numFmtId="166" fontId="72" fillId="13" borderId="27" xfId="0" applyNumberFormat="1" applyFont="1" applyFill="1" applyBorder="1" applyAlignment="1">
      <alignment horizontal="center" vertical="center" wrapText="1"/>
    </xf>
    <xf numFmtId="0" fontId="85" fillId="9" borderId="0" xfId="0" applyFont="1" applyFill="1"/>
    <xf numFmtId="0" fontId="63" fillId="9" borderId="0" xfId="0" applyFont="1" applyFill="1" applyBorder="1" applyAlignment="1">
      <alignment vertical="center"/>
    </xf>
    <xf numFmtId="0" fontId="86" fillId="9" borderId="0" xfId="0" applyFont="1" applyFill="1"/>
    <xf numFmtId="0" fontId="41" fillId="0" borderId="0" xfId="0" applyFont="1" applyFill="1" applyBorder="1" applyAlignment="1">
      <alignment horizontal="left"/>
    </xf>
    <xf numFmtId="4" fontId="42" fillId="0" borderId="0" xfId="0" applyNumberFormat="1" applyFont="1" applyFill="1" applyBorder="1" applyAlignment="1">
      <alignment horizontal="center" vertical="center" wrapText="1"/>
    </xf>
    <xf numFmtId="4" fontId="87" fillId="9" borderId="0" xfId="0" applyNumberFormat="1" applyFont="1" applyFill="1"/>
    <xf numFmtId="0" fontId="86" fillId="0" borderId="0" xfId="0" applyFont="1" applyFill="1" applyBorder="1"/>
    <xf numFmtId="4" fontId="86" fillId="9" borderId="0" xfId="0" applyNumberFormat="1" applyFont="1" applyFill="1"/>
    <xf numFmtId="4" fontId="88" fillId="9" borderId="0" xfId="0" applyNumberFormat="1" applyFont="1" applyFill="1"/>
    <xf numFmtId="0" fontId="80" fillId="0" borderId="0" xfId="0" applyFont="1"/>
    <xf numFmtId="0" fontId="55" fillId="9" borderId="0" xfId="8" applyFont="1" applyFill="1" applyBorder="1" applyAlignment="1" applyProtection="1">
      <alignment wrapText="1"/>
      <protection locked="0"/>
    </xf>
    <xf numFmtId="0" fontId="55" fillId="0" borderId="0" xfId="8" applyFont="1" applyFill="1" applyBorder="1" applyAlignment="1" applyProtection="1"/>
    <xf numFmtId="0" fontId="75" fillId="12" borderId="16" xfId="0" applyFont="1" applyFill="1" applyBorder="1" applyAlignment="1">
      <alignment horizontal="left"/>
    </xf>
    <xf numFmtId="0" fontId="75" fillId="12" borderId="17" xfId="0" applyFont="1" applyFill="1" applyBorder="1" applyAlignment="1">
      <alignment horizontal="left"/>
    </xf>
    <xf numFmtId="0" fontId="58" fillId="13" borderId="12" xfId="0" applyFont="1" applyFill="1" applyBorder="1" applyAlignment="1">
      <alignment horizontal="left" vertical="center" wrapText="1"/>
    </xf>
    <xf numFmtId="0" fontId="17" fillId="0" borderId="0" xfId="0" applyFont="1" applyFill="1" applyBorder="1" applyAlignment="1">
      <alignment horizontal="center" vertical="center" readingOrder="1"/>
    </xf>
    <xf numFmtId="0" fontId="58" fillId="10" borderId="19" xfId="0" applyFont="1" applyFill="1" applyBorder="1" applyAlignment="1">
      <alignment horizontal="center" vertical="center" wrapText="1"/>
    </xf>
    <xf numFmtId="0" fontId="75" fillId="12" borderId="15" xfId="0" applyFont="1" applyFill="1" applyBorder="1" applyAlignment="1">
      <alignment horizontal="left"/>
    </xf>
    <xf numFmtId="0" fontId="63" fillId="9" borderId="0" xfId="0" applyFont="1" applyFill="1" applyBorder="1" applyAlignment="1">
      <alignment horizontal="left" vertical="center" wrapText="1"/>
    </xf>
    <xf numFmtId="0" fontId="63" fillId="9" borderId="0" xfId="0" applyFont="1" applyFill="1" applyBorder="1" applyAlignment="1">
      <alignment horizontal="center" vertical="center" wrapText="1"/>
    </xf>
    <xf numFmtId="0" fontId="75" fillId="12" borderId="15" xfId="0" applyFont="1" applyFill="1" applyBorder="1" applyAlignment="1">
      <alignment horizontal="center" vertical="center"/>
    </xf>
    <xf numFmtId="0" fontId="58" fillId="10" borderId="12" xfId="0" applyFont="1" applyFill="1" applyBorder="1" applyAlignment="1">
      <alignment horizontal="center" vertical="center" wrapText="1"/>
    </xf>
    <xf numFmtId="0" fontId="75" fillId="12" borderId="20" xfId="0" applyFont="1" applyFill="1" applyBorder="1" applyAlignment="1">
      <alignment horizontal="center" vertical="center"/>
    </xf>
    <xf numFmtId="0" fontId="59" fillId="13" borderId="12" xfId="0" applyFont="1" applyFill="1" applyBorder="1" applyAlignment="1">
      <alignment horizontal="left" vertical="center" wrapText="1"/>
    </xf>
    <xf numFmtId="0" fontId="75" fillId="12" borderId="21" xfId="0" applyFont="1" applyFill="1" applyBorder="1" applyAlignment="1">
      <alignment horizontal="center" vertical="center"/>
    </xf>
    <xf numFmtId="0" fontId="75" fillId="12" borderId="22" xfId="0" applyFont="1" applyFill="1" applyBorder="1" applyAlignment="1">
      <alignment horizontal="center" vertical="center" wrapText="1"/>
    </xf>
    <xf numFmtId="0" fontId="75" fillId="12" borderId="15" xfId="0" applyFont="1" applyFill="1" applyBorder="1" applyAlignment="1">
      <alignment horizontal="center" vertical="center" wrapText="1"/>
    </xf>
    <xf numFmtId="0" fontId="75" fillId="12" borderId="28" xfId="0" applyFont="1" applyFill="1" applyBorder="1" applyAlignment="1">
      <alignment horizontal="center" vertical="center" wrapText="1"/>
    </xf>
    <xf numFmtId="0" fontId="60" fillId="12" borderId="15" xfId="0" applyFont="1" applyFill="1" applyBorder="1" applyAlignment="1">
      <alignment horizontal="center" vertical="center"/>
    </xf>
    <xf numFmtId="0" fontId="60" fillId="12" borderId="17" xfId="0" applyFont="1" applyFill="1" applyBorder="1" applyAlignment="1">
      <alignment horizontal="center" vertical="center"/>
    </xf>
    <xf numFmtId="0" fontId="58" fillId="13" borderId="14" xfId="0" applyFont="1" applyFill="1" applyBorder="1" applyAlignment="1">
      <alignment horizontal="left" vertical="center" wrapText="1"/>
    </xf>
    <xf numFmtId="0" fontId="58" fillId="10" borderId="22" xfId="0" applyFont="1" applyFill="1" applyBorder="1" applyAlignment="1">
      <alignment horizontal="left" vertical="center" wrapText="1"/>
    </xf>
    <xf numFmtId="0" fontId="60" fillId="12" borderId="16" xfId="0" applyFont="1" applyFill="1" applyBorder="1" applyAlignment="1">
      <alignment horizontal="center" vertical="center"/>
    </xf>
    <xf numFmtId="0" fontId="58" fillId="13" borderId="22" xfId="0" applyFont="1" applyFill="1" applyBorder="1" applyAlignment="1">
      <alignment horizontal="left" vertical="center" wrapText="1"/>
    </xf>
    <xf numFmtId="0" fontId="27" fillId="9" borderId="0" xfId="0" applyFont="1" applyFill="1" applyBorder="1" applyAlignment="1">
      <alignment horizontal="justify" vertical="center" wrapText="1"/>
    </xf>
    <xf numFmtId="0" fontId="60" fillId="12" borderId="21" xfId="0" applyFont="1" applyFill="1" applyBorder="1" applyAlignment="1">
      <alignment horizontal="center" vertical="center"/>
    </xf>
    <xf numFmtId="0" fontId="60" fillId="12" borderId="22" xfId="0" applyFont="1" applyFill="1" applyBorder="1" applyAlignment="1">
      <alignment horizontal="center" vertical="center" wrapText="1"/>
    </xf>
    <xf numFmtId="0" fontId="58" fillId="13" borderId="22" xfId="0" applyFont="1" applyFill="1" applyBorder="1" applyAlignment="1">
      <alignment vertical="center" wrapText="1"/>
    </xf>
    <xf numFmtId="0" fontId="58" fillId="10" borderId="12" xfId="0" applyFont="1" applyFill="1" applyBorder="1" applyAlignment="1">
      <alignment horizontal="left" vertical="center" wrapText="1"/>
    </xf>
    <xf numFmtId="0" fontId="58" fillId="10" borderId="14" xfId="0" applyFont="1" applyFill="1" applyBorder="1" applyAlignment="1">
      <alignment horizontal="left" vertical="center" wrapText="1"/>
    </xf>
    <xf numFmtId="0" fontId="63" fillId="9" borderId="0" xfId="0" applyFont="1" applyFill="1" applyBorder="1" applyAlignment="1">
      <alignment horizontal="left" vertical="center" wrapText="1" indent="4"/>
    </xf>
    <xf numFmtId="0" fontId="58" fillId="10" borderId="22" xfId="0" applyFont="1" applyFill="1" applyBorder="1" applyAlignment="1">
      <alignment horizontal="center" vertical="center" wrapText="1"/>
    </xf>
    <xf numFmtId="0" fontId="72" fillId="10" borderId="22" xfId="0" applyFont="1" applyFill="1" applyBorder="1" applyAlignment="1">
      <alignment horizontal="center" vertical="center" wrapText="1"/>
    </xf>
    <xf numFmtId="0" fontId="75" fillId="12" borderId="24" xfId="0" applyFont="1" applyFill="1" applyBorder="1" applyAlignment="1">
      <alignment horizontal="left" vertical="center"/>
    </xf>
    <xf numFmtId="0" fontId="58" fillId="10" borderId="14" xfId="0" applyFont="1" applyFill="1" applyBorder="1" applyAlignment="1">
      <alignment horizontal="center" vertical="center" wrapText="1"/>
    </xf>
  </cellXfs>
  <cellStyles count="19">
    <cellStyle name="Accent" xfId="2" xr:uid="{00000000-0005-0000-0000-000000000000}"/>
    <cellStyle name="Accent 1" xfId="3" xr:uid="{00000000-0005-0000-0000-000001000000}"/>
    <cellStyle name="Accent 2" xfId="4" xr:uid="{00000000-0005-0000-0000-000002000000}"/>
    <cellStyle name="Accent 3" xfId="5" xr:uid="{00000000-0005-0000-0000-000003000000}"/>
    <cellStyle name="Bad" xfId="6" xr:uid="{00000000-0005-0000-0000-000004000000}"/>
    <cellStyle name="Error" xfId="7" xr:uid="{00000000-0005-0000-0000-000005000000}"/>
    <cellStyle name="Excel_BuiltIn_Hyperlink" xfId="8" xr:uid="{00000000-0005-0000-0000-000006000000}"/>
    <cellStyle name="Footnote" xfId="9" xr:uid="{00000000-0005-0000-0000-000007000000}"/>
    <cellStyle name="Good" xfId="10" xr:uid="{00000000-0005-0000-0000-000008000000}"/>
    <cellStyle name="Heading (user)" xfId="11" xr:uid="{00000000-0005-0000-0000-000009000000}"/>
    <cellStyle name="Heading 1" xfId="12" xr:uid="{00000000-0005-0000-0000-00000A000000}"/>
    <cellStyle name="Heading 2" xfId="13" xr:uid="{00000000-0005-0000-0000-00000B000000}"/>
    <cellStyle name="Hyperlink" xfId="14" xr:uid="{00000000-0005-0000-0000-00000C000000}"/>
    <cellStyle name="Neutral" xfId="1" builtinId="28" customBuiltin="1"/>
    <cellStyle name="Normal" xfId="0" builtinId="0" customBuiltin="1"/>
    <cellStyle name="Note" xfId="15" xr:uid="{00000000-0005-0000-0000-00000F000000}"/>
    <cellStyle name="Status" xfId="16" xr:uid="{00000000-0005-0000-0000-000010000000}"/>
    <cellStyle name="Text" xfId="17" xr:uid="{00000000-0005-0000-0000-000011000000}"/>
    <cellStyle name="Warning" xfId="18" xr:uid="{00000000-0005-0000-0000-000012000000}"/>
  </cellStyles>
  <dxfs count="0"/>
  <tableStyles count="0" defaultTableStyle="TableStyleMedium2" defaultPivotStyle="PivotStyleLight16"/>
  <colors>
    <mruColors>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Source Sans Pro" panose="020B0503030403020204" pitchFamily="34" charset="0"/>
                <a:ea typeface="Source Sans Pro" panose="020B0503030403020204" pitchFamily="34" charset="0"/>
                <a:cs typeface="+mn-cs"/>
              </a:defRPr>
            </a:pPr>
            <a:r>
              <a:rPr lang="es-ES" sz="1400"/>
              <a:t>Número de Explotaciones mineras</a:t>
            </a:r>
          </a:p>
        </c:rich>
      </c:tx>
      <c:layout>
        <c:manualLayout>
          <c:xMode val="edge"/>
          <c:yMode val="edge"/>
          <c:x val="0.25789292377881945"/>
          <c:y val="3.1870377270904915E-2"/>
        </c:manualLayout>
      </c:layout>
      <c:overlay val="0"/>
      <c:spPr>
        <a:noFill/>
        <a:ln>
          <a:noFill/>
        </a:ln>
        <a:effectLst/>
      </c:spPr>
      <c:txPr>
        <a:bodyPr rot="0" spcFirstLastPara="1" vertOverflow="ellipsis" vert="horz" wrap="square" anchor="ctr" anchorCtr="1"/>
        <a:lstStyle/>
        <a:p>
          <a:pPr>
            <a:defRPr sz="140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Source Sans Pro" panose="020B0503030403020204" pitchFamily="34" charset="0"/>
              <a:ea typeface="Source Sans Pro" panose="020B0503030403020204" pitchFamily="34" charset="0"/>
              <a:cs typeface="+mn-cs"/>
            </a:defRPr>
          </a:pPr>
          <a:endParaRPr lang="es-ES"/>
        </a:p>
      </c:txPr>
    </c:title>
    <c:autoTitleDeleted val="0"/>
    <c:plotArea>
      <c:layout>
        <c:manualLayout>
          <c:xMode val="edge"/>
          <c:yMode val="edge"/>
          <c:x val="2.6284561528420555E-2"/>
          <c:y val="0.23556210639153155"/>
          <c:w val="0.97294410822356714"/>
          <c:h val="0.72892938496583148"/>
        </c:manualLayout>
      </c:layout>
      <c:lineChart>
        <c:grouping val="standard"/>
        <c:varyColors val="0"/>
        <c:ser>
          <c:idx val="0"/>
          <c:order val="0"/>
          <c:tx>
            <c:strRef>
              <c:f>evol!$D$8:$D$8</c:f>
              <c:strCache>
                <c:ptCount val="1"/>
                <c:pt idx="0">
                  <c:v>Nº EXPLOTACIONES</c:v>
                </c:pt>
              </c:strCache>
            </c:strRef>
          </c:tx>
          <c:spPr>
            <a:ln w="19050" cap="rnd" cmpd="sng" algn="ctr">
              <a:solidFill>
                <a:schemeClr val="accent1">
                  <a:shade val="95000"/>
                  <a:satMod val="105000"/>
                </a:schemeClr>
              </a:solidFill>
              <a:round/>
            </a:ln>
            <a:effectLst/>
          </c:spPr>
          <c:marker>
            <c:symbol val="circle"/>
            <c:size val="17"/>
            <c:spPr>
              <a:solidFill>
                <a:schemeClr val="lt1"/>
              </a:solidFill>
              <a:ln>
                <a:noFill/>
              </a:ln>
              <a:effectLst/>
            </c:spPr>
          </c:marker>
          <c:dPt>
            <c:idx val="1"/>
            <c:marker>
              <c:symbol val="circle"/>
              <c:size val="17"/>
              <c:spPr>
                <a:solidFill>
                  <a:schemeClr val="lt1"/>
                </a:solidFill>
                <a:ln>
                  <a:noFill/>
                </a:ln>
                <a:effectLst/>
              </c:spPr>
            </c:marker>
            <c:bubble3D val="0"/>
            <c:extLst>
              <c:ext xmlns:c16="http://schemas.microsoft.com/office/drawing/2014/chart" uri="{C3380CC4-5D6E-409C-BE32-E72D297353CC}">
                <c16:uniqueId val="{00000000-2374-4E82-AB47-4999DBD4E58D}"/>
              </c:ext>
            </c:extLst>
          </c:dPt>
          <c:dPt>
            <c:idx val="2"/>
            <c:marker>
              <c:symbol val="circle"/>
              <c:size val="17"/>
              <c:spPr>
                <a:solidFill>
                  <a:schemeClr val="lt1"/>
                </a:solidFill>
                <a:ln>
                  <a:noFill/>
                </a:ln>
                <a:effectLst/>
              </c:spPr>
            </c:marker>
            <c:bubble3D val="0"/>
            <c:extLst>
              <c:ext xmlns:c16="http://schemas.microsoft.com/office/drawing/2014/chart" uri="{C3380CC4-5D6E-409C-BE32-E72D297353CC}">
                <c16:uniqueId val="{00000001-2374-4E82-AB47-4999DBD4E58D}"/>
              </c:ext>
            </c:extLst>
          </c:dPt>
          <c:dPt>
            <c:idx val="3"/>
            <c:marker>
              <c:symbol val="circle"/>
              <c:size val="17"/>
              <c:spPr>
                <a:solidFill>
                  <a:schemeClr val="lt1"/>
                </a:solidFill>
                <a:ln>
                  <a:noFill/>
                </a:ln>
                <a:effectLst/>
              </c:spPr>
            </c:marker>
            <c:bubble3D val="0"/>
            <c:extLst>
              <c:ext xmlns:c16="http://schemas.microsoft.com/office/drawing/2014/chart" uri="{C3380CC4-5D6E-409C-BE32-E72D297353CC}">
                <c16:uniqueId val="{00000002-2374-4E82-AB47-4999DBD4E58D}"/>
              </c:ext>
            </c:extLst>
          </c:dPt>
          <c:dPt>
            <c:idx val="4"/>
            <c:marker>
              <c:symbol val="circle"/>
              <c:size val="17"/>
              <c:spPr>
                <a:solidFill>
                  <a:schemeClr val="lt1"/>
                </a:solidFill>
                <a:ln>
                  <a:noFill/>
                </a:ln>
                <a:effectLst/>
              </c:spPr>
            </c:marker>
            <c:bubble3D val="0"/>
            <c:extLst>
              <c:ext xmlns:c16="http://schemas.microsoft.com/office/drawing/2014/chart" uri="{C3380CC4-5D6E-409C-BE32-E72D297353CC}">
                <c16:uniqueId val="{00000003-2374-4E82-AB47-4999DBD4E58D}"/>
              </c:ext>
            </c:extLst>
          </c:dPt>
          <c:dPt>
            <c:idx val="5"/>
            <c:marker>
              <c:symbol val="circle"/>
              <c:size val="17"/>
              <c:spPr>
                <a:solidFill>
                  <a:schemeClr val="lt1"/>
                </a:solidFill>
                <a:ln>
                  <a:noFill/>
                </a:ln>
                <a:effectLst/>
              </c:spPr>
            </c:marker>
            <c:bubble3D val="0"/>
            <c:extLst>
              <c:ext xmlns:c16="http://schemas.microsoft.com/office/drawing/2014/chart" uri="{C3380CC4-5D6E-409C-BE32-E72D297353CC}">
                <c16:uniqueId val="{00000004-2374-4E82-AB47-4999DBD4E58D}"/>
              </c:ext>
            </c:extLst>
          </c:dPt>
          <c:dPt>
            <c:idx val="6"/>
            <c:marker>
              <c:symbol val="circle"/>
              <c:size val="17"/>
              <c:spPr>
                <a:solidFill>
                  <a:schemeClr val="lt1"/>
                </a:solidFill>
                <a:ln>
                  <a:noFill/>
                </a:ln>
                <a:effectLst/>
              </c:spPr>
            </c:marker>
            <c:bubble3D val="0"/>
            <c:extLst>
              <c:ext xmlns:c16="http://schemas.microsoft.com/office/drawing/2014/chart" uri="{C3380CC4-5D6E-409C-BE32-E72D297353CC}">
                <c16:uniqueId val="{00000005-2374-4E82-AB47-4999DBD4E58D}"/>
              </c:ext>
            </c:extLst>
          </c:dPt>
          <c:dLbls>
            <c:spPr>
              <a:noFill/>
              <a:ln>
                <a:noFill/>
              </a:ln>
              <a:effectLst/>
            </c:spPr>
            <c:txPr>
              <a:bodyPr rot="0" spcFirstLastPara="1" vertOverflow="ellipsis" vert="horz" wrap="square" anchor="ctr" anchorCtr="1"/>
              <a:lstStyle/>
              <a:p>
                <a:pPr>
                  <a:defRPr sz="900" b="1" i="0" u="none" strike="noStrike" kern="1200" baseline="0">
                    <a:solidFill>
                      <a:schemeClr val="accent1"/>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numRef>
              <c:f>evol!$C$9:$C$17</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evol!$D$9:$D$17</c:f>
              <c:numCache>
                <c:formatCode>#,##0</c:formatCode>
                <c:ptCount val="9"/>
                <c:pt idx="0">
                  <c:v>311</c:v>
                </c:pt>
                <c:pt idx="1">
                  <c:v>567</c:v>
                </c:pt>
                <c:pt idx="2">
                  <c:v>636</c:v>
                </c:pt>
                <c:pt idx="3">
                  <c:v>607</c:v>
                </c:pt>
                <c:pt idx="4">
                  <c:v>583</c:v>
                </c:pt>
                <c:pt idx="5">
                  <c:v>566</c:v>
                </c:pt>
                <c:pt idx="6">
                  <c:v>480</c:v>
                </c:pt>
                <c:pt idx="7">
                  <c:v>381</c:v>
                </c:pt>
                <c:pt idx="8">
                  <c:v>420</c:v>
                </c:pt>
              </c:numCache>
            </c:numRef>
          </c:val>
          <c:smooth val="0"/>
          <c:extLst>
            <c:ext xmlns:c16="http://schemas.microsoft.com/office/drawing/2014/chart" uri="{C3380CC4-5D6E-409C-BE32-E72D297353CC}">
              <c16:uniqueId val="{0000000C-C340-4CF7-99A6-2BC6FAED1C25}"/>
            </c:ext>
          </c:extLst>
        </c:ser>
        <c:dLbls>
          <c:dLblPos val="ctr"/>
          <c:showLegendKey val="0"/>
          <c:showVal val="1"/>
          <c:showCatName val="0"/>
          <c:showSerName val="0"/>
          <c:showPercent val="0"/>
          <c:showBubbleSize val="0"/>
        </c:dLbls>
        <c:marker val="1"/>
        <c:smooth val="0"/>
        <c:axId val="1935019008"/>
        <c:axId val="1770168592"/>
      </c:lineChart>
      <c:valAx>
        <c:axId val="1770168592"/>
        <c:scaling>
          <c:orientation val="minMax"/>
          <c:min val="200"/>
        </c:scaling>
        <c:delete val="1"/>
        <c:axPos val="l"/>
        <c:numFmt formatCode="#,##0" sourceLinked="1"/>
        <c:majorTickMark val="none"/>
        <c:minorTickMark val="none"/>
        <c:tickLblPos val="nextTo"/>
        <c:crossAx val="1935019008"/>
        <c:crossesAt val="1"/>
        <c:crossBetween val="between"/>
        <c:majorUnit val="100"/>
        <c:minorUnit val="20"/>
      </c:valAx>
      <c:catAx>
        <c:axId val="193501900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68592"/>
        <c:crossesAt val="0"/>
        <c:auto val="1"/>
        <c:lblAlgn val="ctr"/>
        <c:lblOffset val="100"/>
        <c:noMultiLvlLbl val="0"/>
      </c:cat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latin typeface="Source Sans Pro" panose="020B0503030403020204" pitchFamily="34" charset="0"/>
          <a:ea typeface="Source Sans Pro" panose="020B0503030403020204" pitchFamily="34" charset="0"/>
        </a:defRPr>
      </a:pPr>
      <a:endParaRPr lang="es-ES"/>
    </a:p>
  </c:txPr>
  <c:printSettings>
    <c:headerFooter/>
    <c:pageMargins b="3.937007874015748E-2" l="3.937007874015748E-2" r="3.937007874015748E-2" t="3.937007874015748E-2" header="0.31496062992125984" footer="0.3149606299212598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r>
              <a:rPr lang="es-ES" b="0"/>
              <a:t>Personal empleado por tipo de producción según sexo. Porcentaje</a:t>
            </a:r>
          </a:p>
        </c:rich>
      </c:tx>
      <c:layout>
        <c:manualLayout>
          <c:xMode val="edge"/>
          <c:yMode val="edge"/>
          <c:x val="0.16987253765932792"/>
          <c:y val="1.9399712105425439E-2"/>
        </c:manualLayout>
      </c:layout>
      <c:overlay val="0"/>
      <c:spPr>
        <a:noFill/>
        <a:ln>
          <a:noFill/>
        </a:ln>
        <a:effectLst/>
      </c:spPr>
      <c:txPr>
        <a:bodyPr rot="0" spcFirstLastPara="1" vertOverflow="ellipsis" vert="horz" wrap="square" anchor="ctr" anchorCtr="1"/>
        <a:lstStyle/>
        <a:p>
          <a:pPr>
            <a:defRPr sz="16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endParaRPr lang="es-ES"/>
        </a:p>
      </c:txPr>
    </c:title>
    <c:autoTitleDeleted val="0"/>
    <c:plotArea>
      <c:layout>
        <c:manualLayout>
          <c:layoutTarget val="inner"/>
          <c:xMode val="edge"/>
          <c:yMode val="edge"/>
          <c:x val="8.0165846169403962E-2"/>
          <c:y val="0.21043486812067572"/>
          <c:w val="0.89946596430262327"/>
          <c:h val="0.5726606960980577"/>
        </c:manualLayout>
      </c:layout>
      <c:barChart>
        <c:barDir val="col"/>
        <c:grouping val="percentStacked"/>
        <c:varyColors val="0"/>
        <c:ser>
          <c:idx val="0"/>
          <c:order val="0"/>
          <c:tx>
            <c:strRef>
              <c:f>AND0!$H$46:$H$46</c:f>
              <c:strCache>
                <c:ptCount val="1"/>
                <c:pt idx="0">
                  <c:v>HOMBRES EMPLEADOS</c:v>
                </c:pt>
              </c:strCache>
            </c:strRef>
          </c:tx>
          <c:spPr>
            <a:solidFill>
              <a:schemeClr val="accent1"/>
            </a:solidFill>
            <a:ln>
              <a:noFill/>
            </a:ln>
            <a:effectLst/>
          </c:spPr>
          <c:invertIfNegative val="0"/>
          <c:cat>
            <c:strRef>
              <c:f>AND0!$B$47:$B$52</c:f>
              <c:strCache>
                <c:ptCount val="6"/>
                <c:pt idx="0">
                  <c:v>ÁRIDOS</c:v>
                </c:pt>
                <c:pt idx="1">
                  <c:v>ENERGÉTICOS</c:v>
                </c:pt>
                <c:pt idx="2">
                  <c:v>METÁLICA</c:v>
                </c:pt>
                <c:pt idx="3">
                  <c:v>ROCAS ORNAMENTALES</c:v>
                </c:pt>
                <c:pt idx="4">
                  <c:v>ROCAS Y MINERALES INDUSTRIALES</c:v>
                </c:pt>
                <c:pt idx="5">
                  <c:v>OTROS</c:v>
                </c:pt>
              </c:strCache>
            </c:strRef>
          </c:cat>
          <c:val>
            <c:numRef>
              <c:f>AND0!$H$47:$H$52</c:f>
              <c:numCache>
                <c:formatCode>#,##0</c:formatCode>
                <c:ptCount val="6"/>
                <c:pt idx="0">
                  <c:v>1622</c:v>
                </c:pt>
                <c:pt idx="1">
                  <c:v>5</c:v>
                </c:pt>
                <c:pt idx="2">
                  <c:v>3258</c:v>
                </c:pt>
                <c:pt idx="3">
                  <c:v>128</c:v>
                </c:pt>
                <c:pt idx="4">
                  <c:v>795</c:v>
                </c:pt>
                <c:pt idx="5">
                  <c:v>75</c:v>
                </c:pt>
              </c:numCache>
            </c:numRef>
          </c:val>
          <c:extLst>
            <c:ext xmlns:c16="http://schemas.microsoft.com/office/drawing/2014/chart" uri="{C3380CC4-5D6E-409C-BE32-E72D297353CC}">
              <c16:uniqueId val="{00000000-8E65-4705-B020-43F01A3645AB}"/>
            </c:ext>
          </c:extLst>
        </c:ser>
        <c:ser>
          <c:idx val="1"/>
          <c:order val="1"/>
          <c:tx>
            <c:strRef>
              <c:f>AND0!$I$46:$I$46</c:f>
              <c:strCache>
                <c:ptCount val="1"/>
                <c:pt idx="0">
                  <c:v>MUJERES EMPLEADAS</c:v>
                </c:pt>
              </c:strCache>
            </c:strRef>
          </c:tx>
          <c:spPr>
            <a:solidFill>
              <a:schemeClr val="accent2"/>
            </a:solidFill>
            <a:ln>
              <a:noFill/>
            </a:ln>
            <a:effectLst/>
          </c:spPr>
          <c:invertIfNegative val="0"/>
          <c:cat>
            <c:strRef>
              <c:f>AND0!$B$47:$B$52</c:f>
              <c:strCache>
                <c:ptCount val="6"/>
                <c:pt idx="0">
                  <c:v>ÁRIDOS</c:v>
                </c:pt>
                <c:pt idx="1">
                  <c:v>ENERGÉTICOS</c:v>
                </c:pt>
                <c:pt idx="2">
                  <c:v>METÁLICA</c:v>
                </c:pt>
                <c:pt idx="3">
                  <c:v>ROCAS ORNAMENTALES</c:v>
                </c:pt>
                <c:pt idx="4">
                  <c:v>ROCAS Y MINERALES INDUSTRIALES</c:v>
                </c:pt>
                <c:pt idx="5">
                  <c:v>OTROS</c:v>
                </c:pt>
              </c:strCache>
            </c:strRef>
          </c:cat>
          <c:val>
            <c:numRef>
              <c:f>AND0!$I$47:$I$52</c:f>
              <c:numCache>
                <c:formatCode>#,##0</c:formatCode>
                <c:ptCount val="6"/>
                <c:pt idx="0">
                  <c:v>105</c:v>
                </c:pt>
                <c:pt idx="1">
                  <c:v>1</c:v>
                </c:pt>
                <c:pt idx="2">
                  <c:v>468</c:v>
                </c:pt>
                <c:pt idx="3">
                  <c:v>6</c:v>
                </c:pt>
                <c:pt idx="4">
                  <c:v>57</c:v>
                </c:pt>
                <c:pt idx="5">
                  <c:v>10</c:v>
                </c:pt>
              </c:numCache>
            </c:numRef>
          </c:val>
          <c:extLst>
            <c:ext xmlns:c16="http://schemas.microsoft.com/office/drawing/2014/chart" uri="{C3380CC4-5D6E-409C-BE32-E72D297353CC}">
              <c16:uniqueId val="{00000001-8E65-4705-B020-43F01A3645AB}"/>
            </c:ext>
          </c:extLst>
        </c:ser>
        <c:dLbls>
          <c:showLegendKey val="0"/>
          <c:showVal val="0"/>
          <c:showCatName val="0"/>
          <c:showSerName val="0"/>
          <c:showPercent val="0"/>
          <c:showBubbleSize val="0"/>
        </c:dLbls>
        <c:gapWidth val="150"/>
        <c:overlap val="100"/>
        <c:axId val="1934975008"/>
        <c:axId val="1770170672"/>
      </c:barChart>
      <c:valAx>
        <c:axId val="1770170672"/>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34975008"/>
        <c:crossesAt val="1"/>
        <c:crossBetween val="between"/>
      </c:valAx>
      <c:catAx>
        <c:axId val="1934975008"/>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70672"/>
        <c:crossesAt val="0"/>
        <c:auto val="1"/>
        <c:lblAlgn val="ctr"/>
        <c:lblOffset val="100"/>
        <c:noMultiLvlLbl val="0"/>
      </c:catAx>
      <c:spPr>
        <a:pattFill prst="ltDnDiag">
          <a:fgClr>
            <a:schemeClr val="dk1">
              <a:lumMod val="15000"/>
              <a:lumOff val="85000"/>
            </a:schemeClr>
          </a:fgClr>
          <a:bgClr>
            <a:schemeClr val="lt1"/>
          </a:bgClr>
        </a:pattFill>
        <a:ln>
          <a:noFill/>
        </a:ln>
        <a:effectLst/>
      </c:spPr>
    </c:plotArea>
    <c:legend>
      <c:legendPos val="b"/>
      <c:layout>
        <c:manualLayout>
          <c:xMode val="edge"/>
          <c:yMode val="edge"/>
          <c:x val="0.23893652522856706"/>
          <c:y val="0.94551874561483784"/>
          <c:w val="0.52212694954286576"/>
          <c:h val="5.44812543851621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showDLblsOverMax val="0"/>
  </c:chart>
  <c:spPr>
    <a:noFill/>
    <a:ln w="9525" cap="flat" cmpd="sng" algn="ctr">
      <a:noFill/>
      <a:round/>
    </a:ln>
    <a:effectLst/>
  </c:spPr>
  <c:txPr>
    <a:bodyPr/>
    <a:lstStyle/>
    <a:p>
      <a:pPr>
        <a:defRPr b="0">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a:latin typeface="Source Sans Pro" panose="020B0503030403020204" pitchFamily="34" charset="0"/>
                <a:ea typeface="Source Sans Pro" panose="020B0503030403020204" pitchFamily="34" charset="0"/>
              </a:rPr>
              <a:t>RANKING</a:t>
            </a:r>
            <a:r>
              <a:rPr lang="es-ES" baseline="0">
                <a:latin typeface="Source Sans Pro" panose="020B0503030403020204" pitchFamily="34" charset="0"/>
                <a:ea typeface="Source Sans Pro" panose="020B0503030403020204" pitchFamily="34" charset="0"/>
              </a:rPr>
              <a:t> 20 SUSTANCIAS MÁS EXTRAÍDAS (m</a:t>
            </a:r>
            <a:r>
              <a:rPr lang="es-ES" baseline="30000">
                <a:latin typeface="Source Sans Pro" panose="020B0503030403020204" pitchFamily="34" charset="0"/>
                <a:ea typeface="Source Sans Pro" panose="020B0503030403020204" pitchFamily="34" charset="0"/>
              </a:rPr>
              <a:t>3</a:t>
            </a:r>
            <a:r>
              <a:rPr lang="es-ES" baseline="0">
                <a:latin typeface="Source Sans Pro" panose="020B0503030403020204" pitchFamily="34" charset="0"/>
                <a:ea typeface="Source Sans Pro" panose="020B0503030403020204" pitchFamily="34" charset="0"/>
              </a:rPr>
              <a:t>)EN 2020</a:t>
            </a:r>
            <a:endParaRPr lang="es-ES">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21141852013876097"/>
          <c:y val="0.169445621949252"/>
          <c:w val="0.72773981933443854"/>
          <c:h val="0.82357818930692062"/>
        </c:manualLayout>
      </c:layout>
      <c:barChart>
        <c:barDir val="bar"/>
        <c:grouping val="clustered"/>
        <c:varyColors val="0"/>
        <c:ser>
          <c:idx val="0"/>
          <c:order val="0"/>
          <c:spPr>
            <a:noFill/>
            <a:ln w="25400" cap="flat" cmpd="sng" algn="ctr">
              <a:solidFill>
                <a:schemeClr val="accent1"/>
              </a:solidFill>
              <a:miter lim="800000"/>
            </a:ln>
            <a:effectLst/>
          </c:spPr>
          <c:invertIfNegative val="0"/>
          <c:dLbls>
            <c:delete val="1"/>
          </c:dLbls>
          <c:cat>
            <c:strRef>
              <c:f>'AND2'!$C$90:$C$109</c:f>
              <c:strCache>
                <c:ptCount val="20"/>
                <c:pt idx="0">
                  <c:v>Caliza</c:v>
                </c:pt>
                <c:pt idx="1">
                  <c:v>Cobre</c:v>
                </c:pt>
                <c:pt idx="2">
                  <c:v>Dolomía</c:v>
                </c:pt>
                <c:pt idx="3">
                  <c:v>Arenas</c:v>
                </c:pt>
                <c:pt idx="4">
                  <c:v>Calizas Dolomíticas</c:v>
                </c:pt>
                <c:pt idx="5">
                  <c:v>Arcilla </c:v>
                </c:pt>
                <c:pt idx="6">
                  <c:v>Grava</c:v>
                </c:pt>
                <c:pt idx="7">
                  <c:v>Arenas Silíceas</c:v>
                </c:pt>
                <c:pt idx="8">
                  <c:v>Yeso</c:v>
                </c:pt>
                <c:pt idx="9">
                  <c:v>Mármol</c:v>
                </c:pt>
                <c:pt idx="10">
                  <c:v>Sal Marina</c:v>
                </c:pt>
                <c:pt idx="11">
                  <c:v>Arenisca</c:v>
                </c:pt>
                <c:pt idx="12">
                  <c:v>Caliza Marmórea</c:v>
                </c:pt>
                <c:pt idx="13">
                  <c:v>Calcarenitas </c:v>
                </c:pt>
                <c:pt idx="14">
                  <c:v>Arenas Dolomíticas</c:v>
                </c:pt>
                <c:pt idx="15">
                  <c:v>Zahorra</c:v>
                </c:pt>
                <c:pt idx="16">
                  <c:v>Ofita</c:v>
                </c:pt>
                <c:pt idx="17">
                  <c:v>Grauvacas </c:v>
                </c:pt>
                <c:pt idx="18">
                  <c:v>Diabasa</c:v>
                </c:pt>
                <c:pt idx="19">
                  <c:v>Pirita</c:v>
                </c:pt>
              </c:strCache>
            </c:strRef>
          </c:cat>
          <c:val>
            <c:numRef>
              <c:f>'AND2'!$D$90:$D$109</c:f>
              <c:numCache>
                <c:formatCode>#,##0.00</c:formatCode>
                <c:ptCount val="20"/>
                <c:pt idx="0">
                  <c:v>6651566.2199999997</c:v>
                </c:pt>
                <c:pt idx="1">
                  <c:v>3716451.1</c:v>
                </c:pt>
                <c:pt idx="2">
                  <c:v>2183748.27</c:v>
                </c:pt>
                <c:pt idx="3">
                  <c:v>1557400</c:v>
                </c:pt>
                <c:pt idx="4">
                  <c:v>1206320.8400000001</c:v>
                </c:pt>
                <c:pt idx="5">
                  <c:v>898043.88</c:v>
                </c:pt>
                <c:pt idx="6">
                  <c:v>510485.56</c:v>
                </c:pt>
                <c:pt idx="7">
                  <c:v>490902.28</c:v>
                </c:pt>
                <c:pt idx="8">
                  <c:v>407612</c:v>
                </c:pt>
                <c:pt idx="9">
                  <c:v>313643.87</c:v>
                </c:pt>
                <c:pt idx="10">
                  <c:v>288028</c:v>
                </c:pt>
                <c:pt idx="11">
                  <c:v>248749.5</c:v>
                </c:pt>
                <c:pt idx="12">
                  <c:v>193060</c:v>
                </c:pt>
                <c:pt idx="13">
                  <c:v>145515</c:v>
                </c:pt>
                <c:pt idx="14">
                  <c:v>109079</c:v>
                </c:pt>
                <c:pt idx="15">
                  <c:v>88088</c:v>
                </c:pt>
                <c:pt idx="16">
                  <c:v>66664</c:v>
                </c:pt>
                <c:pt idx="17">
                  <c:v>64640</c:v>
                </c:pt>
                <c:pt idx="18">
                  <c:v>53740</c:v>
                </c:pt>
                <c:pt idx="19">
                  <c:v>51250</c:v>
                </c:pt>
              </c:numCache>
            </c:numRef>
          </c:val>
          <c:extLst>
            <c:ext xmlns:c16="http://schemas.microsoft.com/office/drawing/2014/chart" uri="{C3380CC4-5D6E-409C-BE32-E72D297353CC}">
              <c16:uniqueId val="{00000000-F3C1-442F-9EEF-FAF3FC179898}"/>
            </c:ext>
          </c:extLst>
        </c:ser>
        <c:dLbls>
          <c:dLblPos val="outEnd"/>
          <c:showLegendKey val="0"/>
          <c:showVal val="1"/>
          <c:showCatName val="0"/>
          <c:showSerName val="0"/>
          <c:showPercent val="0"/>
          <c:showBubbleSize val="0"/>
        </c:dLbls>
        <c:gapWidth val="227"/>
        <c:overlap val="-48"/>
        <c:axId val="1934980208"/>
        <c:axId val="1770171920"/>
      </c:barChart>
      <c:valAx>
        <c:axId val="1770171920"/>
        <c:scaling>
          <c:orientation val="minMax"/>
          <c:max val="7000000"/>
        </c:scaling>
        <c:delete val="0"/>
        <c:axPos val="t"/>
        <c:numFmt formatCode="#,##0" sourceLinked="0"/>
        <c:majorTickMark val="none"/>
        <c:minorTickMark val="none"/>
        <c:tickLblPos val="nextTo"/>
        <c:spPr>
          <a:noFill/>
          <a:ln w="9525">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934980208"/>
        <c:crossesAt val="1"/>
        <c:crossBetween val="between"/>
        <c:minorUnit val="200000"/>
      </c:valAx>
      <c:catAx>
        <c:axId val="1934980208"/>
        <c:scaling>
          <c:orientation val="maxMin"/>
        </c:scaling>
        <c:delete val="0"/>
        <c:axPos val="l"/>
        <c:title>
          <c:tx>
            <c:rich>
              <a:bodyPr rot="-54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r>
                  <a:rPr lang="es-ES"/>
                  <a:t>Sustancias extraidas</a:t>
                </a:r>
              </a:p>
            </c:rich>
          </c:tx>
          <c:layout>
            <c:manualLayout>
              <c:xMode val="edge"/>
              <c:yMode val="edge"/>
              <c:x val="4.4005867448993199E-3"/>
              <c:y val="0.479813186084332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770171920"/>
        <c:crossesAt val="0"/>
        <c:auto val="1"/>
        <c:lblAlgn val="ctr"/>
        <c:lblOffset val="100"/>
        <c:noMultiLvlLbl val="0"/>
      </c:cat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Siniest!$F$54:$F$54</c:f>
              <c:strCache>
                <c:ptCount val="1"/>
                <c:pt idx="0">
                  <c:v>ACCIDENTES LEVES</c:v>
                </c:pt>
              </c:strCache>
            </c:strRef>
          </c:tx>
          <c:spPr>
            <a:solidFill>
              <a:schemeClr val="accent1"/>
            </a:solidFill>
            <a:ln>
              <a:noFill/>
            </a:ln>
            <a:effectLst/>
          </c:spPr>
          <c:invertIfNegative val="0"/>
          <c:dPt>
            <c:idx val="3"/>
            <c:invertIfNegative val="0"/>
            <c:bubble3D val="0"/>
            <c:spPr>
              <a:solidFill>
                <a:schemeClr val="accent1"/>
              </a:solidFill>
              <a:ln>
                <a:noFill/>
              </a:ln>
              <a:effectLst/>
            </c:spPr>
            <c:extLst>
              <c:ext xmlns:c16="http://schemas.microsoft.com/office/drawing/2014/chart" uri="{C3380CC4-5D6E-409C-BE32-E72D297353CC}">
                <c16:uniqueId val="{00000000-6867-44E4-A2BF-267109CF5BDF}"/>
              </c:ext>
            </c:extLst>
          </c:dPt>
          <c:cat>
            <c:strRef>
              <c:f>Siniest!$B$56:$B$63</c:f>
              <c:strCache>
                <c:ptCount val="8"/>
                <c:pt idx="0">
                  <c:v>ALMERÍA</c:v>
                </c:pt>
                <c:pt idx="1">
                  <c:v>CÁDIZ</c:v>
                </c:pt>
                <c:pt idx="2">
                  <c:v>CÓRDOBA</c:v>
                </c:pt>
                <c:pt idx="3">
                  <c:v>GRANADA</c:v>
                </c:pt>
                <c:pt idx="4">
                  <c:v>HUELVA</c:v>
                </c:pt>
                <c:pt idx="5">
                  <c:v>JAÉN</c:v>
                </c:pt>
                <c:pt idx="6">
                  <c:v>MÁLAGA</c:v>
                </c:pt>
                <c:pt idx="7">
                  <c:v>SEVILLA</c:v>
                </c:pt>
              </c:strCache>
            </c:strRef>
          </c:cat>
          <c:val>
            <c:numRef>
              <c:f>Siniest!$H$56:$H$63</c:f>
              <c:numCache>
                <c:formatCode>0;;"-"</c:formatCode>
                <c:ptCount val="8"/>
                <c:pt idx="0">
                  <c:v>8</c:v>
                </c:pt>
                <c:pt idx="1">
                  <c:v>4</c:v>
                </c:pt>
                <c:pt idx="2">
                  <c:v>1</c:v>
                </c:pt>
                <c:pt idx="3">
                  <c:v>7</c:v>
                </c:pt>
                <c:pt idx="4">
                  <c:v>25</c:v>
                </c:pt>
                <c:pt idx="5">
                  <c:v>2</c:v>
                </c:pt>
                <c:pt idx="6">
                  <c:v>4</c:v>
                </c:pt>
                <c:pt idx="7">
                  <c:v>36</c:v>
                </c:pt>
              </c:numCache>
            </c:numRef>
          </c:val>
          <c:extLst>
            <c:ext xmlns:c16="http://schemas.microsoft.com/office/drawing/2014/chart" uri="{C3380CC4-5D6E-409C-BE32-E72D297353CC}">
              <c16:uniqueId val="{00000002-7B65-457E-B055-9595C937861E}"/>
            </c:ext>
          </c:extLst>
        </c:ser>
        <c:ser>
          <c:idx val="1"/>
          <c:order val="1"/>
          <c:tx>
            <c:strRef>
              <c:f>Siniest!$I$54:$I$54</c:f>
              <c:strCache>
                <c:ptCount val="1"/>
                <c:pt idx="0">
                  <c:v>ACCIDENTES GRAVES</c:v>
                </c:pt>
              </c:strCache>
            </c:strRef>
          </c:tx>
          <c:spPr>
            <a:solidFill>
              <a:schemeClr val="accent2"/>
            </a:solidFill>
            <a:ln>
              <a:noFill/>
            </a:ln>
            <a:effectLst/>
          </c:spPr>
          <c:invertIfNegative val="0"/>
          <c:cat>
            <c:strRef>
              <c:f>Siniest!$B$56:$B$63</c:f>
              <c:strCache>
                <c:ptCount val="8"/>
                <c:pt idx="0">
                  <c:v>ALMERÍA</c:v>
                </c:pt>
                <c:pt idx="1">
                  <c:v>CÁDIZ</c:v>
                </c:pt>
                <c:pt idx="2">
                  <c:v>CÓRDOBA</c:v>
                </c:pt>
                <c:pt idx="3">
                  <c:v>GRANADA</c:v>
                </c:pt>
                <c:pt idx="4">
                  <c:v>HUELVA</c:v>
                </c:pt>
                <c:pt idx="5">
                  <c:v>JAÉN</c:v>
                </c:pt>
                <c:pt idx="6">
                  <c:v>MÁLAGA</c:v>
                </c:pt>
                <c:pt idx="7">
                  <c:v>SEVILLA</c:v>
                </c:pt>
              </c:strCache>
            </c:strRef>
          </c:cat>
          <c:val>
            <c:numRef>
              <c:f>Siniest!$K$56:$K$63</c:f>
              <c:numCache>
                <c:formatCode>0;;"-"</c:formatCode>
                <c:ptCount val="8"/>
                <c:pt idx="0">
                  <c:v>0</c:v>
                </c:pt>
                <c:pt idx="1">
                  <c:v>0</c:v>
                </c:pt>
                <c:pt idx="2">
                  <c:v>0</c:v>
                </c:pt>
                <c:pt idx="3">
                  <c:v>3</c:v>
                </c:pt>
                <c:pt idx="4">
                  <c:v>1</c:v>
                </c:pt>
                <c:pt idx="5">
                  <c:v>3</c:v>
                </c:pt>
                <c:pt idx="6">
                  <c:v>1</c:v>
                </c:pt>
                <c:pt idx="7">
                  <c:v>0</c:v>
                </c:pt>
              </c:numCache>
            </c:numRef>
          </c:val>
          <c:extLst>
            <c:ext xmlns:c16="http://schemas.microsoft.com/office/drawing/2014/chart" uri="{C3380CC4-5D6E-409C-BE32-E72D297353CC}">
              <c16:uniqueId val="{00000003-7B65-457E-B055-9595C937861E}"/>
            </c:ext>
          </c:extLst>
        </c:ser>
        <c:ser>
          <c:idx val="2"/>
          <c:order val="2"/>
          <c:tx>
            <c:strRef>
              <c:f>Siniest!$L$54:$L$54</c:f>
              <c:strCache>
                <c:ptCount val="1"/>
                <c:pt idx="0">
                  <c:v>ACCIDENTES MORTALES</c:v>
                </c:pt>
              </c:strCache>
            </c:strRef>
          </c:tx>
          <c:spPr>
            <a:solidFill>
              <a:schemeClr val="accent3"/>
            </a:solidFill>
            <a:ln>
              <a:noFill/>
            </a:ln>
            <a:effectLst/>
          </c:spPr>
          <c:invertIfNegative val="0"/>
          <c:cat>
            <c:strRef>
              <c:f>Siniest!$B$56:$B$63</c:f>
              <c:strCache>
                <c:ptCount val="8"/>
                <c:pt idx="0">
                  <c:v>ALMERÍA</c:v>
                </c:pt>
                <c:pt idx="1">
                  <c:v>CÁDIZ</c:v>
                </c:pt>
                <c:pt idx="2">
                  <c:v>CÓRDOBA</c:v>
                </c:pt>
                <c:pt idx="3">
                  <c:v>GRANADA</c:v>
                </c:pt>
                <c:pt idx="4">
                  <c:v>HUELVA</c:v>
                </c:pt>
                <c:pt idx="5">
                  <c:v>JAÉN</c:v>
                </c:pt>
                <c:pt idx="6">
                  <c:v>MÁLAGA</c:v>
                </c:pt>
                <c:pt idx="7">
                  <c:v>SEVILLA</c:v>
                </c:pt>
              </c:strCache>
            </c:strRef>
          </c:cat>
          <c:val>
            <c:numRef>
              <c:f>Siniest!$N$56:$N$63</c:f>
              <c:numCache>
                <c:formatCode>0;;"-"</c:formatCode>
                <c:ptCount val="8"/>
                <c:pt idx="0">
                  <c:v>0</c:v>
                </c:pt>
                <c:pt idx="1">
                  <c:v>0</c:v>
                </c:pt>
                <c:pt idx="2">
                  <c:v>0</c:v>
                </c:pt>
                <c:pt idx="3">
                  <c:v>0</c:v>
                </c:pt>
                <c:pt idx="4">
                  <c:v>2</c:v>
                </c:pt>
                <c:pt idx="5">
                  <c:v>1</c:v>
                </c:pt>
                <c:pt idx="6">
                  <c:v>0</c:v>
                </c:pt>
                <c:pt idx="7">
                  <c:v>2</c:v>
                </c:pt>
              </c:numCache>
            </c:numRef>
          </c:val>
          <c:extLst>
            <c:ext xmlns:c16="http://schemas.microsoft.com/office/drawing/2014/chart" uri="{C3380CC4-5D6E-409C-BE32-E72D297353CC}">
              <c16:uniqueId val="{00000004-7B65-457E-B055-9595C937861E}"/>
            </c:ext>
          </c:extLst>
        </c:ser>
        <c:dLbls>
          <c:showLegendKey val="0"/>
          <c:showVal val="0"/>
          <c:showCatName val="0"/>
          <c:showSerName val="0"/>
          <c:showPercent val="0"/>
          <c:showBubbleSize val="0"/>
        </c:dLbls>
        <c:gapWidth val="150"/>
        <c:overlap val="100"/>
        <c:axId val="1934981008"/>
        <c:axId val="1928960624"/>
      </c:barChart>
      <c:valAx>
        <c:axId val="1928960624"/>
        <c:scaling>
          <c:orientation val="minMax"/>
        </c:scaling>
        <c:delete val="0"/>
        <c:axPos val="b"/>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1934981008"/>
        <c:crossesAt val="1"/>
        <c:crossBetween val="between"/>
      </c:valAx>
      <c:catAx>
        <c:axId val="1934981008"/>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ES"/>
          </a:p>
        </c:txPr>
        <c:crossAx val="1928960624"/>
        <c:crossesAt val="0"/>
        <c:auto val="1"/>
        <c:lblAlgn val="ctr"/>
        <c:lblOffset val="100"/>
        <c:noMultiLvlLbl val="0"/>
      </c:cat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8466581033795447E-3"/>
          <c:y val="2.364237043155069E-2"/>
          <c:w val="0.97882801080745885"/>
          <c:h val="0.84823427856929812"/>
        </c:manualLayout>
      </c:layout>
      <c:barChart>
        <c:barDir val="col"/>
        <c:grouping val="percentStacked"/>
        <c:varyColors val="0"/>
        <c:ser>
          <c:idx val="0"/>
          <c:order val="0"/>
          <c:tx>
            <c:strRef>
              <c:f>Siniest!$F$15:$F$15</c:f>
              <c:strCache>
                <c:ptCount val="1"/>
                <c:pt idx="0">
                  <c:v>ACCIDENTES LEVES</c:v>
                </c:pt>
              </c:strCache>
            </c:strRef>
          </c:tx>
          <c:spPr>
            <a:solidFill>
              <a:schemeClr val="accent1"/>
            </a:solidFill>
            <a:ln>
              <a:noFill/>
            </a:ln>
            <a:effectLst/>
          </c:spPr>
          <c:invertIfNegative val="0"/>
          <c:dPt>
            <c:idx val="3"/>
            <c:invertIfNegative val="0"/>
            <c:bubble3D val="0"/>
            <c:spPr>
              <a:solidFill>
                <a:schemeClr val="accent1"/>
              </a:solidFill>
              <a:ln>
                <a:noFill/>
              </a:ln>
              <a:effectLst/>
            </c:spPr>
            <c:extLst>
              <c:ext xmlns:c16="http://schemas.microsoft.com/office/drawing/2014/chart" uri="{C3380CC4-5D6E-409C-BE32-E72D297353CC}">
                <c16:uniqueId val="{00000000-D714-4912-A6F8-1A6FE1580437}"/>
              </c:ext>
            </c:extLst>
          </c:dPt>
          <c:cat>
            <c:strRef>
              <c:f>Siniest!$B$17:$B$22</c:f>
              <c:strCache>
                <c:ptCount val="6"/>
                <c:pt idx="0">
                  <c:v>ÁRIDOS</c:v>
                </c:pt>
                <c:pt idx="1">
                  <c:v>ENERGÉTICOS</c:v>
                </c:pt>
                <c:pt idx="2">
                  <c:v>METÁLICA</c:v>
                </c:pt>
                <c:pt idx="3">
                  <c:v>ROCAS ORNAMENTALES</c:v>
                </c:pt>
                <c:pt idx="4">
                  <c:v>ROCAS Y MINERALES INDUSTRIALES</c:v>
                </c:pt>
                <c:pt idx="5">
                  <c:v>OTROS</c:v>
                </c:pt>
              </c:strCache>
            </c:strRef>
          </c:cat>
          <c:val>
            <c:numRef>
              <c:f>Siniest!$H$17:$H$22</c:f>
              <c:numCache>
                <c:formatCode>0;;"-"</c:formatCode>
                <c:ptCount val="6"/>
                <c:pt idx="0">
                  <c:v>18</c:v>
                </c:pt>
                <c:pt idx="1">
                  <c:v>0</c:v>
                </c:pt>
                <c:pt idx="2">
                  <c:v>54</c:v>
                </c:pt>
                <c:pt idx="3">
                  <c:v>0</c:v>
                </c:pt>
                <c:pt idx="4">
                  <c:v>15</c:v>
                </c:pt>
                <c:pt idx="5">
                  <c:v>0</c:v>
                </c:pt>
              </c:numCache>
            </c:numRef>
          </c:val>
          <c:extLst>
            <c:ext xmlns:c16="http://schemas.microsoft.com/office/drawing/2014/chart" uri="{C3380CC4-5D6E-409C-BE32-E72D297353CC}">
              <c16:uniqueId val="{00000002-F2A0-452B-8B10-919B114CECAF}"/>
            </c:ext>
          </c:extLst>
        </c:ser>
        <c:ser>
          <c:idx val="1"/>
          <c:order val="1"/>
          <c:tx>
            <c:strRef>
              <c:f>Siniest!$I$15:$I$15</c:f>
              <c:strCache>
                <c:ptCount val="1"/>
                <c:pt idx="0">
                  <c:v>ACCIDENTES GRAVES</c:v>
                </c:pt>
              </c:strCache>
            </c:strRef>
          </c:tx>
          <c:spPr>
            <a:solidFill>
              <a:schemeClr val="accent2"/>
            </a:solidFill>
            <a:ln>
              <a:noFill/>
            </a:ln>
            <a:effectLst/>
          </c:spPr>
          <c:invertIfNegative val="0"/>
          <c:dPt>
            <c:idx val="4"/>
            <c:invertIfNegative val="0"/>
            <c:bubble3D val="0"/>
            <c:spPr>
              <a:solidFill>
                <a:schemeClr val="accent2"/>
              </a:solidFill>
              <a:ln>
                <a:noFill/>
              </a:ln>
              <a:effectLst/>
            </c:spPr>
            <c:extLst>
              <c:ext xmlns:c16="http://schemas.microsoft.com/office/drawing/2014/chart" uri="{C3380CC4-5D6E-409C-BE32-E72D297353CC}">
                <c16:uniqueId val="{00000001-D714-4912-A6F8-1A6FE1580437}"/>
              </c:ext>
            </c:extLst>
          </c:dPt>
          <c:cat>
            <c:strRef>
              <c:f>Siniest!$B$17:$B$22</c:f>
              <c:strCache>
                <c:ptCount val="6"/>
                <c:pt idx="0">
                  <c:v>ÁRIDOS</c:v>
                </c:pt>
                <c:pt idx="1">
                  <c:v>ENERGÉTICOS</c:v>
                </c:pt>
                <c:pt idx="2">
                  <c:v>METÁLICA</c:v>
                </c:pt>
                <c:pt idx="3">
                  <c:v>ROCAS ORNAMENTALES</c:v>
                </c:pt>
                <c:pt idx="4">
                  <c:v>ROCAS Y MINERALES INDUSTRIALES</c:v>
                </c:pt>
                <c:pt idx="5">
                  <c:v>OTROS</c:v>
                </c:pt>
              </c:strCache>
            </c:strRef>
          </c:cat>
          <c:val>
            <c:numRef>
              <c:f>Siniest!$K$17:$K$22</c:f>
              <c:numCache>
                <c:formatCode>0;;"-"</c:formatCode>
                <c:ptCount val="6"/>
                <c:pt idx="0">
                  <c:v>4</c:v>
                </c:pt>
                <c:pt idx="1">
                  <c:v>0</c:v>
                </c:pt>
                <c:pt idx="2">
                  <c:v>1</c:v>
                </c:pt>
                <c:pt idx="3">
                  <c:v>1</c:v>
                </c:pt>
                <c:pt idx="4">
                  <c:v>1</c:v>
                </c:pt>
                <c:pt idx="5">
                  <c:v>1</c:v>
                </c:pt>
              </c:numCache>
            </c:numRef>
          </c:val>
          <c:extLst>
            <c:ext xmlns:c16="http://schemas.microsoft.com/office/drawing/2014/chart" uri="{C3380CC4-5D6E-409C-BE32-E72D297353CC}">
              <c16:uniqueId val="{00000005-F2A0-452B-8B10-919B114CECAF}"/>
            </c:ext>
          </c:extLst>
        </c:ser>
        <c:ser>
          <c:idx val="2"/>
          <c:order val="2"/>
          <c:tx>
            <c:strRef>
              <c:f>Siniest!$L$15:$L$15</c:f>
              <c:strCache>
                <c:ptCount val="1"/>
                <c:pt idx="0">
                  <c:v>ACCIDENTES MORTALES</c:v>
                </c:pt>
              </c:strCache>
            </c:strRef>
          </c:tx>
          <c:spPr>
            <a:solidFill>
              <a:schemeClr val="accent3"/>
            </a:solidFill>
            <a:ln>
              <a:noFill/>
            </a:ln>
            <a:effectLst/>
          </c:spPr>
          <c:invertIfNegative val="0"/>
          <c:cat>
            <c:strRef>
              <c:f>Siniest!$B$17:$B$22</c:f>
              <c:strCache>
                <c:ptCount val="6"/>
                <c:pt idx="0">
                  <c:v>ÁRIDOS</c:v>
                </c:pt>
                <c:pt idx="1">
                  <c:v>ENERGÉTICOS</c:v>
                </c:pt>
                <c:pt idx="2">
                  <c:v>METÁLICA</c:v>
                </c:pt>
                <c:pt idx="3">
                  <c:v>ROCAS ORNAMENTALES</c:v>
                </c:pt>
                <c:pt idx="4">
                  <c:v>ROCAS Y MINERALES INDUSTRIALES</c:v>
                </c:pt>
                <c:pt idx="5">
                  <c:v>OTROS</c:v>
                </c:pt>
              </c:strCache>
            </c:strRef>
          </c:cat>
          <c:val>
            <c:numRef>
              <c:f>Siniest!$N$17:$N$22</c:f>
              <c:numCache>
                <c:formatCode>0;;"-"</c:formatCode>
                <c:ptCount val="6"/>
                <c:pt idx="0">
                  <c:v>0</c:v>
                </c:pt>
                <c:pt idx="1">
                  <c:v>0</c:v>
                </c:pt>
                <c:pt idx="2">
                  <c:v>3</c:v>
                </c:pt>
                <c:pt idx="3">
                  <c:v>1</c:v>
                </c:pt>
                <c:pt idx="4">
                  <c:v>0</c:v>
                </c:pt>
                <c:pt idx="5">
                  <c:v>1</c:v>
                </c:pt>
              </c:numCache>
            </c:numRef>
          </c:val>
          <c:extLst>
            <c:ext xmlns:c16="http://schemas.microsoft.com/office/drawing/2014/chart" uri="{C3380CC4-5D6E-409C-BE32-E72D297353CC}">
              <c16:uniqueId val="{00000006-F2A0-452B-8B10-919B114CECAF}"/>
            </c:ext>
          </c:extLst>
        </c:ser>
        <c:dLbls>
          <c:showLegendKey val="0"/>
          <c:showVal val="0"/>
          <c:showCatName val="0"/>
          <c:showSerName val="0"/>
          <c:showPercent val="0"/>
          <c:showBubbleSize val="0"/>
        </c:dLbls>
        <c:gapWidth val="150"/>
        <c:overlap val="100"/>
        <c:axId val="1934961408"/>
        <c:axId val="1928961872"/>
      </c:barChart>
      <c:valAx>
        <c:axId val="1928961872"/>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34961408"/>
        <c:crossesAt val="1"/>
        <c:crossBetween val="between"/>
      </c:valAx>
      <c:catAx>
        <c:axId val="1934961408"/>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800" b="0" i="0" u="none" strike="noStrike" kern="1200" cap="none" spc="0" normalizeH="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28961872"/>
        <c:crossesAt val="0"/>
        <c:auto val="1"/>
        <c:lblAlgn val="ctr"/>
        <c:lblOffset val="100"/>
        <c:noMultiLvlLbl val="0"/>
      </c:cat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sz="800">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7032607870341616E-2"/>
          <c:y val="6.9065213002220877E-2"/>
          <c:w val="0.90109975633830997"/>
          <c:h val="0.76632199821176195"/>
        </c:manualLayout>
      </c:layout>
      <c:bar3DChart>
        <c:barDir val="col"/>
        <c:grouping val="percentStacked"/>
        <c:varyColors val="0"/>
        <c:ser>
          <c:idx val="0"/>
          <c:order val="0"/>
          <c:tx>
            <c:strRef>
              <c:f>Siniest!$F$15:$F$15</c:f>
              <c:strCache>
                <c:ptCount val="1"/>
                <c:pt idx="0">
                  <c:v>ACCIDENTES LEVES</c:v>
                </c:pt>
              </c:strCache>
            </c:strRef>
          </c:tx>
          <c:spPr>
            <a:solidFill>
              <a:schemeClr val="accent1"/>
            </a:solidFill>
            <a:ln>
              <a:noFill/>
            </a:ln>
            <a:effectLst/>
            <a:sp3d/>
          </c:spPr>
          <c:invertIfNegative val="0"/>
          <c:cat>
            <c:strRef>
              <c:f>Siniest!$I$16:$J$16</c:f>
              <c:strCache>
                <c:ptCount val="2"/>
                <c:pt idx="0">
                  <c:v>H</c:v>
                </c:pt>
                <c:pt idx="1">
                  <c:v>M</c:v>
                </c:pt>
              </c:strCache>
            </c:strRef>
          </c:cat>
          <c:val>
            <c:numRef>
              <c:f>Siniest!$F$23:$G$23</c:f>
              <c:numCache>
                <c:formatCode>0;;"-"</c:formatCode>
                <c:ptCount val="2"/>
                <c:pt idx="0">
                  <c:v>84</c:v>
                </c:pt>
                <c:pt idx="1">
                  <c:v>3</c:v>
                </c:pt>
              </c:numCache>
            </c:numRef>
          </c:val>
          <c:extLst>
            <c:ext xmlns:c16="http://schemas.microsoft.com/office/drawing/2014/chart" uri="{C3380CC4-5D6E-409C-BE32-E72D297353CC}">
              <c16:uniqueId val="{00000000-1C7F-4D57-AE36-625C6AAE7CFC}"/>
            </c:ext>
          </c:extLst>
        </c:ser>
        <c:ser>
          <c:idx val="1"/>
          <c:order val="1"/>
          <c:tx>
            <c:strRef>
              <c:f>Siniest!$I$15</c:f>
              <c:strCache>
                <c:ptCount val="1"/>
                <c:pt idx="0">
                  <c:v>ACCIDENTES GRAVES</c:v>
                </c:pt>
              </c:strCache>
            </c:strRef>
          </c:tx>
          <c:spPr>
            <a:solidFill>
              <a:schemeClr val="accent2"/>
            </a:solidFill>
            <a:ln>
              <a:noFill/>
            </a:ln>
            <a:effectLst/>
            <a:sp3d/>
          </c:spPr>
          <c:invertIfNegative val="0"/>
          <c:cat>
            <c:strRef>
              <c:f>Siniest!$I$16:$J$16</c:f>
              <c:strCache>
                <c:ptCount val="2"/>
                <c:pt idx="0">
                  <c:v>H</c:v>
                </c:pt>
                <c:pt idx="1">
                  <c:v>M</c:v>
                </c:pt>
              </c:strCache>
            </c:strRef>
          </c:cat>
          <c:val>
            <c:numRef>
              <c:f>Siniest!$I$23:$J$23</c:f>
              <c:numCache>
                <c:formatCode>0;;"-"</c:formatCode>
                <c:ptCount val="2"/>
                <c:pt idx="0">
                  <c:v>7</c:v>
                </c:pt>
                <c:pt idx="1">
                  <c:v>1</c:v>
                </c:pt>
              </c:numCache>
            </c:numRef>
          </c:val>
          <c:extLst>
            <c:ext xmlns:c16="http://schemas.microsoft.com/office/drawing/2014/chart" uri="{C3380CC4-5D6E-409C-BE32-E72D297353CC}">
              <c16:uniqueId val="{00000001-1C7F-4D57-AE36-625C6AAE7CFC}"/>
            </c:ext>
          </c:extLst>
        </c:ser>
        <c:ser>
          <c:idx val="2"/>
          <c:order val="2"/>
          <c:tx>
            <c:strRef>
              <c:f>Siniest!$L$15:$L$15</c:f>
              <c:strCache>
                <c:ptCount val="1"/>
                <c:pt idx="0">
                  <c:v>ACCIDENTES MORTALES</c:v>
                </c:pt>
              </c:strCache>
            </c:strRef>
          </c:tx>
          <c:spPr>
            <a:solidFill>
              <a:schemeClr val="accent3"/>
            </a:solidFill>
            <a:ln>
              <a:noFill/>
            </a:ln>
            <a:effectLst/>
            <a:sp3d/>
          </c:spPr>
          <c:invertIfNegative val="0"/>
          <c:cat>
            <c:strRef>
              <c:f>Siniest!$I$16:$J$16</c:f>
              <c:strCache>
                <c:ptCount val="2"/>
                <c:pt idx="0">
                  <c:v>H</c:v>
                </c:pt>
                <c:pt idx="1">
                  <c:v>M</c:v>
                </c:pt>
              </c:strCache>
            </c:strRef>
          </c:cat>
          <c:val>
            <c:numRef>
              <c:f>Siniest!$L$23:$M$23</c:f>
              <c:numCache>
                <c:formatCode>0;;"-"</c:formatCode>
                <c:ptCount val="2"/>
                <c:pt idx="0">
                  <c:v>5</c:v>
                </c:pt>
                <c:pt idx="1">
                  <c:v>0</c:v>
                </c:pt>
              </c:numCache>
            </c:numRef>
          </c:val>
          <c:extLst>
            <c:ext xmlns:c16="http://schemas.microsoft.com/office/drawing/2014/chart" uri="{C3380CC4-5D6E-409C-BE32-E72D297353CC}">
              <c16:uniqueId val="{00000002-1C7F-4D57-AE36-625C6AAE7CFC}"/>
            </c:ext>
          </c:extLst>
        </c:ser>
        <c:dLbls>
          <c:showLegendKey val="0"/>
          <c:showVal val="0"/>
          <c:showCatName val="0"/>
          <c:showSerName val="0"/>
          <c:showPercent val="0"/>
          <c:showBubbleSize val="0"/>
        </c:dLbls>
        <c:gapWidth val="150"/>
        <c:shape val="cylinder"/>
        <c:axId val="1934959808"/>
        <c:axId val="1928948144"/>
        <c:axId val="0"/>
      </c:bar3DChart>
      <c:valAx>
        <c:axId val="192894814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34959808"/>
        <c:crossesAt val="1"/>
        <c:crossBetween val="between"/>
      </c:valAx>
      <c:catAx>
        <c:axId val="19349598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cap="none" spc="0" normalizeH="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28948144"/>
        <c:crossesAt val="0"/>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sz="800">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r>
              <a:rPr lang="es-ES" sz="1400" b="0"/>
              <a:t>PRODUCCIÓN ANUAL</a:t>
            </a:r>
          </a:p>
        </c:rich>
      </c:tx>
      <c:layout>
        <c:manualLayout>
          <c:xMode val="edge"/>
          <c:yMode val="edge"/>
          <c:x val="0.32555624858658144"/>
          <c:y val="1.8170268895089756E-2"/>
        </c:manualLayout>
      </c:layout>
      <c:overlay val="0"/>
      <c:spPr>
        <a:noFill/>
        <a:ln>
          <a:noFill/>
        </a:ln>
        <a:effectLst/>
      </c:spPr>
      <c:txPr>
        <a:bodyPr rot="0" spcFirstLastPara="1" vertOverflow="ellipsis" vert="horz" wrap="square" anchor="ctr" anchorCtr="1"/>
        <a:lstStyle/>
        <a:p>
          <a:pPr>
            <a:defRPr sz="14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endParaRPr lang="es-ES"/>
        </a:p>
      </c:txPr>
    </c:title>
    <c:autoTitleDeleted val="0"/>
    <c:plotArea>
      <c:layout>
        <c:manualLayout>
          <c:layoutTarget val="inner"/>
          <c:xMode val="edge"/>
          <c:yMode val="edge"/>
          <c:x val="0.11208682584495072"/>
          <c:y val="0.15151001549947352"/>
          <c:w val="0.85276118150847324"/>
          <c:h val="0.58754007974538269"/>
        </c:manualLayout>
      </c:layout>
      <c:bubbleChart>
        <c:varyColors val="0"/>
        <c:ser>
          <c:idx val="1"/>
          <c:order val="0"/>
          <c:tx>
            <c:strRef>
              <c:f>evol!$C$9:$C$9</c:f>
              <c:strCache>
                <c:ptCount val="1"/>
                <c:pt idx="0">
                  <c:v>2012</c:v>
                </c:pt>
              </c:strCache>
            </c:strRef>
          </c:tx>
          <c:spPr>
            <a:gradFill>
              <a:gsLst>
                <a:gs pos="0">
                  <a:schemeClr val="accent2">
                    <a:alpha val="75000"/>
                  </a:schemeClr>
                </a:gs>
                <a:gs pos="100000">
                  <a:schemeClr val="accent2">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evol!$D$9:$D$9</c:f>
              <c:numCache>
                <c:formatCode>#,##0</c:formatCode>
                <c:ptCount val="1"/>
                <c:pt idx="0">
                  <c:v>311</c:v>
                </c:pt>
              </c:numCache>
            </c:numRef>
          </c:xVal>
          <c:yVal>
            <c:numRef>
              <c:f>evol!$F$9:$F$9</c:f>
              <c:numCache>
                <c:formatCode>#,##0</c:formatCode>
                <c:ptCount val="1"/>
                <c:pt idx="0">
                  <c:v>1513</c:v>
                </c:pt>
              </c:numCache>
            </c:numRef>
          </c:yVal>
          <c:bubbleSize>
            <c:numRef>
              <c:f>evol!$E$9:$E$9</c:f>
              <c:numCache>
                <c:formatCode>General</c:formatCode>
                <c:ptCount val="1"/>
                <c:pt idx="0">
                  <c:v>20.079999999999998</c:v>
                </c:pt>
              </c:numCache>
            </c:numRef>
          </c:bubbleSize>
          <c:bubble3D val="0"/>
          <c:extLst>
            <c:ext xmlns:c16="http://schemas.microsoft.com/office/drawing/2014/chart" uri="{C3380CC4-5D6E-409C-BE32-E72D297353CC}">
              <c16:uniqueId val="{00000000-7C4E-4DA8-80D0-98BFBA9A33C3}"/>
            </c:ext>
          </c:extLst>
        </c:ser>
        <c:ser>
          <c:idx val="2"/>
          <c:order val="1"/>
          <c:tx>
            <c:strRef>
              <c:f>evol!$C$10:$C$10</c:f>
              <c:strCache>
                <c:ptCount val="1"/>
                <c:pt idx="0">
                  <c:v>2013</c:v>
                </c:pt>
              </c:strCache>
            </c:strRef>
          </c:tx>
          <c:spPr>
            <a:gradFill>
              <a:gsLst>
                <a:gs pos="0">
                  <a:schemeClr val="accent3">
                    <a:alpha val="75000"/>
                  </a:schemeClr>
                </a:gs>
                <a:gs pos="100000">
                  <a:schemeClr val="accent3">
                    <a:lumMod val="75000"/>
                    <a:alpha val="75000"/>
                  </a:schemeClr>
                </a:gs>
              </a:gsLst>
              <a:lin ang="2700000" scaled="1"/>
            </a:gradFill>
            <a:ln>
              <a:noFill/>
            </a:ln>
            <a:effectLst/>
          </c:spPr>
          <c:invertIfNegative val="0"/>
          <c:dLbls>
            <c:dLbl>
              <c:idx val="0"/>
              <c:layout>
                <c:manualLayout>
                  <c:x val="-8.8670584115728965E-2"/>
                  <c:y val="1.5026207125025143E-2"/>
                </c:manualLayout>
              </c:layout>
              <c:dLblPos val="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6861-4EA3-8C27-8A592C6AA187}"/>
                </c:ext>
              </c:extLst>
            </c:dLbl>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evol!$D$10:$D$10</c:f>
              <c:numCache>
                <c:formatCode>#,##0</c:formatCode>
                <c:ptCount val="1"/>
                <c:pt idx="0">
                  <c:v>567</c:v>
                </c:pt>
              </c:numCache>
            </c:numRef>
          </c:xVal>
          <c:yVal>
            <c:numRef>
              <c:f>evol!$F$10:$F$10</c:f>
              <c:numCache>
                <c:formatCode>#,##0</c:formatCode>
                <c:ptCount val="1"/>
                <c:pt idx="0">
                  <c:v>5595</c:v>
                </c:pt>
              </c:numCache>
            </c:numRef>
          </c:yVal>
          <c:bubbleSize>
            <c:numRef>
              <c:f>evol!$E$10:$E$10</c:f>
              <c:numCache>
                <c:formatCode>General</c:formatCode>
                <c:ptCount val="1"/>
                <c:pt idx="0">
                  <c:v>43.37</c:v>
                </c:pt>
              </c:numCache>
            </c:numRef>
          </c:bubbleSize>
          <c:bubble3D val="0"/>
          <c:extLst>
            <c:ext xmlns:c16="http://schemas.microsoft.com/office/drawing/2014/chart" uri="{C3380CC4-5D6E-409C-BE32-E72D297353CC}">
              <c16:uniqueId val="{00000001-7C4E-4DA8-80D0-98BFBA9A33C3}"/>
            </c:ext>
          </c:extLst>
        </c:ser>
        <c:ser>
          <c:idx val="3"/>
          <c:order val="2"/>
          <c:tx>
            <c:strRef>
              <c:f>evol!$C$11:$C$11</c:f>
              <c:strCache>
                <c:ptCount val="1"/>
                <c:pt idx="0">
                  <c:v>2014</c:v>
                </c:pt>
              </c:strCache>
            </c:strRef>
          </c:tx>
          <c:spPr>
            <a:gradFill>
              <a:gsLst>
                <a:gs pos="0">
                  <a:schemeClr val="accent4">
                    <a:alpha val="75000"/>
                  </a:schemeClr>
                </a:gs>
                <a:gs pos="100000">
                  <a:schemeClr val="accent4">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evol!$D$11:$D$11</c:f>
              <c:numCache>
                <c:formatCode>#,##0</c:formatCode>
                <c:ptCount val="1"/>
                <c:pt idx="0">
                  <c:v>636</c:v>
                </c:pt>
              </c:numCache>
            </c:numRef>
          </c:xVal>
          <c:yVal>
            <c:numRef>
              <c:f>evol!$F$11:$F$11</c:f>
              <c:numCache>
                <c:formatCode>#,##0</c:formatCode>
                <c:ptCount val="1"/>
                <c:pt idx="0">
                  <c:v>6090</c:v>
                </c:pt>
              </c:numCache>
            </c:numRef>
          </c:yVal>
          <c:bubbleSize>
            <c:numRef>
              <c:f>evol!$E$11:$E$11</c:f>
              <c:numCache>
                <c:formatCode>General</c:formatCode>
                <c:ptCount val="1"/>
                <c:pt idx="0">
                  <c:v>36.119999999999997</c:v>
                </c:pt>
              </c:numCache>
            </c:numRef>
          </c:bubbleSize>
          <c:bubble3D val="0"/>
          <c:extLst>
            <c:ext xmlns:c16="http://schemas.microsoft.com/office/drawing/2014/chart" uri="{C3380CC4-5D6E-409C-BE32-E72D297353CC}">
              <c16:uniqueId val="{00000002-7C4E-4DA8-80D0-98BFBA9A33C3}"/>
            </c:ext>
          </c:extLst>
        </c:ser>
        <c:ser>
          <c:idx val="4"/>
          <c:order val="3"/>
          <c:tx>
            <c:strRef>
              <c:f>evol!$C$12:$C$12</c:f>
              <c:strCache>
                <c:ptCount val="1"/>
                <c:pt idx="0">
                  <c:v>2015</c:v>
                </c:pt>
              </c:strCache>
            </c:strRef>
          </c:tx>
          <c:spPr>
            <a:gradFill>
              <a:gsLst>
                <a:gs pos="0">
                  <a:schemeClr val="accent5">
                    <a:alpha val="75000"/>
                  </a:schemeClr>
                </a:gs>
                <a:gs pos="100000">
                  <a:schemeClr val="accent5">
                    <a:lumMod val="75000"/>
                    <a:alpha val="75000"/>
                  </a:schemeClr>
                </a:gs>
              </a:gsLst>
              <a:lin ang="2700000" scaled="1"/>
            </a:gradFill>
            <a:ln>
              <a:noFill/>
            </a:ln>
            <a:effectLst/>
          </c:spPr>
          <c:invertIfNegative val="0"/>
          <c:dLbls>
            <c:dLbl>
              <c:idx val="0"/>
              <c:layout>
                <c:manualLayout>
                  <c:x val="-8.3235032353606395E-2"/>
                  <c:y val="3.4434660202716198E-17"/>
                </c:manualLayout>
              </c:layout>
              <c:dLblPos val="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6861-4EA3-8C27-8A592C6AA187}"/>
                </c:ext>
              </c:extLst>
            </c:dLbl>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evol!$D$12:$D$12</c:f>
              <c:numCache>
                <c:formatCode>#,##0</c:formatCode>
                <c:ptCount val="1"/>
                <c:pt idx="0">
                  <c:v>607</c:v>
                </c:pt>
              </c:numCache>
            </c:numRef>
          </c:xVal>
          <c:yVal>
            <c:numRef>
              <c:f>evol!$F$12:$F$12</c:f>
              <c:numCache>
                <c:formatCode>#,##0</c:formatCode>
                <c:ptCount val="1"/>
                <c:pt idx="0">
                  <c:v>7008</c:v>
                </c:pt>
              </c:numCache>
            </c:numRef>
          </c:yVal>
          <c:bubbleSize>
            <c:numRef>
              <c:f>evol!$E$12:$E$12</c:f>
              <c:numCache>
                <c:formatCode>General</c:formatCode>
                <c:ptCount val="1"/>
                <c:pt idx="0">
                  <c:v>46.32</c:v>
                </c:pt>
              </c:numCache>
            </c:numRef>
          </c:bubbleSize>
          <c:bubble3D val="0"/>
          <c:extLst>
            <c:ext xmlns:c16="http://schemas.microsoft.com/office/drawing/2014/chart" uri="{C3380CC4-5D6E-409C-BE32-E72D297353CC}">
              <c16:uniqueId val="{00000003-7C4E-4DA8-80D0-98BFBA9A33C3}"/>
            </c:ext>
          </c:extLst>
        </c:ser>
        <c:ser>
          <c:idx val="5"/>
          <c:order val="4"/>
          <c:tx>
            <c:strRef>
              <c:f>evol!$C$13:$C$13</c:f>
              <c:strCache>
                <c:ptCount val="1"/>
                <c:pt idx="0">
                  <c:v>2016</c:v>
                </c:pt>
              </c:strCache>
            </c:strRef>
          </c:tx>
          <c:spPr>
            <a:gradFill>
              <a:gsLst>
                <a:gs pos="0">
                  <a:schemeClr val="accent6">
                    <a:alpha val="75000"/>
                  </a:schemeClr>
                </a:gs>
                <a:gs pos="100000">
                  <a:schemeClr val="accent6">
                    <a:lumMod val="75000"/>
                    <a:alpha val="75000"/>
                  </a:schemeClr>
                </a:gs>
              </a:gsLst>
              <a:lin ang="2700000" scaled="1"/>
            </a:gradFill>
            <a:ln>
              <a:noFill/>
            </a:ln>
            <a:effectLst/>
          </c:spPr>
          <c:invertIfNegative val="0"/>
          <c:dLbls>
            <c:dLbl>
              <c:idx val="0"/>
              <c:layout>
                <c:manualLayout>
                  <c:x val="-9.1570736582554671E-2"/>
                  <c:y val="-1.1269655343768892E-2"/>
                </c:manualLayout>
              </c:layout>
              <c:dLblPos val="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6861-4EA3-8C27-8A592C6AA187}"/>
                </c:ext>
              </c:extLst>
            </c:dLbl>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evol!$D$13:$D$13</c:f>
              <c:numCache>
                <c:formatCode>#,##0</c:formatCode>
                <c:ptCount val="1"/>
                <c:pt idx="0">
                  <c:v>583</c:v>
                </c:pt>
              </c:numCache>
            </c:numRef>
          </c:xVal>
          <c:yVal>
            <c:numRef>
              <c:f>evol!$F$13:$F$13</c:f>
              <c:numCache>
                <c:formatCode>#,##0</c:formatCode>
                <c:ptCount val="1"/>
                <c:pt idx="0">
                  <c:v>7747</c:v>
                </c:pt>
              </c:numCache>
            </c:numRef>
          </c:yVal>
          <c:bubbleSize>
            <c:numRef>
              <c:f>evol!$E$13:$E$13</c:f>
              <c:numCache>
                <c:formatCode>General</c:formatCode>
                <c:ptCount val="1"/>
                <c:pt idx="0">
                  <c:v>49.11</c:v>
                </c:pt>
              </c:numCache>
            </c:numRef>
          </c:bubbleSize>
          <c:bubble3D val="0"/>
          <c:extLst>
            <c:ext xmlns:c16="http://schemas.microsoft.com/office/drawing/2014/chart" uri="{C3380CC4-5D6E-409C-BE32-E72D297353CC}">
              <c16:uniqueId val="{00000004-7C4E-4DA8-80D0-98BFBA9A33C3}"/>
            </c:ext>
          </c:extLst>
        </c:ser>
        <c:ser>
          <c:idx val="6"/>
          <c:order val="5"/>
          <c:tx>
            <c:strRef>
              <c:f>evol!$C$14:$C$14</c:f>
              <c:strCache>
                <c:ptCount val="1"/>
                <c:pt idx="0">
                  <c:v>2017</c:v>
                </c:pt>
              </c:strCache>
            </c:strRef>
          </c:tx>
          <c:spPr>
            <a:gradFill>
              <a:gsLst>
                <a:gs pos="0">
                  <a:schemeClr val="accent1">
                    <a:lumMod val="60000"/>
                    <a:alpha val="75000"/>
                  </a:schemeClr>
                </a:gs>
                <a:gs pos="100000">
                  <a:schemeClr val="accent1">
                    <a:lumMod val="60000"/>
                    <a:lumMod val="75000"/>
                    <a:alpha val="75000"/>
                  </a:schemeClr>
                </a:gs>
              </a:gsLst>
              <a:lin ang="2700000" scaled="1"/>
            </a:gradFill>
            <a:ln>
              <a:noFill/>
            </a:ln>
            <a:effectLst/>
          </c:spPr>
          <c:invertIfNegative val="0"/>
          <c:dLbls>
            <c:dLbl>
              <c:idx val="0"/>
              <c:layout>
                <c:manualLayout>
                  <c:x val="-9.4617337447749195E-2"/>
                  <c:y val="7.513103562512571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1-4EA3-8C27-8A592C6AA187}"/>
                </c:ext>
              </c:extLst>
            </c:dLbl>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evol!$D$14:$D$14</c:f>
              <c:numCache>
                <c:formatCode>#,##0</c:formatCode>
                <c:ptCount val="1"/>
                <c:pt idx="0">
                  <c:v>566</c:v>
                </c:pt>
              </c:numCache>
            </c:numRef>
          </c:xVal>
          <c:yVal>
            <c:numRef>
              <c:f>evol!$F$14:$F$14</c:f>
              <c:numCache>
                <c:formatCode>#,##0</c:formatCode>
                <c:ptCount val="1"/>
                <c:pt idx="0">
                  <c:v>6851</c:v>
                </c:pt>
              </c:numCache>
            </c:numRef>
          </c:yVal>
          <c:bubbleSize>
            <c:numRef>
              <c:f>evol!$E$14:$E$14</c:f>
              <c:numCache>
                <c:formatCode>General</c:formatCode>
                <c:ptCount val="1"/>
                <c:pt idx="0">
                  <c:v>41.47</c:v>
                </c:pt>
              </c:numCache>
            </c:numRef>
          </c:bubbleSize>
          <c:bubble3D val="0"/>
          <c:extLst>
            <c:ext xmlns:c16="http://schemas.microsoft.com/office/drawing/2014/chart" uri="{C3380CC4-5D6E-409C-BE32-E72D297353CC}">
              <c16:uniqueId val="{00000005-7C4E-4DA8-80D0-98BFBA9A33C3}"/>
            </c:ext>
          </c:extLst>
        </c:ser>
        <c:ser>
          <c:idx val="8"/>
          <c:order val="6"/>
          <c:tx>
            <c:strRef>
              <c:f>evol!$C$15</c:f>
              <c:strCache>
                <c:ptCount val="1"/>
                <c:pt idx="0">
                  <c:v>2018</c:v>
                </c:pt>
              </c:strCache>
            </c:strRef>
          </c:tx>
          <c:spPr>
            <a:gradFill>
              <a:gsLst>
                <a:gs pos="0">
                  <a:schemeClr val="accent3">
                    <a:lumMod val="60000"/>
                    <a:alpha val="75000"/>
                  </a:schemeClr>
                </a:gs>
                <a:gs pos="100000">
                  <a:schemeClr val="accent3">
                    <a:lumMod val="60000"/>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evol!$D$15</c:f>
              <c:numCache>
                <c:formatCode>#,##0</c:formatCode>
                <c:ptCount val="1"/>
                <c:pt idx="0">
                  <c:v>480</c:v>
                </c:pt>
              </c:numCache>
            </c:numRef>
          </c:xVal>
          <c:yVal>
            <c:numRef>
              <c:f>evol!$F$15</c:f>
              <c:numCache>
                <c:formatCode>#,##0</c:formatCode>
                <c:ptCount val="1"/>
                <c:pt idx="0">
                  <c:v>7478</c:v>
                </c:pt>
              </c:numCache>
            </c:numRef>
          </c:yVal>
          <c:bubbleSize>
            <c:numRef>
              <c:f>evol!$E$15</c:f>
              <c:numCache>
                <c:formatCode>General</c:formatCode>
                <c:ptCount val="1"/>
                <c:pt idx="0">
                  <c:v>40.03</c:v>
                </c:pt>
              </c:numCache>
            </c:numRef>
          </c:bubbleSize>
          <c:bubble3D val="0"/>
          <c:extLst>
            <c:ext xmlns:c16="http://schemas.microsoft.com/office/drawing/2014/chart" uri="{C3380CC4-5D6E-409C-BE32-E72D297353CC}">
              <c16:uniqueId val="{00000007-6861-4EA3-8C27-8A592C6AA187}"/>
            </c:ext>
          </c:extLst>
        </c:ser>
        <c:ser>
          <c:idx val="7"/>
          <c:order val="7"/>
          <c:tx>
            <c:strRef>
              <c:f>evol!$C$16:$C$16</c:f>
              <c:strCache>
                <c:ptCount val="1"/>
                <c:pt idx="0">
                  <c:v>2019</c:v>
                </c:pt>
              </c:strCache>
            </c:strRef>
          </c:tx>
          <c:spPr>
            <a:gradFill>
              <a:gsLst>
                <a:gs pos="0">
                  <a:schemeClr val="accent2">
                    <a:lumMod val="60000"/>
                    <a:alpha val="75000"/>
                  </a:schemeClr>
                </a:gs>
                <a:gs pos="100000">
                  <a:schemeClr val="accent2">
                    <a:lumMod val="60000"/>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evol!$D$16:$D$16</c:f>
              <c:numCache>
                <c:formatCode>#,##0</c:formatCode>
                <c:ptCount val="1"/>
                <c:pt idx="0">
                  <c:v>381</c:v>
                </c:pt>
              </c:numCache>
            </c:numRef>
          </c:xVal>
          <c:yVal>
            <c:numRef>
              <c:f>evol!$F$16:$F$16</c:f>
              <c:numCache>
                <c:formatCode>#,##0</c:formatCode>
                <c:ptCount val="1"/>
                <c:pt idx="0">
                  <c:v>6559</c:v>
                </c:pt>
              </c:numCache>
            </c:numRef>
          </c:yVal>
          <c:bubbleSize>
            <c:numRef>
              <c:f>evol!$E$16:$E$16</c:f>
              <c:numCache>
                <c:formatCode>General</c:formatCode>
                <c:ptCount val="1"/>
                <c:pt idx="0">
                  <c:v>34.15</c:v>
                </c:pt>
              </c:numCache>
            </c:numRef>
          </c:bubbleSize>
          <c:bubble3D val="0"/>
          <c:extLst>
            <c:ext xmlns:c16="http://schemas.microsoft.com/office/drawing/2014/chart" uri="{C3380CC4-5D6E-409C-BE32-E72D297353CC}">
              <c16:uniqueId val="{00000006-7C4E-4DA8-80D0-98BFBA9A33C3}"/>
            </c:ext>
          </c:extLst>
        </c:ser>
        <c:ser>
          <c:idx val="0"/>
          <c:order val="8"/>
          <c:tx>
            <c:strRef>
              <c:f>evol!$C$17:$C$17</c:f>
              <c:strCache>
                <c:ptCount val="1"/>
                <c:pt idx="0">
                  <c:v>2020</c:v>
                </c:pt>
              </c:strCache>
            </c:strRef>
          </c:tx>
          <c:spPr>
            <a:gradFill>
              <a:gsLst>
                <a:gs pos="0">
                  <a:schemeClr val="accent1">
                    <a:alpha val="75000"/>
                  </a:schemeClr>
                </a:gs>
                <a:gs pos="100000">
                  <a:schemeClr val="accent1">
                    <a:lumMod val="75000"/>
                    <a:alpha val="75000"/>
                  </a:schemeClr>
                </a:gs>
              </a:gsLst>
              <a:lin ang="2700000" scaled="1"/>
            </a:gradFill>
            <a:ln>
              <a:noFill/>
            </a:ln>
            <a:effectLst/>
          </c:spPr>
          <c:invertIfNegative val="0"/>
          <c:dLbls>
            <c:dLbl>
              <c:idx val="0"/>
              <c:layout>
                <c:manualLayout>
                  <c:x val="-9.004716258507868E-2"/>
                  <c:y val="3.00524142500502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1-4EA3-8C27-8A592C6AA187}"/>
                </c:ext>
              </c:extLst>
            </c:dLbl>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evol!$D$17:$D$17</c:f>
              <c:numCache>
                <c:formatCode>#,##0</c:formatCode>
                <c:ptCount val="1"/>
                <c:pt idx="0">
                  <c:v>420</c:v>
                </c:pt>
              </c:numCache>
            </c:numRef>
          </c:xVal>
          <c:yVal>
            <c:numRef>
              <c:f>evol!$F$17:$F$17</c:f>
              <c:numCache>
                <c:formatCode>#,##0</c:formatCode>
                <c:ptCount val="1"/>
                <c:pt idx="0">
                  <c:v>6530</c:v>
                </c:pt>
              </c:numCache>
            </c:numRef>
          </c:yVal>
          <c:bubbleSize>
            <c:numRef>
              <c:f>evol!$E$17:$E$17</c:f>
              <c:numCache>
                <c:formatCode>General</c:formatCode>
                <c:ptCount val="1"/>
                <c:pt idx="0">
                  <c:v>46.05</c:v>
                </c:pt>
              </c:numCache>
            </c:numRef>
          </c:bubbleSize>
          <c:bubble3D val="0"/>
          <c:extLst>
            <c:ext xmlns:c16="http://schemas.microsoft.com/office/drawing/2014/chart" uri="{C3380CC4-5D6E-409C-BE32-E72D297353CC}">
              <c16:uniqueId val="{00000007-7C4E-4DA8-80D0-98BFBA9A33C3}"/>
            </c:ext>
          </c:extLst>
        </c:ser>
        <c:dLbls>
          <c:dLblPos val="ctr"/>
          <c:showLegendKey val="0"/>
          <c:showVal val="1"/>
          <c:showCatName val="0"/>
          <c:showSerName val="0"/>
          <c:showPercent val="0"/>
          <c:showBubbleSize val="0"/>
        </c:dLbls>
        <c:bubbleScale val="100"/>
        <c:showNegBubbles val="0"/>
        <c:axId val="1770168176"/>
        <c:axId val="1770179408"/>
      </c:bubbleChart>
      <c:valAx>
        <c:axId val="1770179408"/>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r>
                  <a:rPr lang="es-ES"/>
                  <a:t>Personal</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endParaRPr lang="es-ES"/>
            </a:p>
          </c:txPr>
        </c:title>
        <c:numFmt formatCode="#,##0" sourceLinked="1"/>
        <c:majorTickMark val="none"/>
        <c:minorTickMark val="none"/>
        <c:tickLblPos val="nextTo"/>
        <c:spPr>
          <a:noFill/>
          <a:ln>
            <a:solidFill>
              <a:schemeClr val="dk1">
                <a:lumMod val="25000"/>
                <a:lumOff val="75000"/>
              </a:schemeClr>
            </a:solid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68176"/>
        <c:crossesAt val="0"/>
        <c:crossBetween val="midCat"/>
      </c:valAx>
      <c:valAx>
        <c:axId val="1770168176"/>
        <c:scaling>
          <c:orientation val="minMax"/>
          <c:max val="1000"/>
          <c:min val="0"/>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r>
                  <a:rPr lang="es-ES"/>
                  <a:t>Explotaciones</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endParaRPr lang="es-ES"/>
            </a:p>
          </c:txPr>
        </c:title>
        <c:numFmt formatCode="#,##0" sourceLinked="1"/>
        <c:majorTickMark val="none"/>
        <c:minorTickMark val="none"/>
        <c:tickLblPos val="nextTo"/>
        <c:spPr>
          <a:noFill/>
          <a:ln>
            <a:solidFill>
              <a:schemeClr val="dk1">
                <a:lumMod val="25000"/>
                <a:lumOff val="75000"/>
              </a:schemeClr>
            </a:solid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79408"/>
        <c:crossesAt val="0"/>
        <c:crossBetween val="midCat"/>
        <c:majorUnit val="500"/>
        <c:minorUnit val="100"/>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showDLblsOverMax val="0"/>
  </c:chart>
  <c:spPr>
    <a:noFill/>
    <a:ln w="9525" cap="flat" cmpd="sng" algn="ctr">
      <a:noFill/>
      <a:round/>
    </a:ln>
    <a:effectLst/>
  </c:spPr>
  <c:txPr>
    <a:bodyPr/>
    <a:lstStyle/>
    <a:p>
      <a:pPr>
        <a:defRPr>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Source Sans Pro" panose="020B0503030403020204" pitchFamily="34" charset="0"/>
                <a:ea typeface="Source Sans Pro" panose="020B0503030403020204" pitchFamily="34" charset="0"/>
                <a:cs typeface="+mn-cs"/>
              </a:defRPr>
            </a:pPr>
            <a:r>
              <a:rPr lang="es-ES" sz="1400"/>
              <a:t>Producción (Millones Tm)</a:t>
            </a:r>
          </a:p>
        </c:rich>
      </c:tx>
      <c:layout>
        <c:manualLayout>
          <c:xMode val="edge"/>
          <c:yMode val="edge"/>
          <c:x val="0.3736908212560387"/>
          <c:y val="3.6144582895917966E-2"/>
        </c:manualLayout>
      </c:layout>
      <c:overlay val="0"/>
      <c:spPr>
        <a:noFill/>
        <a:ln>
          <a:noFill/>
        </a:ln>
        <a:effectLst/>
      </c:spPr>
      <c:txPr>
        <a:bodyPr rot="0" spcFirstLastPara="1" vertOverflow="ellipsis" vert="horz" wrap="square" anchor="ctr" anchorCtr="1"/>
        <a:lstStyle/>
        <a:p>
          <a:pPr>
            <a:defRPr sz="140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Source Sans Pro" panose="020B0503030403020204" pitchFamily="34" charset="0"/>
              <a:ea typeface="Source Sans Pro" panose="020B0503030403020204" pitchFamily="34" charset="0"/>
              <a:cs typeface="+mn-cs"/>
            </a:defRPr>
          </a:pPr>
          <a:endParaRPr lang="es-ES"/>
        </a:p>
      </c:txPr>
    </c:title>
    <c:autoTitleDeleted val="0"/>
    <c:plotArea>
      <c:layout>
        <c:manualLayout>
          <c:xMode val="edge"/>
          <c:yMode val="edge"/>
          <c:x val="2.4715430016863403E-2"/>
          <c:y val="0.13129791894852136"/>
          <c:w val="0.96495573355817865"/>
          <c:h val="0.8209200438116101"/>
        </c:manualLayout>
      </c:layout>
      <c:lineChart>
        <c:grouping val="standard"/>
        <c:varyColors val="0"/>
        <c:ser>
          <c:idx val="0"/>
          <c:order val="0"/>
          <c:tx>
            <c:strRef>
              <c:f>evol!$E$8:$E$8</c:f>
              <c:strCache>
                <c:ptCount val="1"/>
                <c:pt idx="0">
                  <c:v>PRODUCCIÓN (Millones Tm)</c:v>
                </c:pt>
              </c:strCache>
            </c:strRef>
          </c:tx>
          <c:spPr>
            <a:ln w="19050" cap="rnd" cmpd="sng" algn="ctr">
              <a:solidFill>
                <a:schemeClr val="accent1">
                  <a:shade val="95000"/>
                  <a:satMod val="105000"/>
                </a:schemeClr>
              </a:solidFill>
              <a:round/>
            </a:ln>
            <a:effectLst/>
          </c:spPr>
          <c:marker>
            <c:symbol val="circle"/>
            <c:size val="17"/>
            <c:spPr>
              <a:solidFill>
                <a:schemeClr val="lt1"/>
              </a:solidFill>
              <a:ln>
                <a:noFill/>
              </a:ln>
              <a:effectLst/>
            </c:spPr>
          </c:marker>
          <c:dPt>
            <c:idx val="0"/>
            <c:marker>
              <c:symbol val="circle"/>
              <c:size val="17"/>
              <c:spPr>
                <a:solidFill>
                  <a:schemeClr val="lt1"/>
                </a:solidFill>
                <a:ln>
                  <a:noFill/>
                </a:ln>
                <a:effectLst/>
              </c:spPr>
            </c:marker>
            <c:bubble3D val="0"/>
            <c:extLst>
              <c:ext xmlns:c16="http://schemas.microsoft.com/office/drawing/2014/chart" uri="{C3380CC4-5D6E-409C-BE32-E72D297353CC}">
                <c16:uniqueId val="{00000000-5207-43DF-B470-59F3C9AE0D26}"/>
              </c:ext>
            </c:extLst>
          </c:dPt>
          <c:dPt>
            <c:idx val="1"/>
            <c:marker>
              <c:symbol val="circle"/>
              <c:size val="17"/>
              <c:spPr>
                <a:solidFill>
                  <a:schemeClr val="lt1"/>
                </a:solidFill>
                <a:ln>
                  <a:noFill/>
                </a:ln>
                <a:effectLst/>
              </c:spPr>
            </c:marker>
            <c:bubble3D val="0"/>
            <c:extLst>
              <c:ext xmlns:c16="http://schemas.microsoft.com/office/drawing/2014/chart" uri="{C3380CC4-5D6E-409C-BE32-E72D297353CC}">
                <c16:uniqueId val="{00000001-5207-43DF-B470-59F3C9AE0D26}"/>
              </c:ext>
            </c:extLst>
          </c:dPt>
          <c:dPt>
            <c:idx val="2"/>
            <c:marker>
              <c:symbol val="circle"/>
              <c:size val="17"/>
              <c:spPr>
                <a:solidFill>
                  <a:schemeClr val="lt1"/>
                </a:solidFill>
                <a:ln>
                  <a:noFill/>
                </a:ln>
                <a:effectLst/>
              </c:spPr>
            </c:marker>
            <c:bubble3D val="0"/>
            <c:extLst>
              <c:ext xmlns:c16="http://schemas.microsoft.com/office/drawing/2014/chart" uri="{C3380CC4-5D6E-409C-BE32-E72D297353CC}">
                <c16:uniqueId val="{00000002-5207-43DF-B470-59F3C9AE0D26}"/>
              </c:ext>
            </c:extLst>
          </c:dPt>
          <c:dPt>
            <c:idx val="3"/>
            <c:marker>
              <c:symbol val="circle"/>
              <c:size val="17"/>
              <c:spPr>
                <a:solidFill>
                  <a:schemeClr val="lt1"/>
                </a:solidFill>
                <a:ln>
                  <a:noFill/>
                </a:ln>
                <a:effectLst/>
              </c:spPr>
            </c:marker>
            <c:bubble3D val="0"/>
            <c:extLst>
              <c:ext xmlns:c16="http://schemas.microsoft.com/office/drawing/2014/chart" uri="{C3380CC4-5D6E-409C-BE32-E72D297353CC}">
                <c16:uniqueId val="{00000003-5207-43DF-B470-59F3C9AE0D26}"/>
              </c:ext>
            </c:extLst>
          </c:dPt>
          <c:dPt>
            <c:idx val="4"/>
            <c:marker>
              <c:symbol val="circle"/>
              <c:size val="17"/>
              <c:spPr>
                <a:solidFill>
                  <a:schemeClr val="lt1"/>
                </a:solidFill>
                <a:ln>
                  <a:noFill/>
                </a:ln>
                <a:effectLst/>
              </c:spPr>
            </c:marker>
            <c:bubble3D val="0"/>
            <c:extLst>
              <c:ext xmlns:c16="http://schemas.microsoft.com/office/drawing/2014/chart" uri="{C3380CC4-5D6E-409C-BE32-E72D297353CC}">
                <c16:uniqueId val="{00000004-5207-43DF-B470-59F3C9AE0D26}"/>
              </c:ext>
            </c:extLst>
          </c:dPt>
          <c:dPt>
            <c:idx val="5"/>
            <c:marker>
              <c:symbol val="circle"/>
              <c:size val="17"/>
              <c:spPr>
                <a:solidFill>
                  <a:schemeClr val="lt1"/>
                </a:solidFill>
                <a:ln>
                  <a:noFill/>
                </a:ln>
                <a:effectLst/>
              </c:spPr>
            </c:marker>
            <c:bubble3D val="0"/>
            <c:extLst>
              <c:ext xmlns:c16="http://schemas.microsoft.com/office/drawing/2014/chart" uri="{C3380CC4-5D6E-409C-BE32-E72D297353CC}">
                <c16:uniqueId val="{00000005-5207-43DF-B470-59F3C9AE0D26}"/>
              </c:ext>
            </c:extLst>
          </c:dPt>
          <c:dPt>
            <c:idx val="6"/>
            <c:marker>
              <c:symbol val="circle"/>
              <c:size val="17"/>
              <c:spPr>
                <a:solidFill>
                  <a:schemeClr val="lt1"/>
                </a:solidFill>
                <a:ln>
                  <a:noFill/>
                </a:ln>
                <a:effectLst/>
              </c:spPr>
            </c:marker>
            <c:bubble3D val="0"/>
            <c:extLst>
              <c:ext xmlns:c16="http://schemas.microsoft.com/office/drawing/2014/chart" uri="{C3380CC4-5D6E-409C-BE32-E72D297353CC}">
                <c16:uniqueId val="{00000006-5207-43DF-B470-59F3C9AE0D26}"/>
              </c:ext>
            </c:extLst>
          </c:dPt>
          <c:dLbls>
            <c:spPr>
              <a:noFill/>
              <a:ln>
                <a:noFill/>
              </a:ln>
              <a:effectLst/>
            </c:spPr>
            <c:txPr>
              <a:bodyPr rot="0" spcFirstLastPara="1" vertOverflow="ellipsis" vert="horz" wrap="square" anchor="ctr" anchorCtr="1"/>
              <a:lstStyle/>
              <a:p>
                <a:pPr>
                  <a:defRPr sz="900" b="1" i="0" u="none" strike="noStrike" kern="1200" baseline="0">
                    <a:solidFill>
                      <a:schemeClr val="accent1"/>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numRef>
              <c:f>evol!$C$9:$C$17</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evol!$E$9:$E$17</c:f>
              <c:numCache>
                <c:formatCode>General</c:formatCode>
                <c:ptCount val="9"/>
                <c:pt idx="0">
                  <c:v>20.079999999999998</c:v>
                </c:pt>
                <c:pt idx="1">
                  <c:v>43.37</c:v>
                </c:pt>
                <c:pt idx="2">
                  <c:v>36.119999999999997</c:v>
                </c:pt>
                <c:pt idx="3">
                  <c:v>46.32</c:v>
                </c:pt>
                <c:pt idx="4">
                  <c:v>49.11</c:v>
                </c:pt>
                <c:pt idx="5">
                  <c:v>41.47</c:v>
                </c:pt>
                <c:pt idx="6">
                  <c:v>40.03</c:v>
                </c:pt>
                <c:pt idx="7">
                  <c:v>34.15</c:v>
                </c:pt>
                <c:pt idx="8">
                  <c:v>46.05</c:v>
                </c:pt>
              </c:numCache>
            </c:numRef>
          </c:val>
          <c:smooth val="0"/>
          <c:extLst>
            <c:ext xmlns:c16="http://schemas.microsoft.com/office/drawing/2014/chart" uri="{C3380CC4-5D6E-409C-BE32-E72D297353CC}">
              <c16:uniqueId val="{0000000D-F65E-4867-9A1B-6FAE523442C0}"/>
            </c:ext>
          </c:extLst>
        </c:ser>
        <c:dLbls>
          <c:dLblPos val="ctr"/>
          <c:showLegendKey val="0"/>
          <c:showVal val="1"/>
          <c:showCatName val="0"/>
          <c:showSerName val="0"/>
          <c:showPercent val="0"/>
          <c:showBubbleSize val="0"/>
        </c:dLbls>
        <c:marker val="1"/>
        <c:smooth val="0"/>
        <c:axId val="1935021408"/>
        <c:axId val="1770166512"/>
      </c:lineChart>
      <c:valAx>
        <c:axId val="1770166512"/>
        <c:scaling>
          <c:orientation val="minMax"/>
        </c:scaling>
        <c:delete val="1"/>
        <c:axPos val="l"/>
        <c:numFmt formatCode="General" sourceLinked="1"/>
        <c:majorTickMark val="none"/>
        <c:minorTickMark val="none"/>
        <c:tickLblPos val="nextTo"/>
        <c:crossAx val="1935021408"/>
        <c:crossesAt val="1"/>
        <c:crossBetween val="between"/>
      </c:valAx>
      <c:catAx>
        <c:axId val="193502140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66512"/>
        <c:crossesAt val="0"/>
        <c:auto val="1"/>
        <c:lblAlgn val="ctr"/>
        <c:lblOffset val="100"/>
        <c:noMultiLvlLbl val="0"/>
      </c:cat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Source Sans Pro" panose="020B0503030403020204" pitchFamily="34" charset="0"/>
                <a:ea typeface="Source Sans Pro" panose="020B0503030403020204" pitchFamily="34" charset="0"/>
                <a:cs typeface="+mn-cs"/>
              </a:defRPr>
            </a:pPr>
            <a:r>
              <a:rPr lang="es-ES"/>
              <a:t>Personal Empleado</a:t>
            </a:r>
          </a:p>
        </c:rich>
      </c:tx>
      <c:layout>
        <c:manualLayout>
          <c:xMode val="edge"/>
          <c:yMode val="edge"/>
          <c:x val="0.37215829662880306"/>
          <c:y val="1.7818736712545458E-2"/>
        </c:manualLayout>
      </c:layout>
      <c:overlay val="0"/>
      <c:spPr>
        <a:noFill/>
        <a:ln>
          <a:noFill/>
        </a:ln>
        <a:effectLst/>
      </c:spPr>
      <c:txPr>
        <a:bodyPr rot="0" spcFirstLastPara="1" vertOverflow="ellipsis" vert="horz" wrap="square" anchor="ctr" anchorCtr="1"/>
        <a:lstStyle/>
        <a:p>
          <a:pPr>
            <a:defRPr sz="144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Source Sans Pro" panose="020B0503030403020204" pitchFamily="34" charset="0"/>
              <a:ea typeface="Source Sans Pro" panose="020B0503030403020204" pitchFamily="34" charset="0"/>
              <a:cs typeface="+mn-cs"/>
            </a:defRPr>
          </a:pPr>
          <a:endParaRPr lang="es-ES"/>
        </a:p>
      </c:txPr>
    </c:title>
    <c:autoTitleDeleted val="0"/>
    <c:plotArea>
      <c:layout>
        <c:manualLayout>
          <c:layoutTarget val="inner"/>
          <c:xMode val="edge"/>
          <c:yMode val="edge"/>
          <c:x val="8.344889573703133E-3"/>
          <c:y val="0.18709502708025602"/>
          <c:w val="0.97888482280431433"/>
          <c:h val="0.66819916297390447"/>
        </c:manualLayout>
      </c:layout>
      <c:lineChart>
        <c:grouping val="standard"/>
        <c:varyColors val="0"/>
        <c:ser>
          <c:idx val="0"/>
          <c:order val="0"/>
          <c:tx>
            <c:strRef>
              <c:f>evol!$F$8:$F$8</c:f>
              <c:strCache>
                <c:ptCount val="1"/>
                <c:pt idx="0">
                  <c:v>TOTAL PERSONAL</c:v>
                </c:pt>
              </c:strCache>
            </c:strRef>
          </c:tx>
          <c:spPr>
            <a:ln w="19050" cap="rnd" cmpd="sng" algn="ctr">
              <a:solidFill>
                <a:schemeClr val="accent1">
                  <a:shade val="95000"/>
                  <a:satMod val="105000"/>
                </a:schemeClr>
              </a:solidFill>
              <a:round/>
            </a:ln>
            <a:effectLst/>
          </c:spPr>
          <c:marker>
            <c:symbol val="circle"/>
            <c:size val="17"/>
            <c:spPr>
              <a:solidFill>
                <a:schemeClr val="lt1"/>
              </a:solidFill>
              <a:ln>
                <a:noFill/>
              </a:ln>
              <a:effectLst/>
            </c:spPr>
          </c:marker>
          <c:dPt>
            <c:idx val="0"/>
            <c:marker>
              <c:symbol val="circle"/>
              <c:size val="17"/>
              <c:spPr>
                <a:solidFill>
                  <a:schemeClr val="lt1"/>
                </a:solidFill>
                <a:ln>
                  <a:noFill/>
                </a:ln>
                <a:effectLst/>
              </c:spPr>
            </c:marker>
            <c:bubble3D val="0"/>
            <c:spPr>
              <a:ln w="19050" cap="rnd" cmpd="sng" algn="ctr">
                <a:solidFill>
                  <a:schemeClr val="accent1">
                    <a:shade val="95000"/>
                    <a:satMod val="105000"/>
                  </a:schemeClr>
                </a:solidFill>
                <a:round/>
              </a:ln>
              <a:effectLst/>
            </c:spPr>
            <c:extLst>
              <c:ext xmlns:c16="http://schemas.microsoft.com/office/drawing/2014/chart" uri="{C3380CC4-5D6E-409C-BE32-E72D297353CC}">
                <c16:uniqueId val="{00000000-01EB-4B9E-9F01-E00DE93201EB}"/>
              </c:ext>
            </c:extLst>
          </c:dPt>
          <c:dPt>
            <c:idx val="1"/>
            <c:marker>
              <c:symbol val="circle"/>
              <c:size val="17"/>
              <c:spPr>
                <a:solidFill>
                  <a:schemeClr val="lt1"/>
                </a:solidFill>
                <a:ln>
                  <a:noFill/>
                </a:ln>
                <a:effectLst/>
              </c:spPr>
            </c:marker>
            <c:bubble3D val="0"/>
            <c:extLst>
              <c:ext xmlns:c16="http://schemas.microsoft.com/office/drawing/2014/chart" uri="{C3380CC4-5D6E-409C-BE32-E72D297353CC}">
                <c16:uniqueId val="{00000001-01EB-4B9E-9F01-E00DE93201EB}"/>
              </c:ext>
            </c:extLst>
          </c:dPt>
          <c:dPt>
            <c:idx val="2"/>
            <c:marker>
              <c:symbol val="circle"/>
              <c:size val="17"/>
              <c:spPr>
                <a:solidFill>
                  <a:schemeClr val="lt1"/>
                </a:solidFill>
                <a:ln>
                  <a:noFill/>
                </a:ln>
                <a:effectLst/>
              </c:spPr>
            </c:marker>
            <c:bubble3D val="0"/>
            <c:extLst>
              <c:ext xmlns:c16="http://schemas.microsoft.com/office/drawing/2014/chart" uri="{C3380CC4-5D6E-409C-BE32-E72D297353CC}">
                <c16:uniqueId val="{00000002-01EB-4B9E-9F01-E00DE93201EB}"/>
              </c:ext>
            </c:extLst>
          </c:dPt>
          <c:dPt>
            <c:idx val="3"/>
            <c:marker>
              <c:symbol val="circle"/>
              <c:size val="17"/>
              <c:spPr>
                <a:solidFill>
                  <a:schemeClr val="lt1"/>
                </a:solidFill>
                <a:ln>
                  <a:noFill/>
                </a:ln>
                <a:effectLst/>
              </c:spPr>
            </c:marker>
            <c:bubble3D val="0"/>
            <c:extLst>
              <c:ext xmlns:c16="http://schemas.microsoft.com/office/drawing/2014/chart" uri="{C3380CC4-5D6E-409C-BE32-E72D297353CC}">
                <c16:uniqueId val="{00000003-01EB-4B9E-9F01-E00DE93201EB}"/>
              </c:ext>
            </c:extLst>
          </c:dPt>
          <c:dPt>
            <c:idx val="4"/>
            <c:marker>
              <c:symbol val="circle"/>
              <c:size val="17"/>
              <c:spPr>
                <a:solidFill>
                  <a:schemeClr val="lt1"/>
                </a:solidFill>
                <a:ln>
                  <a:noFill/>
                </a:ln>
                <a:effectLst/>
              </c:spPr>
            </c:marker>
            <c:bubble3D val="0"/>
            <c:extLst>
              <c:ext xmlns:c16="http://schemas.microsoft.com/office/drawing/2014/chart" uri="{C3380CC4-5D6E-409C-BE32-E72D297353CC}">
                <c16:uniqueId val="{00000004-01EB-4B9E-9F01-E00DE93201EB}"/>
              </c:ext>
            </c:extLst>
          </c:dPt>
          <c:dPt>
            <c:idx val="5"/>
            <c:marker>
              <c:symbol val="circle"/>
              <c:size val="17"/>
              <c:spPr>
                <a:solidFill>
                  <a:schemeClr val="lt1"/>
                </a:solidFill>
                <a:ln>
                  <a:noFill/>
                </a:ln>
                <a:effectLst/>
              </c:spPr>
            </c:marker>
            <c:bubble3D val="0"/>
            <c:extLst>
              <c:ext xmlns:c16="http://schemas.microsoft.com/office/drawing/2014/chart" uri="{C3380CC4-5D6E-409C-BE32-E72D297353CC}">
                <c16:uniqueId val="{00000005-01EB-4B9E-9F01-E00DE93201EB}"/>
              </c:ext>
            </c:extLst>
          </c:dPt>
          <c:dPt>
            <c:idx val="6"/>
            <c:marker>
              <c:symbol val="circle"/>
              <c:size val="17"/>
              <c:spPr>
                <a:solidFill>
                  <a:schemeClr val="lt1"/>
                </a:solidFill>
                <a:ln>
                  <a:noFill/>
                </a:ln>
                <a:effectLst/>
              </c:spPr>
            </c:marker>
            <c:bubble3D val="0"/>
            <c:extLst>
              <c:ext xmlns:c16="http://schemas.microsoft.com/office/drawing/2014/chart" uri="{C3380CC4-5D6E-409C-BE32-E72D297353CC}">
                <c16:uniqueId val="{00000006-01EB-4B9E-9F01-E00DE93201EB}"/>
              </c:ext>
            </c:extLst>
          </c:dPt>
          <c:dLbls>
            <c:spPr>
              <a:noFill/>
              <a:ln>
                <a:noFill/>
              </a:ln>
              <a:effectLst/>
            </c:spPr>
            <c:txPr>
              <a:bodyPr rot="0" spcFirstLastPara="1" vertOverflow="ellipsis" vert="horz" wrap="square" anchor="ctr" anchorCtr="1"/>
              <a:lstStyle/>
              <a:p>
                <a:pPr>
                  <a:defRPr sz="900" b="1" i="0" u="none" strike="noStrike" kern="1200" baseline="0">
                    <a:solidFill>
                      <a:schemeClr val="accent1"/>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numRef>
              <c:f>evol!$C$9:$C$17</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evol!$F$9:$F$17</c:f>
              <c:numCache>
                <c:formatCode>#,##0</c:formatCode>
                <c:ptCount val="9"/>
                <c:pt idx="0">
                  <c:v>1513</c:v>
                </c:pt>
                <c:pt idx="1">
                  <c:v>5595</c:v>
                </c:pt>
                <c:pt idx="2">
                  <c:v>6090</c:v>
                </c:pt>
                <c:pt idx="3">
                  <c:v>7008</c:v>
                </c:pt>
                <c:pt idx="4">
                  <c:v>7747</c:v>
                </c:pt>
                <c:pt idx="5">
                  <c:v>6851</c:v>
                </c:pt>
                <c:pt idx="6">
                  <c:v>7478</c:v>
                </c:pt>
                <c:pt idx="7">
                  <c:v>6559</c:v>
                </c:pt>
                <c:pt idx="8">
                  <c:v>6530</c:v>
                </c:pt>
              </c:numCache>
            </c:numRef>
          </c:val>
          <c:smooth val="0"/>
          <c:extLst>
            <c:ext xmlns:c16="http://schemas.microsoft.com/office/drawing/2014/chart" uri="{C3380CC4-5D6E-409C-BE32-E72D297353CC}">
              <c16:uniqueId val="{00000008-8D70-4B47-A24C-22E7ED166CF8}"/>
            </c:ext>
          </c:extLst>
        </c:ser>
        <c:dLbls>
          <c:dLblPos val="ctr"/>
          <c:showLegendKey val="0"/>
          <c:showVal val="1"/>
          <c:showCatName val="0"/>
          <c:showSerName val="0"/>
          <c:showPercent val="0"/>
          <c:showBubbleSize val="0"/>
        </c:dLbls>
        <c:marker val="1"/>
        <c:smooth val="0"/>
        <c:axId val="1935016608"/>
        <c:axId val="1770169008"/>
      </c:lineChart>
      <c:valAx>
        <c:axId val="1770169008"/>
        <c:scaling>
          <c:orientation val="minMax"/>
          <c:min val="1000"/>
        </c:scaling>
        <c:delete val="1"/>
        <c:axPos val="l"/>
        <c:numFmt formatCode="#,##0" sourceLinked="1"/>
        <c:majorTickMark val="none"/>
        <c:minorTickMark val="none"/>
        <c:tickLblPos val="nextTo"/>
        <c:crossAx val="1935016608"/>
        <c:crossesAt val="1"/>
        <c:crossBetween val="between"/>
      </c:valAx>
      <c:catAx>
        <c:axId val="193501660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69008"/>
        <c:crossesAt val="0"/>
        <c:auto val="1"/>
        <c:lblAlgn val="ctr"/>
        <c:lblOffset val="100"/>
        <c:noMultiLvlLbl val="0"/>
      </c:cat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329325151342"/>
          <c:y val="6.9591722048475371E-2"/>
          <c:w val="0.87699095669579807"/>
          <c:h val="0.74920857837304955"/>
        </c:manualLayout>
      </c:layout>
      <c:barChart>
        <c:barDir val="col"/>
        <c:grouping val="stacked"/>
        <c:varyColors val="0"/>
        <c:ser>
          <c:idx val="0"/>
          <c:order val="0"/>
          <c:tx>
            <c:strRef>
              <c:f>evol!$G$8:$G$8</c:f>
              <c:strCache>
                <c:ptCount val="1"/>
                <c:pt idx="0">
                  <c:v>HOMBRES EMPLEADOS</c:v>
                </c:pt>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656B-45C2-B270-1C59EB59A45E}"/>
              </c:ext>
            </c:extLst>
          </c:dPt>
          <c:dLbls>
            <c:delete val="1"/>
          </c:dLbls>
          <c:cat>
            <c:numRef>
              <c:f>evol!$C$14:$C$17</c:f>
              <c:numCache>
                <c:formatCode>General</c:formatCode>
                <c:ptCount val="4"/>
                <c:pt idx="0">
                  <c:v>2017</c:v>
                </c:pt>
                <c:pt idx="1">
                  <c:v>2018</c:v>
                </c:pt>
                <c:pt idx="2">
                  <c:v>2019</c:v>
                </c:pt>
                <c:pt idx="3">
                  <c:v>2020</c:v>
                </c:pt>
              </c:numCache>
            </c:numRef>
          </c:cat>
          <c:val>
            <c:numRef>
              <c:f>evol!$G$14:$G$17</c:f>
              <c:numCache>
                <c:formatCode>#,##0</c:formatCode>
                <c:ptCount val="4"/>
                <c:pt idx="0">
                  <c:v>6249</c:v>
                </c:pt>
                <c:pt idx="1">
                  <c:v>6745</c:v>
                </c:pt>
                <c:pt idx="2">
                  <c:v>5897</c:v>
                </c:pt>
                <c:pt idx="3">
                  <c:v>5883</c:v>
                </c:pt>
              </c:numCache>
            </c:numRef>
          </c:val>
          <c:extLst>
            <c:ext xmlns:c16="http://schemas.microsoft.com/office/drawing/2014/chart" uri="{C3380CC4-5D6E-409C-BE32-E72D297353CC}">
              <c16:uniqueId val="{00000002-3548-4168-8831-EFB2170CC08C}"/>
            </c:ext>
          </c:extLst>
        </c:ser>
        <c:ser>
          <c:idx val="1"/>
          <c:order val="1"/>
          <c:tx>
            <c:strRef>
              <c:f>evol!$H$8:$H$8</c:f>
              <c:strCache>
                <c:ptCount val="1"/>
                <c:pt idx="0">
                  <c:v>MUJERES EMPLEADAS</c:v>
                </c:pt>
              </c:strCache>
            </c:strRef>
          </c:tx>
          <c:spPr>
            <a:solidFill>
              <a:schemeClr val="accent2"/>
            </a:solidFill>
            <a:ln>
              <a:noFill/>
            </a:ln>
            <a:effectLst/>
          </c:spPr>
          <c:invertIfNegative val="0"/>
          <c:dLbls>
            <c:delete val="1"/>
          </c:dLbls>
          <c:cat>
            <c:numRef>
              <c:f>evol!$C$14:$C$17</c:f>
              <c:numCache>
                <c:formatCode>General</c:formatCode>
                <c:ptCount val="4"/>
                <c:pt idx="0">
                  <c:v>2017</c:v>
                </c:pt>
                <c:pt idx="1">
                  <c:v>2018</c:v>
                </c:pt>
                <c:pt idx="2">
                  <c:v>2019</c:v>
                </c:pt>
                <c:pt idx="3">
                  <c:v>2020</c:v>
                </c:pt>
              </c:numCache>
            </c:numRef>
          </c:cat>
          <c:val>
            <c:numRef>
              <c:f>evol!$H$14:$H$17</c:f>
              <c:numCache>
                <c:formatCode>#,##0</c:formatCode>
                <c:ptCount val="4"/>
                <c:pt idx="0">
                  <c:v>602</c:v>
                </c:pt>
                <c:pt idx="1">
                  <c:v>733</c:v>
                </c:pt>
                <c:pt idx="2">
                  <c:v>662</c:v>
                </c:pt>
                <c:pt idx="3">
                  <c:v>647</c:v>
                </c:pt>
              </c:numCache>
            </c:numRef>
          </c:val>
          <c:extLst>
            <c:ext xmlns:c16="http://schemas.microsoft.com/office/drawing/2014/chart" uri="{C3380CC4-5D6E-409C-BE32-E72D297353CC}">
              <c16:uniqueId val="{00000003-3548-4168-8831-EFB2170CC08C}"/>
            </c:ext>
          </c:extLst>
        </c:ser>
        <c:dLbls>
          <c:dLblPos val="ctr"/>
          <c:showLegendKey val="0"/>
          <c:showVal val="1"/>
          <c:showCatName val="0"/>
          <c:showSerName val="0"/>
          <c:showPercent val="0"/>
          <c:showBubbleSize val="0"/>
        </c:dLbls>
        <c:gapWidth val="150"/>
        <c:overlap val="100"/>
        <c:axId val="1935015808"/>
        <c:axId val="1770170256"/>
      </c:barChart>
      <c:valAx>
        <c:axId val="1770170256"/>
        <c:scaling>
          <c:orientation val="minMax"/>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1935015808"/>
        <c:crossesAt val="1"/>
        <c:crossBetween val="between"/>
      </c:valAx>
      <c:catAx>
        <c:axId val="1935015808"/>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ES"/>
          </a:p>
        </c:txPr>
        <c:crossAx val="1770170256"/>
        <c:crossesAt val="0"/>
        <c:auto val="1"/>
        <c:lblAlgn val="ctr"/>
        <c:lblOffset val="100"/>
        <c:noMultiLvlLbl val="0"/>
      </c:cat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0" normalizeH="0" baseline="0">
                <a:solidFill>
                  <a:srgbClr val="7F7F7F"/>
                </a:solidFill>
                <a:latin typeface="Source Sans Pro" panose="020B0503030403020204" pitchFamily="34" charset="0"/>
                <a:ea typeface="Source Sans Pro" panose="020B0503030403020204" pitchFamily="34" charset="0"/>
                <a:cs typeface="+mj-cs"/>
              </a:defRPr>
            </a:pPr>
            <a:r>
              <a:rPr lang="es-ES" b="0">
                <a:solidFill>
                  <a:srgbClr val="7F7F7F"/>
                </a:solidFill>
              </a:rPr>
              <a:t>PRODUCCIÓN ANUAL</a:t>
            </a:r>
          </a:p>
        </c:rich>
      </c:tx>
      <c:layout>
        <c:manualLayout>
          <c:xMode val="edge"/>
          <c:yMode val="edge"/>
          <c:x val="0.33649060907869965"/>
          <c:y val="1.9857653738243202E-2"/>
        </c:manualLayout>
      </c:layout>
      <c:overlay val="0"/>
      <c:spPr>
        <a:noFill/>
        <a:ln>
          <a:noFill/>
        </a:ln>
        <a:effectLst/>
      </c:spPr>
      <c:txPr>
        <a:bodyPr rot="0" spcFirstLastPara="1" vertOverflow="ellipsis" vert="horz" wrap="square" anchor="ctr" anchorCtr="1"/>
        <a:lstStyle/>
        <a:p>
          <a:pPr>
            <a:defRPr sz="1600" b="0" i="0" u="none" strike="noStrike" kern="1200" cap="none" spc="0" normalizeH="0" baseline="0">
              <a:solidFill>
                <a:srgbClr val="7F7F7F"/>
              </a:solidFill>
              <a:latin typeface="Source Sans Pro" panose="020B0503030403020204" pitchFamily="34" charset="0"/>
              <a:ea typeface="Source Sans Pro" panose="020B0503030403020204" pitchFamily="34" charset="0"/>
              <a:cs typeface="+mj-cs"/>
            </a:defRPr>
          </a:pPr>
          <a:endParaRPr lang="es-ES"/>
        </a:p>
      </c:txPr>
    </c:title>
    <c:autoTitleDeleted val="0"/>
    <c:plotArea>
      <c:layout>
        <c:manualLayout>
          <c:layoutTarget val="inner"/>
          <c:xMode val="edge"/>
          <c:yMode val="edge"/>
          <c:x val="0.136096013896253"/>
          <c:y val="0.12718808411063418"/>
          <c:w val="0.8157451982327133"/>
          <c:h val="0.68346518587121907"/>
        </c:manualLayout>
      </c:layout>
      <c:bubbleChart>
        <c:varyColors val="0"/>
        <c:ser>
          <c:idx val="0"/>
          <c:order val="0"/>
          <c:tx>
            <c:strRef>
              <c:f>AND0!$C$11:$C$11</c:f>
              <c:strCache>
                <c:ptCount val="1"/>
                <c:pt idx="0">
                  <c:v>ALMERÍA</c:v>
                </c:pt>
              </c:strCache>
            </c:strRef>
          </c:tx>
          <c:spPr>
            <a:solidFill>
              <a:schemeClr val="accent6">
                <a:lumMod val="50000"/>
                <a:alpha val="82000"/>
              </a:schemeClr>
            </a:solidFill>
            <a:ln>
              <a:noFill/>
            </a:ln>
            <a:effectLst/>
          </c:spPr>
          <c:invertIfNegative val="0"/>
          <c:dLbls>
            <c:dLbl>
              <c:idx val="0"/>
              <c:layout>
                <c:manualLayout>
                  <c:x val="-4.492108978195157E-2"/>
                  <c:y val="-8.868103271698043E-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2.9426567846675564E-2"/>
                      <c:h val="5.0209019980261803E-2"/>
                    </c:manualLayout>
                  </c15:layout>
                </c:ext>
                <c:ext xmlns:c16="http://schemas.microsoft.com/office/drawing/2014/chart" uri="{C3380CC4-5D6E-409C-BE32-E72D297353CC}">
                  <c16:uniqueId val="{00000000-4198-436B-B0B4-9C42C57451FC}"/>
                </c:ext>
              </c:extLst>
            </c:dLbl>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AND0!$I$11:$I$11</c:f>
              <c:numCache>
                <c:formatCode>#,##0</c:formatCode>
                <c:ptCount val="1"/>
                <c:pt idx="0">
                  <c:v>430</c:v>
                </c:pt>
              </c:numCache>
            </c:numRef>
          </c:xVal>
          <c:yVal>
            <c:numRef>
              <c:f>AND0!$D$11:$D$11</c:f>
              <c:numCache>
                <c:formatCode>General</c:formatCode>
                <c:ptCount val="1"/>
                <c:pt idx="0">
                  <c:v>42</c:v>
                </c:pt>
              </c:numCache>
            </c:numRef>
          </c:yVal>
          <c:bubbleSize>
            <c:numRef>
              <c:f>AND0!$E$11:$E$11</c:f>
              <c:numCache>
                <c:formatCode>General</c:formatCode>
                <c:ptCount val="1"/>
                <c:pt idx="0">
                  <c:v>2.48</c:v>
                </c:pt>
              </c:numCache>
            </c:numRef>
          </c:bubbleSize>
          <c:bubble3D val="0"/>
          <c:extLst>
            <c:ext xmlns:c16="http://schemas.microsoft.com/office/drawing/2014/chart" uri="{C3380CC4-5D6E-409C-BE32-E72D297353CC}">
              <c16:uniqueId val="{00000000-EAAD-4430-A8CD-AF9F08106117}"/>
            </c:ext>
          </c:extLst>
        </c:ser>
        <c:ser>
          <c:idx val="1"/>
          <c:order val="1"/>
          <c:tx>
            <c:strRef>
              <c:f>AND0!$C$12:$C$12</c:f>
              <c:strCache>
                <c:ptCount val="1"/>
                <c:pt idx="0">
                  <c:v>CÁDIZ</c:v>
                </c:pt>
              </c:strCache>
            </c:strRef>
          </c:tx>
          <c:spPr>
            <a:gradFill>
              <a:gsLst>
                <a:gs pos="0">
                  <a:schemeClr val="accent2">
                    <a:alpha val="75000"/>
                  </a:schemeClr>
                </a:gs>
                <a:gs pos="100000">
                  <a:schemeClr val="accent2">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trendline>
            <c:spPr>
              <a:ln w="19050" cap="rnd">
                <a:solidFill>
                  <a:schemeClr val="accent2"/>
                </a:solidFill>
              </a:ln>
              <a:effectLst/>
            </c:spPr>
            <c:trendlineType val="linear"/>
            <c:dispRSqr val="0"/>
            <c:dispEq val="0"/>
          </c:trendline>
          <c:xVal>
            <c:numRef>
              <c:f>AND0!$I$12:$I$12</c:f>
              <c:numCache>
                <c:formatCode>#,##0</c:formatCode>
                <c:ptCount val="1"/>
                <c:pt idx="0">
                  <c:v>390</c:v>
                </c:pt>
              </c:numCache>
            </c:numRef>
          </c:xVal>
          <c:yVal>
            <c:numRef>
              <c:f>AND0!$D$12:$D$12</c:f>
              <c:numCache>
                <c:formatCode>General</c:formatCode>
                <c:ptCount val="1"/>
                <c:pt idx="0">
                  <c:v>58</c:v>
                </c:pt>
              </c:numCache>
            </c:numRef>
          </c:yVal>
          <c:bubbleSize>
            <c:numRef>
              <c:f>AND0!$E$12:$E$12</c:f>
              <c:numCache>
                <c:formatCode>General</c:formatCode>
                <c:ptCount val="1"/>
                <c:pt idx="0">
                  <c:v>5.14</c:v>
                </c:pt>
              </c:numCache>
            </c:numRef>
          </c:bubbleSize>
          <c:bubble3D val="0"/>
          <c:extLst>
            <c:ext xmlns:c16="http://schemas.microsoft.com/office/drawing/2014/chart" uri="{C3380CC4-5D6E-409C-BE32-E72D297353CC}">
              <c16:uniqueId val="{00000002-EAAD-4430-A8CD-AF9F08106117}"/>
            </c:ext>
          </c:extLst>
        </c:ser>
        <c:ser>
          <c:idx val="2"/>
          <c:order val="2"/>
          <c:tx>
            <c:strRef>
              <c:f>AND0!$C$13:$C$13</c:f>
              <c:strCache>
                <c:ptCount val="1"/>
                <c:pt idx="0">
                  <c:v>CÓRDOBA</c:v>
                </c:pt>
              </c:strCache>
            </c:strRef>
          </c:tx>
          <c:spPr>
            <a:gradFill>
              <a:gsLst>
                <a:gs pos="0">
                  <a:schemeClr val="accent3">
                    <a:alpha val="75000"/>
                  </a:schemeClr>
                </a:gs>
                <a:gs pos="100000">
                  <a:schemeClr val="accent3">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AND0!$I$13:$I$13</c:f>
              <c:numCache>
                <c:formatCode>#,##0</c:formatCode>
                <c:ptCount val="1"/>
                <c:pt idx="0">
                  <c:v>253</c:v>
                </c:pt>
              </c:numCache>
            </c:numRef>
          </c:xVal>
          <c:yVal>
            <c:numRef>
              <c:f>AND0!$D$13:$D$13</c:f>
              <c:numCache>
                <c:formatCode>General</c:formatCode>
                <c:ptCount val="1"/>
                <c:pt idx="0">
                  <c:v>55</c:v>
                </c:pt>
              </c:numCache>
            </c:numRef>
          </c:yVal>
          <c:bubbleSize>
            <c:numRef>
              <c:f>AND0!$E$13:$E$13</c:f>
              <c:numCache>
                <c:formatCode>General</c:formatCode>
                <c:ptCount val="1"/>
                <c:pt idx="0">
                  <c:v>3.42</c:v>
                </c:pt>
              </c:numCache>
            </c:numRef>
          </c:bubbleSize>
          <c:bubble3D val="0"/>
          <c:extLst>
            <c:ext xmlns:c16="http://schemas.microsoft.com/office/drawing/2014/chart" uri="{C3380CC4-5D6E-409C-BE32-E72D297353CC}">
              <c16:uniqueId val="{00000003-EAAD-4430-A8CD-AF9F08106117}"/>
            </c:ext>
          </c:extLst>
        </c:ser>
        <c:ser>
          <c:idx val="3"/>
          <c:order val="3"/>
          <c:tx>
            <c:strRef>
              <c:f>AND0!$C$14:$C$14</c:f>
              <c:strCache>
                <c:ptCount val="1"/>
                <c:pt idx="0">
                  <c:v>GRANADA</c:v>
                </c:pt>
              </c:strCache>
            </c:strRef>
          </c:tx>
          <c:spPr>
            <a:gradFill>
              <a:gsLst>
                <a:gs pos="0">
                  <a:schemeClr val="accent4">
                    <a:alpha val="75000"/>
                  </a:schemeClr>
                </a:gs>
                <a:gs pos="100000">
                  <a:schemeClr val="accent4">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AND0!$I$14:$I$14</c:f>
              <c:numCache>
                <c:formatCode>#,##0</c:formatCode>
                <c:ptCount val="1"/>
                <c:pt idx="0">
                  <c:v>478</c:v>
                </c:pt>
              </c:numCache>
            </c:numRef>
          </c:xVal>
          <c:yVal>
            <c:numRef>
              <c:f>AND0!$D$14:$D$14</c:f>
              <c:numCache>
                <c:formatCode>General</c:formatCode>
                <c:ptCount val="1"/>
                <c:pt idx="0">
                  <c:v>72</c:v>
                </c:pt>
              </c:numCache>
            </c:numRef>
          </c:yVal>
          <c:bubbleSize>
            <c:numRef>
              <c:f>AND0!$E$14:$E$14</c:f>
              <c:numCache>
                <c:formatCode>General</c:formatCode>
                <c:ptCount val="1"/>
                <c:pt idx="0">
                  <c:v>5.32</c:v>
                </c:pt>
              </c:numCache>
            </c:numRef>
          </c:bubbleSize>
          <c:bubble3D val="0"/>
          <c:extLst>
            <c:ext xmlns:c16="http://schemas.microsoft.com/office/drawing/2014/chart" uri="{C3380CC4-5D6E-409C-BE32-E72D297353CC}">
              <c16:uniqueId val="{00000004-EAAD-4430-A8CD-AF9F08106117}"/>
            </c:ext>
          </c:extLst>
        </c:ser>
        <c:ser>
          <c:idx val="4"/>
          <c:order val="4"/>
          <c:tx>
            <c:strRef>
              <c:f>AND0!$C$15:$C$15</c:f>
              <c:strCache>
                <c:ptCount val="1"/>
                <c:pt idx="0">
                  <c:v>HUELVA</c:v>
                </c:pt>
              </c:strCache>
            </c:strRef>
          </c:tx>
          <c:spPr>
            <a:gradFill>
              <a:gsLst>
                <a:gs pos="0">
                  <a:schemeClr val="accent5">
                    <a:alpha val="75000"/>
                  </a:schemeClr>
                </a:gs>
                <a:gs pos="100000">
                  <a:schemeClr val="accent5">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AND0!$I$15:$I$15</c:f>
              <c:numCache>
                <c:formatCode>#,##0</c:formatCode>
                <c:ptCount val="1"/>
                <c:pt idx="0">
                  <c:v>3832</c:v>
                </c:pt>
              </c:numCache>
            </c:numRef>
          </c:xVal>
          <c:yVal>
            <c:numRef>
              <c:f>AND0!$D$15:$D$15</c:f>
              <c:numCache>
                <c:formatCode>General</c:formatCode>
                <c:ptCount val="1"/>
                <c:pt idx="0">
                  <c:v>34</c:v>
                </c:pt>
              </c:numCache>
            </c:numRef>
          </c:yVal>
          <c:bubbleSize>
            <c:numRef>
              <c:f>AND0!$E$15:$E$15</c:f>
              <c:numCache>
                <c:formatCode>General</c:formatCode>
                <c:ptCount val="1"/>
                <c:pt idx="0">
                  <c:v>12.73</c:v>
                </c:pt>
              </c:numCache>
            </c:numRef>
          </c:bubbleSize>
          <c:bubble3D val="0"/>
          <c:extLst>
            <c:ext xmlns:c16="http://schemas.microsoft.com/office/drawing/2014/chart" uri="{C3380CC4-5D6E-409C-BE32-E72D297353CC}">
              <c16:uniqueId val="{00000005-EAAD-4430-A8CD-AF9F08106117}"/>
            </c:ext>
          </c:extLst>
        </c:ser>
        <c:ser>
          <c:idx val="5"/>
          <c:order val="5"/>
          <c:tx>
            <c:strRef>
              <c:f>AND0!$C$16:$C$16</c:f>
              <c:strCache>
                <c:ptCount val="1"/>
                <c:pt idx="0">
                  <c:v>JAÉN</c:v>
                </c:pt>
              </c:strCache>
            </c:strRef>
          </c:tx>
          <c:spPr>
            <a:gradFill>
              <a:gsLst>
                <a:gs pos="0">
                  <a:schemeClr val="accent6">
                    <a:alpha val="75000"/>
                  </a:schemeClr>
                </a:gs>
                <a:gs pos="100000">
                  <a:schemeClr val="accent6">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AND0!$I$16:$I$16</c:f>
              <c:numCache>
                <c:formatCode>#,##0</c:formatCode>
                <c:ptCount val="1"/>
                <c:pt idx="0">
                  <c:v>375</c:v>
                </c:pt>
              </c:numCache>
            </c:numRef>
          </c:xVal>
          <c:yVal>
            <c:numRef>
              <c:f>AND0!$D$16:$D$16</c:f>
              <c:numCache>
                <c:formatCode>General</c:formatCode>
                <c:ptCount val="1"/>
                <c:pt idx="0">
                  <c:v>79</c:v>
                </c:pt>
              </c:numCache>
            </c:numRef>
          </c:yVal>
          <c:bubbleSize>
            <c:numRef>
              <c:f>AND0!$E$16:$E$16</c:f>
              <c:numCache>
                <c:formatCode>General</c:formatCode>
                <c:ptCount val="1"/>
                <c:pt idx="0">
                  <c:v>3.77</c:v>
                </c:pt>
              </c:numCache>
            </c:numRef>
          </c:bubbleSize>
          <c:bubble3D val="0"/>
          <c:extLst>
            <c:ext xmlns:c16="http://schemas.microsoft.com/office/drawing/2014/chart" uri="{C3380CC4-5D6E-409C-BE32-E72D297353CC}">
              <c16:uniqueId val="{00000006-EAAD-4430-A8CD-AF9F08106117}"/>
            </c:ext>
          </c:extLst>
        </c:ser>
        <c:ser>
          <c:idx val="6"/>
          <c:order val="6"/>
          <c:tx>
            <c:strRef>
              <c:f>AND0!$C$17:$C$17</c:f>
              <c:strCache>
                <c:ptCount val="1"/>
                <c:pt idx="0">
                  <c:v>MÁLAGA</c:v>
                </c:pt>
              </c:strCache>
            </c:strRef>
          </c:tx>
          <c:spPr>
            <a:gradFill>
              <a:gsLst>
                <a:gs pos="0">
                  <a:schemeClr val="accent1">
                    <a:lumMod val="60000"/>
                    <a:alpha val="75000"/>
                  </a:schemeClr>
                </a:gs>
                <a:gs pos="100000">
                  <a:schemeClr val="accent1">
                    <a:lumMod val="60000"/>
                    <a:lumMod val="75000"/>
                    <a:alpha val="75000"/>
                  </a:schemeClr>
                </a:gs>
              </a:gsLst>
              <a:lin ang="2700000" scaled="1"/>
            </a:gradFill>
            <a:ln>
              <a:noFill/>
            </a:ln>
            <a:effectLst/>
          </c:spPr>
          <c:invertIfNegative val="0"/>
          <c:dLbls>
            <c:dLbl>
              <c:idx val="0"/>
              <c:layout>
                <c:manualLayout>
                  <c:x val="-6.5243699714076731E-2"/>
                  <c:y val="5.912146435022251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198-436B-B0B4-9C42C57451FC}"/>
                </c:ext>
              </c:extLst>
            </c:dLbl>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AND0!$I$17:$I$17</c:f>
              <c:numCache>
                <c:formatCode>#,##0</c:formatCode>
                <c:ptCount val="1"/>
                <c:pt idx="0">
                  <c:v>380</c:v>
                </c:pt>
              </c:numCache>
            </c:numRef>
          </c:xVal>
          <c:yVal>
            <c:numRef>
              <c:f>AND0!$D$17:$D$17</c:f>
              <c:numCache>
                <c:formatCode>General</c:formatCode>
                <c:ptCount val="1"/>
                <c:pt idx="0">
                  <c:v>39</c:v>
                </c:pt>
              </c:numCache>
            </c:numRef>
          </c:yVal>
          <c:bubbleSize>
            <c:numRef>
              <c:f>AND0!$E$17:$E$17</c:f>
              <c:numCache>
                <c:formatCode>General</c:formatCode>
                <c:ptCount val="1"/>
                <c:pt idx="0">
                  <c:v>9.17</c:v>
                </c:pt>
              </c:numCache>
            </c:numRef>
          </c:bubbleSize>
          <c:bubble3D val="0"/>
          <c:extLst>
            <c:ext xmlns:c16="http://schemas.microsoft.com/office/drawing/2014/chart" uri="{C3380CC4-5D6E-409C-BE32-E72D297353CC}">
              <c16:uniqueId val="{00000007-EAAD-4430-A8CD-AF9F08106117}"/>
            </c:ext>
          </c:extLst>
        </c:ser>
        <c:ser>
          <c:idx val="7"/>
          <c:order val="7"/>
          <c:tx>
            <c:strRef>
              <c:f>AND0!$C$18:$C$18</c:f>
              <c:strCache>
                <c:ptCount val="1"/>
                <c:pt idx="0">
                  <c:v>SEVILLA</c:v>
                </c:pt>
              </c:strCache>
            </c:strRef>
          </c:tx>
          <c:spPr>
            <a:solidFill>
              <a:schemeClr val="accent2">
                <a:lumMod val="50000"/>
                <a:alpha val="64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AND0!$I$18:$I$18</c:f>
              <c:numCache>
                <c:formatCode>#,##0</c:formatCode>
                <c:ptCount val="1"/>
                <c:pt idx="0">
                  <c:v>392</c:v>
                </c:pt>
              </c:numCache>
            </c:numRef>
          </c:xVal>
          <c:yVal>
            <c:numRef>
              <c:f>AND0!$D$18:$D$18</c:f>
              <c:numCache>
                <c:formatCode>General</c:formatCode>
                <c:ptCount val="1"/>
                <c:pt idx="0">
                  <c:v>41</c:v>
                </c:pt>
              </c:numCache>
            </c:numRef>
          </c:yVal>
          <c:bubbleSize>
            <c:numRef>
              <c:f>AND0!$E$18:$E$18</c:f>
              <c:numCache>
                <c:formatCode>General</c:formatCode>
                <c:ptCount val="1"/>
                <c:pt idx="0">
                  <c:v>4.01</c:v>
                </c:pt>
              </c:numCache>
            </c:numRef>
          </c:bubbleSize>
          <c:bubble3D val="0"/>
          <c:extLst>
            <c:ext xmlns:c16="http://schemas.microsoft.com/office/drawing/2014/chart" uri="{C3380CC4-5D6E-409C-BE32-E72D297353CC}">
              <c16:uniqueId val="{00000008-EAAD-4430-A8CD-AF9F08106117}"/>
            </c:ext>
          </c:extLst>
        </c:ser>
        <c:dLbls>
          <c:dLblPos val="ctr"/>
          <c:showLegendKey val="0"/>
          <c:showVal val="1"/>
          <c:showCatName val="0"/>
          <c:showSerName val="0"/>
          <c:showPercent val="0"/>
          <c:showBubbleSize val="0"/>
        </c:dLbls>
        <c:bubbleScale val="100"/>
        <c:showNegBubbles val="0"/>
        <c:axId val="1770177744"/>
        <c:axId val="1770169424"/>
      </c:bubbleChart>
      <c:valAx>
        <c:axId val="1770169424"/>
        <c:scaling>
          <c:orientation val="minMax"/>
          <c:min val="0"/>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r>
                  <a:rPr lang="es-ES"/>
                  <a:t>Número de explotaciones</a:t>
                </a:r>
              </a:p>
            </c:rich>
          </c:tx>
          <c:layout>
            <c:manualLayout>
              <c:xMode val="edge"/>
              <c:yMode val="edge"/>
              <c:x val="6.0762290554225735E-3"/>
              <c:y val="0.30054461667364896"/>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endParaRPr lang="es-ES"/>
            </a:p>
          </c:txPr>
        </c:title>
        <c:numFmt formatCode="General" sourceLinked="1"/>
        <c:majorTickMark val="none"/>
        <c:minorTickMark val="none"/>
        <c:tickLblPos val="nextTo"/>
        <c:spPr>
          <a:noFill/>
          <a:ln>
            <a:solidFill>
              <a:schemeClr val="dk1">
                <a:lumMod val="25000"/>
                <a:lumOff val="75000"/>
              </a:schemeClr>
            </a:solid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77744"/>
        <c:crossesAt val="0"/>
        <c:crossBetween val="midCat"/>
      </c:valAx>
      <c:valAx>
        <c:axId val="1770177744"/>
        <c:scaling>
          <c:orientation val="minMax"/>
          <c:min val="0"/>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r>
                  <a:rPr lang="es-ES"/>
                  <a:t>Personal empleado</a:t>
                </a:r>
              </a:p>
            </c:rich>
          </c:tx>
          <c:layout>
            <c:manualLayout>
              <c:xMode val="edge"/>
              <c:yMode val="edge"/>
              <c:x val="0.45765052476523654"/>
              <c:y val="0.87230833682446585"/>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endParaRPr lang="es-ES"/>
            </a:p>
          </c:txPr>
        </c:title>
        <c:numFmt formatCode="#,##0" sourceLinked="1"/>
        <c:majorTickMark val="none"/>
        <c:minorTickMark val="none"/>
        <c:tickLblPos val="nextTo"/>
        <c:spPr>
          <a:noFill/>
          <a:ln>
            <a:solidFill>
              <a:schemeClr val="dk1">
                <a:lumMod val="25000"/>
                <a:lumOff val="75000"/>
              </a:schemeClr>
            </a:solid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69424"/>
        <c:crossesAt val="0"/>
        <c:crossBetween val="midCat"/>
      </c:valAx>
      <c:spPr>
        <a:pattFill prst="ltDnDiag">
          <a:fgClr>
            <a:schemeClr val="dk1">
              <a:lumMod val="15000"/>
              <a:lumOff val="85000"/>
            </a:schemeClr>
          </a:fgClr>
          <a:bgClr>
            <a:schemeClr val="lt1"/>
          </a:bgClr>
        </a:pattFill>
        <a:ln>
          <a:noFill/>
        </a:ln>
        <a:effectLst/>
      </c:spPr>
    </c:plotArea>
    <c:legend>
      <c:legendPos val="b"/>
      <c:legendEntry>
        <c:idx val="8"/>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showDLblsOverMax val="0"/>
  </c:chart>
  <c:spPr>
    <a:noFill/>
    <a:ln w="9525" cap="flat" cmpd="sng" algn="ctr">
      <a:noFill/>
      <a:round/>
    </a:ln>
    <a:effectLst/>
  </c:spPr>
  <c:txPr>
    <a:bodyPr/>
    <a:lstStyle/>
    <a:p>
      <a:pPr>
        <a:defRPr>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471427491674777E-2"/>
          <c:y val="3.5356150259996409E-2"/>
          <c:w val="0.95028454688132169"/>
          <c:h val="0.7048648092786155"/>
        </c:manualLayout>
      </c:layout>
      <c:barChart>
        <c:barDir val="col"/>
        <c:grouping val="clustered"/>
        <c:varyColors val="0"/>
        <c:ser>
          <c:idx val="0"/>
          <c:order val="0"/>
          <c:tx>
            <c:strRef>
              <c:f>AND0!$B$47:$B$47</c:f>
              <c:strCache>
                <c:ptCount val="1"/>
                <c:pt idx="0">
                  <c:v>ÁRIDOS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AND0!$D$46:$D$46</c:f>
              <c:strCache>
                <c:ptCount val="1"/>
                <c:pt idx="0">
                  <c:v>Nº EXPLOTACIONES</c:v>
                </c:pt>
              </c:strCache>
            </c:strRef>
          </c:cat>
          <c:val>
            <c:numRef>
              <c:f>AND0!$E$47:$E$47</c:f>
              <c:numCache>
                <c:formatCode>0.00</c:formatCode>
                <c:ptCount val="1"/>
                <c:pt idx="0">
                  <c:v>66.19047619047619</c:v>
                </c:pt>
              </c:numCache>
            </c:numRef>
          </c:val>
          <c:extLst>
            <c:ext xmlns:c16="http://schemas.microsoft.com/office/drawing/2014/chart" uri="{C3380CC4-5D6E-409C-BE32-E72D297353CC}">
              <c16:uniqueId val="{00000000-454A-4190-B0AA-1CAB27E9D192}"/>
            </c:ext>
          </c:extLst>
        </c:ser>
        <c:ser>
          <c:idx val="1"/>
          <c:order val="1"/>
          <c:tx>
            <c:strRef>
              <c:f>AND0!$B$48:$B$48</c:f>
              <c:strCache>
                <c:ptCount val="1"/>
                <c:pt idx="0">
                  <c:v>ENERGÉTICOS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AND0!$D$46:$D$46</c:f>
              <c:strCache>
                <c:ptCount val="1"/>
                <c:pt idx="0">
                  <c:v>Nº EXPLOTACIONES</c:v>
                </c:pt>
              </c:strCache>
            </c:strRef>
          </c:cat>
          <c:val>
            <c:numRef>
              <c:f>AND0!$E$48:$E$48</c:f>
              <c:numCache>
                <c:formatCode>0.00</c:formatCode>
                <c:ptCount val="1"/>
                <c:pt idx="0">
                  <c:v>0.47619047619047622</c:v>
                </c:pt>
              </c:numCache>
            </c:numRef>
          </c:val>
          <c:extLst>
            <c:ext xmlns:c16="http://schemas.microsoft.com/office/drawing/2014/chart" uri="{C3380CC4-5D6E-409C-BE32-E72D297353CC}">
              <c16:uniqueId val="{00000001-454A-4190-B0AA-1CAB27E9D192}"/>
            </c:ext>
          </c:extLst>
        </c:ser>
        <c:ser>
          <c:idx val="2"/>
          <c:order val="2"/>
          <c:tx>
            <c:strRef>
              <c:f>AND0!$B$49:$B$49</c:f>
              <c:strCache>
                <c:ptCount val="1"/>
                <c:pt idx="0">
                  <c:v>METÁLICA</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AND0!$D$46:$D$46</c:f>
              <c:strCache>
                <c:ptCount val="1"/>
                <c:pt idx="0">
                  <c:v>Nº EXPLOTACIONES</c:v>
                </c:pt>
              </c:strCache>
            </c:strRef>
          </c:cat>
          <c:val>
            <c:numRef>
              <c:f>AND0!$E$49:$E$49</c:f>
              <c:numCache>
                <c:formatCode>0.00</c:formatCode>
                <c:ptCount val="1"/>
                <c:pt idx="0">
                  <c:v>2.6190476190476191</c:v>
                </c:pt>
              </c:numCache>
            </c:numRef>
          </c:val>
          <c:extLst>
            <c:ext xmlns:c16="http://schemas.microsoft.com/office/drawing/2014/chart" uri="{C3380CC4-5D6E-409C-BE32-E72D297353CC}">
              <c16:uniqueId val="{00000002-454A-4190-B0AA-1CAB27E9D192}"/>
            </c:ext>
          </c:extLst>
        </c:ser>
        <c:ser>
          <c:idx val="3"/>
          <c:order val="3"/>
          <c:tx>
            <c:strRef>
              <c:f>AND0!$B$50:$B$50</c:f>
              <c:strCache>
                <c:ptCount val="1"/>
                <c:pt idx="0">
                  <c:v>ROCAS ORNAMENTALES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AND0!$D$46:$D$46</c:f>
              <c:strCache>
                <c:ptCount val="1"/>
                <c:pt idx="0">
                  <c:v>Nº EXPLOTACIONES</c:v>
                </c:pt>
              </c:strCache>
            </c:strRef>
          </c:cat>
          <c:val>
            <c:numRef>
              <c:f>AND0!$E$50:$E$50</c:f>
              <c:numCache>
                <c:formatCode>0.00</c:formatCode>
                <c:ptCount val="1"/>
                <c:pt idx="0">
                  <c:v>8.0952380952380949</c:v>
                </c:pt>
              </c:numCache>
            </c:numRef>
          </c:val>
          <c:extLst>
            <c:ext xmlns:c16="http://schemas.microsoft.com/office/drawing/2014/chart" uri="{C3380CC4-5D6E-409C-BE32-E72D297353CC}">
              <c16:uniqueId val="{00000003-454A-4190-B0AA-1CAB27E9D192}"/>
            </c:ext>
          </c:extLst>
        </c:ser>
        <c:ser>
          <c:idx val="4"/>
          <c:order val="4"/>
          <c:tx>
            <c:strRef>
              <c:f>AND0!$B$51:$B$51</c:f>
              <c:strCache>
                <c:ptCount val="1"/>
                <c:pt idx="0">
                  <c:v>ROCAS Y MINERALES INDUSTRIALES</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AND0!$D$46:$D$46</c:f>
              <c:strCache>
                <c:ptCount val="1"/>
                <c:pt idx="0">
                  <c:v>Nº EXPLOTACIONES</c:v>
                </c:pt>
              </c:strCache>
            </c:strRef>
          </c:cat>
          <c:val>
            <c:numRef>
              <c:f>AND0!$E$51:$E$51</c:f>
              <c:numCache>
                <c:formatCode>0.00</c:formatCode>
                <c:ptCount val="1"/>
                <c:pt idx="0">
                  <c:v>22.61904761904762</c:v>
                </c:pt>
              </c:numCache>
            </c:numRef>
          </c:val>
          <c:extLst>
            <c:ext xmlns:c16="http://schemas.microsoft.com/office/drawing/2014/chart" uri="{C3380CC4-5D6E-409C-BE32-E72D297353CC}">
              <c16:uniqueId val="{00000004-454A-4190-B0AA-1CAB27E9D192}"/>
            </c:ext>
          </c:extLst>
        </c:ser>
        <c:ser>
          <c:idx val="5"/>
          <c:order val="5"/>
          <c:tx>
            <c:strRef>
              <c:f>AND0!$B$52:$B$52</c:f>
              <c:strCache>
                <c:ptCount val="1"/>
                <c:pt idx="0">
                  <c:v>OTROS</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AND0!$D$46:$D$46</c:f>
              <c:strCache>
                <c:ptCount val="1"/>
                <c:pt idx="0">
                  <c:v>Nº EXPLOTACIONES</c:v>
                </c:pt>
              </c:strCache>
            </c:strRef>
          </c:cat>
          <c:val>
            <c:numRef>
              <c:f>AND0!$E$52:$E$52</c:f>
              <c:numCache>
                <c:formatCode>0;;"-"</c:formatCode>
                <c:ptCount val="1"/>
                <c:pt idx="0">
                  <c:v>0</c:v>
                </c:pt>
              </c:numCache>
            </c:numRef>
          </c:val>
          <c:extLst>
            <c:ext xmlns:c16="http://schemas.microsoft.com/office/drawing/2014/chart" uri="{C3380CC4-5D6E-409C-BE32-E72D297353CC}">
              <c16:uniqueId val="{00000005-454A-4190-B0AA-1CAB27E9D192}"/>
            </c:ext>
          </c:extLst>
        </c:ser>
        <c:dLbls>
          <c:showLegendKey val="0"/>
          <c:showVal val="0"/>
          <c:showCatName val="0"/>
          <c:showSerName val="0"/>
          <c:showPercent val="0"/>
          <c:showBubbleSize val="0"/>
        </c:dLbls>
        <c:gapWidth val="100"/>
        <c:overlap val="-24"/>
        <c:axId val="1934972208"/>
        <c:axId val="1770169840"/>
      </c:barChart>
      <c:valAx>
        <c:axId val="17701698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34972208"/>
        <c:crossesAt val="1"/>
        <c:crossBetween val="between"/>
      </c:valAx>
      <c:catAx>
        <c:axId val="1934972208"/>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69840"/>
        <c:crossesAt val="0"/>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showDLblsOverMax val="0"/>
  </c:chart>
  <c:spPr>
    <a:noFill/>
    <a:ln w="9525" cap="flat" cmpd="sng" algn="ctr">
      <a:noFill/>
      <a:round/>
    </a:ln>
    <a:effectLst/>
  </c:spPr>
  <c:txPr>
    <a:bodyPr/>
    <a:lstStyle/>
    <a:p>
      <a:pPr>
        <a:defRPr>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r>
              <a:rPr lang="es-ES"/>
              <a:t>RESERVAS (miles m3)</a:t>
            </a:r>
          </a:p>
        </c:rich>
      </c:tx>
      <c:layout>
        <c:manualLayout>
          <c:xMode val="edge"/>
          <c:yMode val="edge"/>
          <c:x val="0.30937371118835799"/>
          <c:y val="2.2486406782784997E-2"/>
        </c:manualLayout>
      </c:layout>
      <c:overlay val="0"/>
      <c:spPr>
        <a:noFill/>
        <a:ln>
          <a:noFill/>
        </a:ln>
        <a:effectLst/>
      </c:spPr>
      <c:txPr>
        <a:bodyPr rot="0" spcFirstLastPara="1" vertOverflow="ellipsis" vert="horz" wrap="square" anchor="ctr" anchorCtr="1"/>
        <a:lstStyle/>
        <a:p>
          <a:pPr>
            <a:defRPr sz="16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endParaRPr lang="es-ES"/>
        </a:p>
      </c:txPr>
    </c:title>
    <c:autoTitleDeleted val="0"/>
    <c:plotArea>
      <c:layout>
        <c:manualLayout>
          <c:layoutTarget val="inner"/>
          <c:xMode val="edge"/>
          <c:yMode val="edge"/>
          <c:x val="0.16105317320724133"/>
          <c:y val="0.11946633377545446"/>
          <c:w val="0.75758766073984896"/>
          <c:h val="0.73039816909833311"/>
        </c:manualLayout>
      </c:layout>
      <c:barChart>
        <c:barDir val="bar"/>
        <c:grouping val="clustered"/>
        <c:varyColors val="0"/>
        <c:ser>
          <c:idx val="0"/>
          <c:order val="0"/>
          <c:tx>
            <c:strRef>
              <c:f>AND0!$C$9:$C$9</c:f>
              <c:strCache>
                <c:ptCount val="1"/>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0-B2A2-4257-9E8D-A1FB825B5997}"/>
              </c:ext>
            </c:extLst>
          </c:dPt>
          <c:dPt>
            <c:idx val="1"/>
            <c:invertIfNegative val="0"/>
            <c:bubble3D val="0"/>
            <c:spPr>
              <a:solidFill>
                <a:schemeClr val="accent1"/>
              </a:solidFill>
              <a:ln>
                <a:noFill/>
              </a:ln>
              <a:effectLst/>
            </c:spPr>
            <c:extLst>
              <c:ext xmlns:c16="http://schemas.microsoft.com/office/drawing/2014/chart" uri="{C3380CC4-5D6E-409C-BE32-E72D297353CC}">
                <c16:uniqueId val="{00000001-B2A2-4257-9E8D-A1FB825B5997}"/>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2-B2A2-4257-9E8D-A1FB825B5997}"/>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B2A2-4257-9E8D-A1FB825B5997}"/>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4-B2A2-4257-9E8D-A1FB825B5997}"/>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B2A2-4257-9E8D-A1FB825B5997}"/>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6-B2A2-4257-9E8D-A1FB825B5997}"/>
              </c:ext>
            </c:extLst>
          </c:dPt>
          <c:dPt>
            <c:idx val="7"/>
            <c:invertIfNegative val="0"/>
            <c:bubble3D val="0"/>
            <c:spPr>
              <a:solidFill>
                <a:schemeClr val="accent1"/>
              </a:solidFill>
              <a:ln>
                <a:noFill/>
              </a:ln>
              <a:effectLst/>
            </c:spPr>
            <c:extLst>
              <c:ext xmlns:c16="http://schemas.microsoft.com/office/drawing/2014/chart" uri="{C3380CC4-5D6E-409C-BE32-E72D297353CC}">
                <c16:uniqueId val="{00000007-B2A2-4257-9E8D-A1FB825B5997}"/>
              </c:ext>
            </c:extLst>
          </c:dPt>
          <c:cat>
            <c:strRef>
              <c:f>AND0!$C$11:$C$18</c:f>
              <c:strCache>
                <c:ptCount val="8"/>
                <c:pt idx="0">
                  <c:v>ALMERÍA</c:v>
                </c:pt>
                <c:pt idx="1">
                  <c:v>CÁDIZ</c:v>
                </c:pt>
                <c:pt idx="2">
                  <c:v>CÓRDOBA</c:v>
                </c:pt>
                <c:pt idx="3">
                  <c:v>GRANADA</c:v>
                </c:pt>
                <c:pt idx="4">
                  <c:v>HUELVA</c:v>
                </c:pt>
                <c:pt idx="5">
                  <c:v>JAÉN</c:v>
                </c:pt>
                <c:pt idx="6">
                  <c:v>MÁLAGA</c:v>
                </c:pt>
                <c:pt idx="7">
                  <c:v>SEVILLA</c:v>
                </c:pt>
              </c:strCache>
            </c:strRef>
          </c:cat>
          <c:val>
            <c:numRef>
              <c:f>AND0!$F$11:$F$18</c:f>
              <c:numCache>
                <c:formatCode>#,##0</c:formatCode>
                <c:ptCount val="8"/>
                <c:pt idx="0">
                  <c:v>346995.09974000003</c:v>
                </c:pt>
                <c:pt idx="1">
                  <c:v>244689.36841999998</c:v>
                </c:pt>
                <c:pt idx="2">
                  <c:v>214833.75036999999</c:v>
                </c:pt>
                <c:pt idx="3">
                  <c:v>688338.30378999992</c:v>
                </c:pt>
                <c:pt idx="4">
                  <c:v>83326.331969999999</c:v>
                </c:pt>
                <c:pt idx="5">
                  <c:v>287758.70970000001</c:v>
                </c:pt>
                <c:pt idx="6">
                  <c:v>460498.38398000004</c:v>
                </c:pt>
                <c:pt idx="7">
                  <c:v>261718.75870999999</c:v>
                </c:pt>
              </c:numCache>
            </c:numRef>
          </c:val>
          <c:extLst>
            <c:ext xmlns:c16="http://schemas.microsoft.com/office/drawing/2014/chart" uri="{C3380CC4-5D6E-409C-BE32-E72D297353CC}">
              <c16:uniqueId val="{00000010-B5E7-406F-9640-9F5AA4640175}"/>
            </c:ext>
          </c:extLst>
        </c:ser>
        <c:dLbls>
          <c:showLegendKey val="0"/>
          <c:showVal val="0"/>
          <c:showCatName val="0"/>
          <c:showSerName val="0"/>
          <c:showPercent val="0"/>
          <c:showBubbleSize val="0"/>
        </c:dLbls>
        <c:gapWidth val="247"/>
        <c:axId val="1934966208"/>
        <c:axId val="1770166096"/>
      </c:barChart>
      <c:valAx>
        <c:axId val="1770166096"/>
        <c:scaling>
          <c:orientation val="minMax"/>
        </c:scaling>
        <c:delete val="0"/>
        <c:axPos val="b"/>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34966208"/>
        <c:crossesAt val="1"/>
        <c:crossBetween val="between"/>
      </c:valAx>
      <c:catAx>
        <c:axId val="1934966208"/>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66096"/>
        <c:crossesAt val="0"/>
        <c:auto val="1"/>
        <c:lblAlgn val="ctr"/>
        <c:lblOffset val="100"/>
        <c:noMultiLvlLbl val="0"/>
      </c:cat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noFill/>
      <a:round/>
    </a:ln>
    <a:effectLst/>
  </c:spPr>
  <c:txPr>
    <a:bodyPr/>
    <a:lstStyle/>
    <a:p>
      <a:pPr>
        <a:defRPr b="0">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r>
              <a:rPr lang="es-ES" b="0"/>
              <a:t>Personal empleado por sexo según tipo de producción. Porcentaje</a:t>
            </a:r>
          </a:p>
        </c:rich>
      </c:tx>
      <c:layout>
        <c:manualLayout>
          <c:xMode val="edge"/>
          <c:yMode val="edge"/>
          <c:x val="0.15820704033357388"/>
          <c:y val="1.9307832422586522E-2"/>
        </c:manualLayout>
      </c:layout>
      <c:overlay val="0"/>
      <c:spPr>
        <a:noFill/>
        <a:ln>
          <a:noFill/>
        </a:ln>
        <a:effectLst/>
      </c:spPr>
      <c:txPr>
        <a:bodyPr rot="0" spcFirstLastPara="1" vertOverflow="ellipsis" vert="horz" wrap="square" anchor="ctr" anchorCtr="1"/>
        <a:lstStyle/>
        <a:p>
          <a:pPr>
            <a:defRPr sz="16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endParaRPr lang="es-ES"/>
        </a:p>
      </c:txPr>
    </c:title>
    <c:autoTitleDeleted val="0"/>
    <c:plotArea>
      <c:layout>
        <c:manualLayout>
          <c:layoutTarget val="inner"/>
          <c:xMode val="edge"/>
          <c:yMode val="edge"/>
          <c:x val="0.1196233181858683"/>
          <c:y val="0.17671438402606995"/>
          <c:w val="0.53171990555110038"/>
          <c:h val="0.76054411958182788"/>
        </c:manualLayout>
      </c:layout>
      <c:barChart>
        <c:barDir val="col"/>
        <c:grouping val="percentStacked"/>
        <c:varyColors val="0"/>
        <c:ser>
          <c:idx val="0"/>
          <c:order val="0"/>
          <c:tx>
            <c:strRef>
              <c:f>AND0!$B$47:$B$47</c:f>
              <c:strCache>
                <c:ptCount val="1"/>
                <c:pt idx="0">
                  <c:v>ÁRIDOS</c:v>
                </c:pt>
              </c:strCache>
            </c:strRef>
          </c:tx>
          <c:spPr>
            <a:solidFill>
              <a:schemeClr val="accent1"/>
            </a:solidFill>
            <a:ln>
              <a:noFill/>
            </a:ln>
            <a:effectLst/>
          </c:spPr>
          <c:invertIfNegative val="0"/>
          <c:cat>
            <c:strRef>
              <c:f>AND0!$H$46:$I$46</c:f>
              <c:strCache>
                <c:ptCount val="2"/>
                <c:pt idx="0">
                  <c:v>HOMBRES EMPLEADOS</c:v>
                </c:pt>
                <c:pt idx="1">
                  <c:v>MUJERES EMPLEADAS</c:v>
                </c:pt>
              </c:strCache>
            </c:strRef>
          </c:cat>
          <c:val>
            <c:numRef>
              <c:f>AND0!$H$47:$I$47</c:f>
              <c:numCache>
                <c:formatCode>#,##0</c:formatCode>
                <c:ptCount val="2"/>
                <c:pt idx="0">
                  <c:v>1622</c:v>
                </c:pt>
                <c:pt idx="1">
                  <c:v>105</c:v>
                </c:pt>
              </c:numCache>
            </c:numRef>
          </c:val>
          <c:extLst>
            <c:ext xmlns:c16="http://schemas.microsoft.com/office/drawing/2014/chart" uri="{C3380CC4-5D6E-409C-BE32-E72D297353CC}">
              <c16:uniqueId val="{00000000-A227-4D27-9DCF-2F4E95E09B80}"/>
            </c:ext>
          </c:extLst>
        </c:ser>
        <c:ser>
          <c:idx val="1"/>
          <c:order val="1"/>
          <c:tx>
            <c:strRef>
              <c:f>AND0!$B$48:$B$48</c:f>
              <c:strCache>
                <c:ptCount val="1"/>
                <c:pt idx="0">
                  <c:v>ENERGÉTICOS</c:v>
                </c:pt>
              </c:strCache>
            </c:strRef>
          </c:tx>
          <c:spPr>
            <a:solidFill>
              <a:schemeClr val="accent2"/>
            </a:solidFill>
            <a:ln>
              <a:noFill/>
            </a:ln>
            <a:effectLst/>
          </c:spPr>
          <c:invertIfNegative val="0"/>
          <c:cat>
            <c:strRef>
              <c:f>AND0!$H$46:$I$46</c:f>
              <c:strCache>
                <c:ptCount val="2"/>
                <c:pt idx="0">
                  <c:v>HOMBRES EMPLEADOS</c:v>
                </c:pt>
                <c:pt idx="1">
                  <c:v>MUJERES EMPLEADAS</c:v>
                </c:pt>
              </c:strCache>
            </c:strRef>
          </c:cat>
          <c:val>
            <c:numRef>
              <c:f>AND0!$H$48:$I$48</c:f>
              <c:numCache>
                <c:formatCode>#,##0</c:formatCode>
                <c:ptCount val="2"/>
                <c:pt idx="0">
                  <c:v>5</c:v>
                </c:pt>
                <c:pt idx="1">
                  <c:v>1</c:v>
                </c:pt>
              </c:numCache>
            </c:numRef>
          </c:val>
          <c:extLst>
            <c:ext xmlns:c16="http://schemas.microsoft.com/office/drawing/2014/chart" uri="{C3380CC4-5D6E-409C-BE32-E72D297353CC}">
              <c16:uniqueId val="{00000001-A227-4D27-9DCF-2F4E95E09B80}"/>
            </c:ext>
          </c:extLst>
        </c:ser>
        <c:ser>
          <c:idx val="2"/>
          <c:order val="2"/>
          <c:tx>
            <c:strRef>
              <c:f>AND0!$B$49:$B$49</c:f>
              <c:strCache>
                <c:ptCount val="1"/>
                <c:pt idx="0">
                  <c:v>METÁLICA</c:v>
                </c:pt>
              </c:strCache>
            </c:strRef>
          </c:tx>
          <c:spPr>
            <a:solidFill>
              <a:schemeClr val="accent3"/>
            </a:solidFill>
            <a:ln>
              <a:noFill/>
            </a:ln>
            <a:effectLst/>
          </c:spPr>
          <c:invertIfNegative val="0"/>
          <c:cat>
            <c:strRef>
              <c:f>AND0!$H$46:$I$46</c:f>
              <c:strCache>
                <c:ptCount val="2"/>
                <c:pt idx="0">
                  <c:v>HOMBRES EMPLEADOS</c:v>
                </c:pt>
                <c:pt idx="1">
                  <c:v>MUJERES EMPLEADAS</c:v>
                </c:pt>
              </c:strCache>
            </c:strRef>
          </c:cat>
          <c:val>
            <c:numRef>
              <c:f>AND0!$H$49:$I$49</c:f>
              <c:numCache>
                <c:formatCode>#,##0</c:formatCode>
                <c:ptCount val="2"/>
                <c:pt idx="0">
                  <c:v>3258</c:v>
                </c:pt>
                <c:pt idx="1">
                  <c:v>468</c:v>
                </c:pt>
              </c:numCache>
            </c:numRef>
          </c:val>
          <c:extLst>
            <c:ext xmlns:c16="http://schemas.microsoft.com/office/drawing/2014/chart" uri="{C3380CC4-5D6E-409C-BE32-E72D297353CC}">
              <c16:uniqueId val="{00000002-A227-4D27-9DCF-2F4E95E09B80}"/>
            </c:ext>
          </c:extLst>
        </c:ser>
        <c:ser>
          <c:idx val="3"/>
          <c:order val="3"/>
          <c:tx>
            <c:strRef>
              <c:f>AND0!$B$50:$B$50</c:f>
              <c:strCache>
                <c:ptCount val="1"/>
                <c:pt idx="0">
                  <c:v>ROCAS ORNAMENTALES</c:v>
                </c:pt>
              </c:strCache>
            </c:strRef>
          </c:tx>
          <c:spPr>
            <a:solidFill>
              <a:schemeClr val="accent4"/>
            </a:solidFill>
            <a:ln>
              <a:noFill/>
            </a:ln>
            <a:effectLst/>
          </c:spPr>
          <c:invertIfNegative val="0"/>
          <c:cat>
            <c:strRef>
              <c:f>AND0!$H$46:$I$46</c:f>
              <c:strCache>
                <c:ptCount val="2"/>
                <c:pt idx="0">
                  <c:v>HOMBRES EMPLEADOS</c:v>
                </c:pt>
                <c:pt idx="1">
                  <c:v>MUJERES EMPLEADAS</c:v>
                </c:pt>
              </c:strCache>
            </c:strRef>
          </c:cat>
          <c:val>
            <c:numRef>
              <c:f>AND0!$H$50:$I$50</c:f>
              <c:numCache>
                <c:formatCode>#,##0</c:formatCode>
                <c:ptCount val="2"/>
                <c:pt idx="0">
                  <c:v>128</c:v>
                </c:pt>
                <c:pt idx="1">
                  <c:v>6</c:v>
                </c:pt>
              </c:numCache>
            </c:numRef>
          </c:val>
          <c:extLst>
            <c:ext xmlns:c16="http://schemas.microsoft.com/office/drawing/2014/chart" uri="{C3380CC4-5D6E-409C-BE32-E72D297353CC}">
              <c16:uniqueId val="{00000003-A227-4D27-9DCF-2F4E95E09B80}"/>
            </c:ext>
          </c:extLst>
        </c:ser>
        <c:ser>
          <c:idx val="4"/>
          <c:order val="4"/>
          <c:tx>
            <c:strRef>
              <c:f>AND0!$B$51:$B$51</c:f>
              <c:strCache>
                <c:ptCount val="1"/>
                <c:pt idx="0">
                  <c:v>ROCAS Y MINERALES INDUSTRIALES</c:v>
                </c:pt>
              </c:strCache>
            </c:strRef>
          </c:tx>
          <c:spPr>
            <a:solidFill>
              <a:schemeClr val="accent5"/>
            </a:solidFill>
            <a:ln>
              <a:noFill/>
            </a:ln>
            <a:effectLst/>
          </c:spPr>
          <c:invertIfNegative val="0"/>
          <c:cat>
            <c:strRef>
              <c:f>AND0!$H$46:$I$46</c:f>
              <c:strCache>
                <c:ptCount val="2"/>
                <c:pt idx="0">
                  <c:v>HOMBRES EMPLEADOS</c:v>
                </c:pt>
                <c:pt idx="1">
                  <c:v>MUJERES EMPLEADAS</c:v>
                </c:pt>
              </c:strCache>
            </c:strRef>
          </c:cat>
          <c:val>
            <c:numRef>
              <c:f>AND0!$H$51:$I$51</c:f>
              <c:numCache>
                <c:formatCode>#,##0</c:formatCode>
                <c:ptCount val="2"/>
                <c:pt idx="0">
                  <c:v>795</c:v>
                </c:pt>
                <c:pt idx="1">
                  <c:v>57</c:v>
                </c:pt>
              </c:numCache>
            </c:numRef>
          </c:val>
          <c:extLst>
            <c:ext xmlns:c16="http://schemas.microsoft.com/office/drawing/2014/chart" uri="{C3380CC4-5D6E-409C-BE32-E72D297353CC}">
              <c16:uniqueId val="{00000004-A227-4D27-9DCF-2F4E95E09B80}"/>
            </c:ext>
          </c:extLst>
        </c:ser>
        <c:ser>
          <c:idx val="5"/>
          <c:order val="5"/>
          <c:tx>
            <c:strRef>
              <c:f>AND0!$B$52:$B$52</c:f>
              <c:strCache>
                <c:ptCount val="1"/>
                <c:pt idx="0">
                  <c:v>OTROS</c:v>
                </c:pt>
              </c:strCache>
            </c:strRef>
          </c:tx>
          <c:spPr>
            <a:solidFill>
              <a:schemeClr val="accent6"/>
            </a:solidFill>
            <a:ln>
              <a:noFill/>
            </a:ln>
            <a:effectLst/>
          </c:spPr>
          <c:invertIfNegative val="0"/>
          <c:cat>
            <c:strRef>
              <c:f>AND0!$H$46:$I$46</c:f>
              <c:strCache>
                <c:ptCount val="2"/>
                <c:pt idx="0">
                  <c:v>HOMBRES EMPLEADOS</c:v>
                </c:pt>
                <c:pt idx="1">
                  <c:v>MUJERES EMPLEADAS</c:v>
                </c:pt>
              </c:strCache>
            </c:strRef>
          </c:cat>
          <c:val>
            <c:numRef>
              <c:f>AND0!$H$52:$I$52</c:f>
              <c:numCache>
                <c:formatCode>#,##0</c:formatCode>
                <c:ptCount val="2"/>
                <c:pt idx="0">
                  <c:v>75</c:v>
                </c:pt>
                <c:pt idx="1">
                  <c:v>10</c:v>
                </c:pt>
              </c:numCache>
            </c:numRef>
          </c:val>
          <c:extLst>
            <c:ext xmlns:c16="http://schemas.microsoft.com/office/drawing/2014/chart" uri="{C3380CC4-5D6E-409C-BE32-E72D297353CC}">
              <c16:uniqueId val="{00000005-A227-4D27-9DCF-2F4E95E09B80}"/>
            </c:ext>
          </c:extLst>
        </c:ser>
        <c:dLbls>
          <c:showLegendKey val="0"/>
          <c:showVal val="0"/>
          <c:showCatName val="0"/>
          <c:showSerName val="0"/>
          <c:showPercent val="0"/>
          <c:showBubbleSize val="0"/>
        </c:dLbls>
        <c:gapWidth val="150"/>
        <c:overlap val="100"/>
        <c:axId val="1934979808"/>
        <c:axId val="1770176080"/>
      </c:barChart>
      <c:valAx>
        <c:axId val="1770176080"/>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34979808"/>
        <c:crossesAt val="1"/>
        <c:crossBetween val="between"/>
      </c:valAx>
      <c:catAx>
        <c:axId val="1934979808"/>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76080"/>
        <c:crossesAt val="0"/>
        <c:auto val="1"/>
        <c:lblAlgn val="ctr"/>
        <c:lblOffset val="100"/>
        <c:noMultiLvlLbl val="0"/>
      </c:catAx>
      <c:spPr>
        <a:pattFill prst="ltDnDiag">
          <a:fgClr>
            <a:schemeClr val="dk1">
              <a:lumMod val="15000"/>
              <a:lumOff val="85000"/>
            </a:schemeClr>
          </a:fgClr>
          <a:bgClr>
            <a:schemeClr val="lt1"/>
          </a:bgClr>
        </a:pattFill>
        <a:ln>
          <a:noFill/>
        </a:ln>
        <a:effectLst/>
      </c:spPr>
    </c:plotArea>
    <c:legend>
      <c:legendPos val="r"/>
      <c:layout>
        <c:manualLayout>
          <c:xMode val="edge"/>
          <c:yMode val="edge"/>
          <c:x val="0.64781742849505475"/>
          <c:y val="0.17364564673973545"/>
          <c:w val="0.33520850040096228"/>
          <c:h val="0.76912287093542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showDLblsOverMax val="0"/>
  </c:chart>
  <c:spPr>
    <a:noFill/>
    <a:ln w="9525" cap="flat" cmpd="sng" algn="ctr">
      <a:noFill/>
      <a:round/>
    </a:ln>
    <a:effectLst/>
  </c:spPr>
  <c:txPr>
    <a:bodyPr/>
    <a:lstStyle/>
    <a:p>
      <a:pPr>
        <a:defRPr>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4">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1000" kern="120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cs:styleClr val="auto"/>
    </cs:fontRef>
    <cs:spPr/>
    <cs:defRPr sz="900" b="1" i="0" u="none" strike="noStrike" kern="1200" baseline="0"/>
  </cs:dataLabel>
  <cs:dataLabelCallout>
    <cs:lnRef idx="0"/>
    <cs:fillRef idx="0"/>
    <cs:effectRef idx="0"/>
    <cs:fontRef idx="minor">
      <a:schemeClr val="dk1">
        <a:lumMod val="65000"/>
        <a:lumOff val="35000"/>
      </a:schemeClr>
    </cs:fontRef>
    <cs:spPr>
      <a:solidFill>
        <a:schemeClr val="lt1"/>
      </a:solidFill>
      <a:ln w="9575">
        <a:solidFill>
          <a:schemeClr val="lt1">
            <a:lumMod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19050" cap="rnd" cmpd="sng" algn="ctr">
        <a:solidFill>
          <a:schemeClr val="phClr">
            <a:shade val="95000"/>
            <a:satMod val="105000"/>
          </a:schemeClr>
        </a:solidFill>
        <a:round/>
      </a:ln>
    </cs:spPr>
  </cs:dataPointLine>
  <cs:dataPointMarker>
    <cs:lnRef idx="0"/>
    <cs:fillRef idx="0"/>
    <cs:effectRef idx="0"/>
    <cs:fontRef idx="minor">
      <a:schemeClr val="dk1"/>
    </cs:fontRef>
    <cs:spPr>
      <a:solidFill>
        <a:schemeClr val="lt1"/>
      </a:solidFill>
    </cs:spPr>
  </cs:dataPointMarker>
  <cs:dataPointMarkerLayout symbol="circle" size="17"/>
  <cs:dataPointWireframe>
    <cs:lnRef idx="0">
      <cs:styleClr val="auto"/>
    </cs:lnRef>
    <cs:fillRef idx="1"/>
    <cs:effectRef idx="0"/>
    <cs:fontRef idx="minor">
      <a:schemeClr val="dk1"/>
    </cs:fontRef>
    <cs:spPr>
      <a:ln w="9525">
        <a:solidFill>
          <a:schemeClr val="phClr"/>
        </a:solidFill>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35000"/>
            <a:lumOff val="65000"/>
          </a:schemeClr>
        </a:solidFill>
      </a:ln>
    </cs:spPr>
  </cs:dropLine>
  <cs:errorBar>
    <cs:lnRef idx="0"/>
    <cs:fillRef idx="0"/>
    <cs:effectRef idx="0"/>
    <cs:fontRef idx="minor">
      <a:schemeClr val="dk1"/>
    </cs:fontRef>
    <cs:spPr>
      <a:ln w="9525">
        <a:solidFill>
          <a:schemeClr val="dk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ln>
    </cs:spPr>
  </cs:seriesLine>
  <cs:title>
    <cs:lnRef idx="0"/>
    <cs:fillRef idx="0"/>
    <cs:effectRef idx="0"/>
    <cs:fontRef idx="minor">
      <a:schemeClr val="dk1"/>
    </cs:fontRef>
    <cs:defRPr sz="1440" b="0" kern="1200" cap="all" spc="0" baseline="0">
      <a:gradFill>
        <a:gsLst>
          <a:gs pos="0">
            <a:schemeClr val="dk1">
              <a:lumMod val="50000"/>
              <a:lumOff val="50000"/>
            </a:schemeClr>
          </a:gs>
          <a:gs pos="100000">
            <a:schemeClr val="dk1">
              <a:lumMod val="85000"/>
              <a:lumOff val="15000"/>
            </a:schemeClr>
          </a:gs>
        </a:gsLst>
        <a:lin ang="5400000" scaled="0"/>
      </a:gradFill>
    </cs:defRPr>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50000"/>
            <a:lumOff val="50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1.xml><?xml version="1.0" encoding="utf-8"?>
<cs:chartStyle xmlns:cs="http://schemas.microsoft.com/office/drawing/2012/chartStyle" xmlns:a="http://schemas.openxmlformats.org/drawingml/2006/main" id="224">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prstDash val="sysDot"/>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spPr>
      <a:ln w="9525">
        <a:solidFill>
          <a:schemeClr val="tx1">
            <a:lumMod val="15000"/>
            <a:lumOff val="85000"/>
          </a:schemeClr>
        </a:solid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3.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4.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73">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a:solidFill>
          <a:schemeClr val="dk1">
            <a:lumMod val="25000"/>
            <a:lumOff val="75000"/>
          </a:schemeClr>
        </a:solidFill>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0">
            <a:schemeClr val="phClr">
              <a:alpha val="75000"/>
            </a:schemeClr>
          </a:gs>
          <a:gs pos="100000">
            <a:schemeClr val="phClr">
              <a:lumMod val="75000"/>
              <a:alpha val="75000"/>
            </a:schemeClr>
          </a:gs>
        </a:gsLst>
        <a:lin ang="2700000" scaled="1"/>
      </a:gradFill>
    </cs:spPr>
  </cs:dataPoint>
  <cs:dataPoint3D>
    <cs:lnRef idx="0"/>
    <cs:fillRef idx="0">
      <cs:styleClr val="auto"/>
    </cs:fillRef>
    <cs:effectRef idx="0"/>
    <cs:fontRef idx="minor">
      <a:schemeClr val="tx1"/>
    </cs:fontRef>
    <cs:spPr>
      <a:gradFill>
        <a:gsLst>
          <a:gs pos="0">
            <a:schemeClr val="phClr">
              <a:alpha val="75000"/>
            </a:schemeClr>
          </a:gs>
          <a:gs pos="100000">
            <a:schemeClr val="phClr">
              <a:lumMod val="75000"/>
              <a:alpha val="75000"/>
            </a:schemeClr>
          </a:gs>
        </a:gsLst>
        <a:lin ang="2700000" scaled="1"/>
      </a:gra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15000"/>
            <a:lumOff val="8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50000"/>
        <a:lumOff val="50000"/>
      </a:schemeClr>
    </cs:fontRef>
    <cs:spPr>
      <a:ln>
        <a:solidFill>
          <a:schemeClr val="dk1">
            <a:lumMod val="25000"/>
            <a:lumOff val="75000"/>
          </a:schemeClr>
        </a:solidFill>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a:solidFill>
          <a:schemeClr val="dk1">
            <a:lumMod val="25000"/>
            <a:lumOff val="75000"/>
          </a:schemeClr>
        </a:solidFill>
      </a:ln>
    </cs:spPr>
    <cs:defRPr sz="900" kern="1200"/>
    <cs:bodyPr/>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34">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1000" kern="120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cs:styleClr val="auto"/>
    </cs:fontRef>
    <cs:spPr/>
    <cs:defRPr sz="900" b="1" i="0" u="none" strike="noStrike" kern="1200" baseline="0"/>
  </cs:dataLabel>
  <cs:dataLabelCallout>
    <cs:lnRef idx="0"/>
    <cs:fillRef idx="0"/>
    <cs:effectRef idx="0"/>
    <cs:fontRef idx="minor">
      <a:schemeClr val="dk1">
        <a:lumMod val="65000"/>
        <a:lumOff val="35000"/>
      </a:schemeClr>
    </cs:fontRef>
    <cs:spPr>
      <a:solidFill>
        <a:schemeClr val="lt1"/>
      </a:solidFill>
      <a:ln w="9575">
        <a:solidFill>
          <a:schemeClr val="lt1">
            <a:lumMod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19050" cap="rnd" cmpd="sng" algn="ctr">
        <a:solidFill>
          <a:schemeClr val="phClr">
            <a:shade val="95000"/>
            <a:satMod val="105000"/>
          </a:schemeClr>
        </a:solidFill>
        <a:round/>
      </a:ln>
    </cs:spPr>
  </cs:dataPointLine>
  <cs:dataPointMarker>
    <cs:lnRef idx="0"/>
    <cs:fillRef idx="0"/>
    <cs:effectRef idx="0"/>
    <cs:fontRef idx="minor">
      <a:schemeClr val="dk1"/>
    </cs:fontRef>
    <cs:spPr>
      <a:solidFill>
        <a:schemeClr val="lt1"/>
      </a:solidFill>
    </cs:spPr>
  </cs:dataPointMarker>
  <cs:dataPointMarkerLayout symbol="circle" size="17"/>
  <cs:dataPointWireframe>
    <cs:lnRef idx="0">
      <cs:styleClr val="auto"/>
    </cs:lnRef>
    <cs:fillRef idx="1"/>
    <cs:effectRef idx="0"/>
    <cs:fontRef idx="minor">
      <a:schemeClr val="dk1"/>
    </cs:fontRef>
    <cs:spPr>
      <a:ln w="9525">
        <a:solidFill>
          <a:schemeClr val="phClr"/>
        </a:solidFill>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35000"/>
            <a:lumOff val="65000"/>
          </a:schemeClr>
        </a:solidFill>
      </a:ln>
    </cs:spPr>
  </cs:dropLine>
  <cs:errorBar>
    <cs:lnRef idx="0"/>
    <cs:fillRef idx="0"/>
    <cs:effectRef idx="0"/>
    <cs:fontRef idx="minor">
      <a:schemeClr val="dk1"/>
    </cs:fontRef>
    <cs:spPr>
      <a:ln w="9525">
        <a:solidFill>
          <a:schemeClr val="dk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ln>
    </cs:spPr>
  </cs:seriesLine>
  <cs:title>
    <cs:lnRef idx="0"/>
    <cs:fillRef idx="0"/>
    <cs:effectRef idx="0"/>
    <cs:fontRef idx="minor">
      <a:schemeClr val="dk1"/>
    </cs:fontRef>
    <cs:defRPr sz="1440" b="0" kern="1200" cap="all" spc="0" baseline="0">
      <a:gradFill>
        <a:gsLst>
          <a:gs pos="0">
            <a:schemeClr val="dk1">
              <a:lumMod val="50000"/>
              <a:lumOff val="50000"/>
            </a:schemeClr>
          </a:gs>
          <a:gs pos="100000">
            <a:schemeClr val="dk1">
              <a:lumMod val="85000"/>
              <a:lumOff val="15000"/>
            </a:schemeClr>
          </a:gs>
        </a:gsLst>
        <a:lin ang="5400000" scaled="0"/>
      </a:gradFill>
    </cs:defRPr>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50000"/>
            <a:lumOff val="50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4">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1000" kern="120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cs:styleClr val="auto"/>
    </cs:fontRef>
    <cs:spPr/>
    <cs:defRPr sz="900" b="1" i="0" u="none" strike="noStrike" kern="1200" baseline="0"/>
  </cs:dataLabel>
  <cs:dataLabelCallout>
    <cs:lnRef idx="0"/>
    <cs:fillRef idx="0"/>
    <cs:effectRef idx="0"/>
    <cs:fontRef idx="minor">
      <a:schemeClr val="dk1">
        <a:lumMod val="65000"/>
        <a:lumOff val="35000"/>
      </a:schemeClr>
    </cs:fontRef>
    <cs:spPr>
      <a:solidFill>
        <a:schemeClr val="lt1"/>
      </a:solidFill>
      <a:ln w="9575">
        <a:solidFill>
          <a:schemeClr val="lt1">
            <a:lumMod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19050" cap="rnd" cmpd="sng" algn="ctr">
        <a:solidFill>
          <a:schemeClr val="phClr">
            <a:shade val="95000"/>
            <a:satMod val="105000"/>
          </a:schemeClr>
        </a:solidFill>
        <a:round/>
      </a:ln>
    </cs:spPr>
  </cs:dataPointLine>
  <cs:dataPointMarker>
    <cs:lnRef idx="0"/>
    <cs:fillRef idx="0"/>
    <cs:effectRef idx="0"/>
    <cs:fontRef idx="minor">
      <a:schemeClr val="dk1"/>
    </cs:fontRef>
    <cs:spPr>
      <a:solidFill>
        <a:schemeClr val="lt1"/>
      </a:solidFill>
    </cs:spPr>
  </cs:dataPointMarker>
  <cs:dataPointMarkerLayout symbol="circle" size="17"/>
  <cs:dataPointWireframe>
    <cs:lnRef idx="0">
      <cs:styleClr val="auto"/>
    </cs:lnRef>
    <cs:fillRef idx="1"/>
    <cs:effectRef idx="0"/>
    <cs:fontRef idx="minor">
      <a:schemeClr val="dk1"/>
    </cs:fontRef>
    <cs:spPr>
      <a:ln w="9525">
        <a:solidFill>
          <a:schemeClr val="phClr"/>
        </a:solidFill>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35000"/>
            <a:lumOff val="65000"/>
          </a:schemeClr>
        </a:solidFill>
      </a:ln>
    </cs:spPr>
  </cs:dropLine>
  <cs:errorBar>
    <cs:lnRef idx="0"/>
    <cs:fillRef idx="0"/>
    <cs:effectRef idx="0"/>
    <cs:fontRef idx="minor">
      <a:schemeClr val="dk1"/>
    </cs:fontRef>
    <cs:spPr>
      <a:ln w="9525">
        <a:solidFill>
          <a:schemeClr val="dk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ln>
    </cs:spPr>
  </cs:seriesLine>
  <cs:title>
    <cs:lnRef idx="0"/>
    <cs:fillRef idx="0"/>
    <cs:effectRef idx="0"/>
    <cs:fontRef idx="minor">
      <a:schemeClr val="dk1"/>
    </cs:fontRef>
    <cs:defRPr sz="1440" b="0" kern="1200" cap="all" spc="0" baseline="0">
      <a:gradFill>
        <a:gsLst>
          <a:gs pos="0">
            <a:schemeClr val="dk1">
              <a:lumMod val="50000"/>
              <a:lumOff val="50000"/>
            </a:schemeClr>
          </a:gs>
          <a:gs pos="100000">
            <a:schemeClr val="dk1">
              <a:lumMod val="85000"/>
              <a:lumOff val="15000"/>
            </a:schemeClr>
          </a:gs>
        </a:gsLst>
        <a:lin ang="5400000" scaled="0"/>
      </a:gradFill>
    </cs:defRPr>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50000"/>
            <a:lumOff val="50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6.xml><?xml version="1.0" encoding="utf-8"?>
<cs:chartStyle xmlns:cs="http://schemas.microsoft.com/office/drawing/2012/chartStyle" xmlns:a="http://schemas.openxmlformats.org/drawingml/2006/main" id="273">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a:solidFill>
          <a:schemeClr val="dk1">
            <a:lumMod val="25000"/>
            <a:lumOff val="75000"/>
          </a:schemeClr>
        </a:solidFill>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0">
            <a:schemeClr val="phClr">
              <a:alpha val="75000"/>
            </a:schemeClr>
          </a:gs>
          <a:gs pos="100000">
            <a:schemeClr val="phClr">
              <a:lumMod val="75000"/>
              <a:alpha val="75000"/>
            </a:schemeClr>
          </a:gs>
        </a:gsLst>
        <a:lin ang="2700000" scaled="1"/>
      </a:gradFill>
    </cs:spPr>
  </cs:dataPoint>
  <cs:dataPoint3D>
    <cs:lnRef idx="0"/>
    <cs:fillRef idx="0">
      <cs:styleClr val="auto"/>
    </cs:fillRef>
    <cs:effectRef idx="0"/>
    <cs:fontRef idx="minor">
      <a:schemeClr val="tx1"/>
    </cs:fontRef>
    <cs:spPr>
      <a:gradFill>
        <a:gsLst>
          <a:gs pos="0">
            <a:schemeClr val="phClr">
              <a:alpha val="75000"/>
            </a:schemeClr>
          </a:gs>
          <a:gs pos="100000">
            <a:schemeClr val="phClr">
              <a:lumMod val="75000"/>
              <a:alpha val="75000"/>
            </a:schemeClr>
          </a:gs>
        </a:gsLst>
        <a:lin ang="2700000" scaled="1"/>
      </a:gra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15000"/>
            <a:lumOff val="8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50000"/>
        <a:lumOff val="50000"/>
      </a:schemeClr>
    </cs:fontRef>
    <cs:spPr>
      <a:ln>
        <a:solidFill>
          <a:schemeClr val="dk1">
            <a:lumMod val="25000"/>
            <a:lumOff val="75000"/>
          </a:schemeClr>
        </a:solidFill>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a:solidFill>
          <a:schemeClr val="dk1">
            <a:lumMod val="25000"/>
            <a:lumOff val="75000"/>
          </a:schemeClr>
        </a:solidFill>
      </a:ln>
    </cs:spPr>
    <cs:defRPr sz="900" kern="1200"/>
    <cs:bodyPr/>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7.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9.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emf"/><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image" Target="../media/image2.emf"/><Relationship Id="rId5" Type="http://schemas.openxmlformats.org/officeDocument/2006/relationships/chart" Target="../charts/chart10.xml"/><Relationship Id="rId4"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41276</xdr:colOff>
      <xdr:row>55</xdr:row>
      <xdr:rowOff>3175</xdr:rowOff>
    </xdr:from>
    <xdr:to>
      <xdr:col>5</xdr:col>
      <xdr:colOff>1123951</xdr:colOff>
      <xdr:row>65</xdr:row>
      <xdr:rowOff>156202</xdr:rowOff>
    </xdr:to>
    <xdr:pic>
      <xdr:nvPicPr>
        <xdr:cNvPr id="19" name="Imagen 18">
          <a:extLst>
            <a:ext uri="{FF2B5EF4-FFF2-40B4-BE49-F238E27FC236}">
              <a16:creationId xmlns:a16="http://schemas.microsoft.com/office/drawing/2014/main" id="{AA11194D-AB43-4E56-A10D-ECC3B3E3F9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276" y="8909050"/>
          <a:ext cx="6750050" cy="1772277"/>
        </a:xfrm>
        <a:prstGeom prst="rect">
          <a:avLst/>
        </a:prstGeom>
      </xdr:spPr>
    </xdr:pic>
    <xdr:clientData/>
  </xdr:twoCellAnchor>
  <xdr:oneCellAnchor>
    <xdr:from>
      <xdr:col>0</xdr:col>
      <xdr:colOff>457200</xdr:colOff>
      <xdr:row>28</xdr:row>
      <xdr:rowOff>142875</xdr:rowOff>
    </xdr:from>
    <xdr:ext cx="6200774" cy="1781175"/>
    <xdr:sp macro="" textlink="">
      <xdr:nvSpPr>
        <xdr:cNvPr id="3" name="4 CuadroTexto">
          <a:extLst>
            <a:ext uri="{FF2B5EF4-FFF2-40B4-BE49-F238E27FC236}">
              <a16:creationId xmlns:a16="http://schemas.microsoft.com/office/drawing/2014/main" id="{F8ECF6B9-BD8F-4DF5-984A-9205FC2A5646}"/>
            </a:ext>
          </a:extLst>
        </xdr:cNvPr>
        <xdr:cNvSpPr/>
      </xdr:nvSpPr>
      <xdr:spPr>
        <a:xfrm>
          <a:off x="457200" y="4676775"/>
          <a:ext cx="6200774" cy="1781175"/>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solidFill>
          <a:srgbClr val="FFFFFF"/>
        </a:solidFill>
        <a:ln>
          <a:noFill/>
          <a:prstDash val="solid"/>
        </a:ln>
      </xdr:spPr>
      <xdr:txBody>
        <a:bodyPr vert="horz" wrap="square" lIns="90000" tIns="46800" rIns="90000" bIns="46800" anchor="ctr" anchorCtr="0" compatLnSpc="0">
          <a:noAutofit/>
        </a:bodyPr>
        <a:lstStyle/>
        <a:p>
          <a:pPr lvl="0" algn="ctr" rtl="0" hangingPunct="0">
            <a:buNone/>
            <a:tabLst/>
          </a:pPr>
          <a:r>
            <a:rPr lang="es-ES" sz="2800" b="1" i="0" u="none" strike="noStrike" kern="1200" baseline="0">
              <a:ln>
                <a:noFill/>
              </a:ln>
              <a:solidFill>
                <a:schemeClr val="accent1">
                  <a:lumMod val="50000"/>
                </a:schemeClr>
              </a:solidFill>
              <a:latin typeface="Source Sans Pro" panose="020B0503030403020204" pitchFamily="34" charset="0"/>
              <a:ea typeface="Source Sans Pro" panose="020B0503030403020204" pitchFamily="34" charset="0"/>
              <a:cs typeface="Arial" pitchFamily="34"/>
            </a:rPr>
            <a:t>ESTADÍSTICA DE PRODUCCIÓN MINERA EN ANDALUCÍA.</a:t>
          </a:r>
        </a:p>
        <a:p>
          <a:pPr lvl="0" algn="ctr" rtl="0" hangingPunct="0">
            <a:buNone/>
            <a:tabLst/>
          </a:pPr>
          <a:endParaRPr lang="es-ES" sz="2800" b="1" i="0" u="none" strike="noStrike" kern="1200" baseline="0">
            <a:ln>
              <a:noFill/>
            </a:ln>
            <a:solidFill>
              <a:schemeClr val="accent1">
                <a:lumMod val="50000"/>
              </a:schemeClr>
            </a:solidFill>
            <a:latin typeface="Source Sans Pro" panose="020B0503030403020204" pitchFamily="34" charset="0"/>
            <a:ea typeface="Source Sans Pro" panose="020B0503030403020204" pitchFamily="34" charset="0"/>
            <a:cs typeface="Arial" pitchFamily="34"/>
          </a:endParaRPr>
        </a:p>
        <a:p>
          <a:pPr lvl="0" algn="ctr" rtl="0" hangingPunct="0">
            <a:buNone/>
            <a:tabLst/>
          </a:pPr>
          <a:r>
            <a:rPr lang="es-ES" sz="2800" b="1" i="0" u="none" strike="noStrike" kern="1200" baseline="0">
              <a:ln>
                <a:noFill/>
              </a:ln>
              <a:solidFill>
                <a:schemeClr val="accent1">
                  <a:lumMod val="50000"/>
                </a:schemeClr>
              </a:solidFill>
              <a:latin typeface="Source Sans Pro" panose="020B0503030403020204" pitchFamily="34" charset="0"/>
              <a:ea typeface="Source Sans Pro" panose="020B0503030403020204" pitchFamily="34" charset="0"/>
              <a:cs typeface="Arial" pitchFamily="34"/>
            </a:rPr>
            <a:t> AÑO 2020</a:t>
          </a:r>
        </a:p>
      </xdr:txBody>
    </xdr:sp>
    <xdr:clientData/>
  </xdr:oneCellAnchor>
  <xdr:twoCellAnchor>
    <xdr:from>
      <xdr:col>1</xdr:col>
      <xdr:colOff>1095375</xdr:colOff>
      <xdr:row>61</xdr:row>
      <xdr:rowOff>57150</xdr:rowOff>
    </xdr:from>
    <xdr:to>
      <xdr:col>3</xdr:col>
      <xdr:colOff>988060</xdr:colOff>
      <xdr:row>66</xdr:row>
      <xdr:rowOff>42545</xdr:rowOff>
    </xdr:to>
    <xdr:sp macro="" textlink="">
      <xdr:nvSpPr>
        <xdr:cNvPr id="16" name="Cuadro de texto 3">
          <a:extLst>
            <a:ext uri="{FF2B5EF4-FFF2-40B4-BE49-F238E27FC236}">
              <a16:creationId xmlns:a16="http://schemas.microsoft.com/office/drawing/2014/main" id="{3E451CE0-A875-4796-A4C6-F10E649FA126}"/>
            </a:ext>
          </a:extLst>
        </xdr:cNvPr>
        <xdr:cNvSpPr txBox="1">
          <a:spLocks/>
        </xdr:cNvSpPr>
      </xdr:nvSpPr>
      <xdr:spPr>
        <a:xfrm>
          <a:off x="2228850" y="9934575"/>
          <a:ext cx="2159635" cy="795020"/>
        </a:xfrm>
        <a:prstGeom prst="rect">
          <a:avLst/>
        </a:prstGeom>
        <a:noFill/>
        <a:ln w="6350">
          <a:noFill/>
        </a:ln>
      </xdr:spPr>
      <xdr:txBody>
        <a:bodyPr rot="0" spcFirstLastPara="0" vert="horz" wrap="square" lIns="0" tIns="0" rIns="0" bIns="0" numCol="1" spcCol="0" rtlCol="0" fromWordArt="0" anchor="ctr" anchorCtr="0" forceAA="0" compatLnSpc="1">
          <a:prstTxWarp prst="textNoShape">
            <a:avLst/>
          </a:prstTxWarp>
          <a:noAutofit/>
        </a:bodyPr>
        <a:lstStyle/>
        <a:p>
          <a:pPr algn="ctr">
            <a:spcBef>
              <a:spcPts val="200"/>
            </a:spcBef>
            <a:spcAft>
              <a:spcPts val="0"/>
            </a:spcAft>
          </a:pPr>
          <a:r>
            <a:rPr lang="es-ES" sz="900">
              <a:effectLst/>
              <a:latin typeface="Source Sans Pro SemiBold" panose="020B0603030403020204" pitchFamily="34" charset="0"/>
              <a:ea typeface="Noto Sans HK Medium" panose="020B0600000000000000" pitchFamily="34" charset="-128"/>
              <a:cs typeface="Times New Roman" panose="02020603050405020304" pitchFamily="18" charset="0"/>
            </a:rPr>
            <a:t>Consejería de Transformación Económica, </a:t>
          </a:r>
        </a:p>
        <a:p>
          <a:pPr algn="ctr">
            <a:spcBef>
              <a:spcPts val="200"/>
            </a:spcBef>
            <a:spcAft>
              <a:spcPts val="0"/>
            </a:spcAft>
          </a:pPr>
          <a:r>
            <a:rPr lang="es-ES" sz="900">
              <a:effectLst/>
              <a:latin typeface="Source Sans Pro SemiBold" panose="020B0603030403020204" pitchFamily="34" charset="0"/>
              <a:ea typeface="Noto Sans HK Medium" panose="020B0600000000000000" pitchFamily="34" charset="-128"/>
              <a:cs typeface="Times New Roman" panose="02020603050405020304" pitchFamily="18" charset="0"/>
            </a:rPr>
            <a:t>Industria, Conocimiento y Universidades</a:t>
          </a:r>
          <a:endParaRPr lang="es-ES" sz="900">
            <a:effectLst/>
            <a:latin typeface="Source Sans Pro" panose="020B0503030403020204" pitchFamily="34" charset="0"/>
            <a:ea typeface="Noto Sans HK" panose="020B0500000000000000" pitchFamily="34" charset="-128"/>
            <a:cs typeface="Times New Roman" panose="02020603050405020304" pitchFamily="18" charset="0"/>
          </a:endParaRPr>
        </a:p>
        <a:p>
          <a:pPr algn="ctr">
            <a:spcBef>
              <a:spcPts val="200"/>
            </a:spcBef>
            <a:spcAft>
              <a:spcPts val="0"/>
            </a:spcAft>
          </a:pPr>
          <a:r>
            <a:rPr lang="es-ES" sz="900">
              <a:effectLst/>
              <a:latin typeface="Source Sans Pro" panose="020B0503030403020204" pitchFamily="34" charset="0"/>
              <a:ea typeface="Noto Sans HK" panose="020B0500000000000000" pitchFamily="34" charset="-128"/>
              <a:cs typeface="Times New Roman" panose="02020603050405020304" pitchFamily="18" charset="0"/>
            </a:rPr>
            <a:t>Secretaría General Técnica</a:t>
          </a:r>
        </a:p>
        <a:p>
          <a:pPr algn="ctr">
            <a:spcBef>
              <a:spcPts val="200"/>
            </a:spcBef>
            <a:spcAft>
              <a:spcPts val="0"/>
            </a:spcAft>
          </a:pPr>
          <a:r>
            <a:rPr lang="es-ES" sz="800">
              <a:effectLst/>
              <a:latin typeface="Source Sans Pro" panose="020B0503030403020204" pitchFamily="34" charset="0"/>
              <a:ea typeface="Noto Sans HK" panose="020B0500000000000000" pitchFamily="34" charset="-128"/>
              <a:cs typeface="Times New Roman" panose="02020603050405020304" pitchFamily="18" charset="0"/>
            </a:rPr>
            <a:t>Unidad Estadística y Cartográfica</a:t>
          </a:r>
        </a:p>
      </xdr:txBody>
    </xdr:sp>
    <xdr:clientData/>
  </xdr:twoCellAnchor>
  <xdr:twoCellAnchor editAs="oneCell">
    <xdr:from>
      <xdr:col>0</xdr:col>
      <xdr:colOff>142875</xdr:colOff>
      <xdr:row>0</xdr:row>
      <xdr:rowOff>152400</xdr:rowOff>
    </xdr:from>
    <xdr:to>
      <xdr:col>1</xdr:col>
      <xdr:colOff>269240</xdr:colOff>
      <xdr:row>5</xdr:row>
      <xdr:rowOff>56515</xdr:rowOff>
    </xdr:to>
    <xdr:pic>
      <xdr:nvPicPr>
        <xdr:cNvPr id="17" name="Placeholder">
          <a:extLst>
            <a:ext uri="{FF2B5EF4-FFF2-40B4-BE49-F238E27FC236}">
              <a16:creationId xmlns:a16="http://schemas.microsoft.com/office/drawing/2014/main" id="{9CB9EEAF-F0AE-4761-89EB-D7BFA63967E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152400"/>
          <a:ext cx="1259840" cy="713740"/>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2" name="Placeholder">
          <a:extLst>
            <a:ext uri="{FF2B5EF4-FFF2-40B4-BE49-F238E27FC236}">
              <a16:creationId xmlns:a16="http://schemas.microsoft.com/office/drawing/2014/main" id="{DA1ADE5A-C02C-4F5F-A39B-9A148495015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3" name="CuadroTexto 2">
          <a:extLst>
            <a:ext uri="{FF2B5EF4-FFF2-40B4-BE49-F238E27FC236}">
              <a16:creationId xmlns:a16="http://schemas.microsoft.com/office/drawing/2014/main" id="{E700A20D-16A2-4043-90EE-DA1B9A1B7F8D}"/>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2020</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2" name="Placeholder">
          <a:extLst>
            <a:ext uri="{FF2B5EF4-FFF2-40B4-BE49-F238E27FC236}">
              <a16:creationId xmlns:a16="http://schemas.microsoft.com/office/drawing/2014/main" id="{8D3BBA68-B770-4C65-820B-908FA131B32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3" name="CuadroTexto 2">
          <a:extLst>
            <a:ext uri="{FF2B5EF4-FFF2-40B4-BE49-F238E27FC236}">
              <a16:creationId xmlns:a16="http://schemas.microsoft.com/office/drawing/2014/main" id="{B3FCBA2B-CBDA-4D35-AD1C-891789E24DFD}"/>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2020</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2" name="Placeholder">
          <a:extLst>
            <a:ext uri="{FF2B5EF4-FFF2-40B4-BE49-F238E27FC236}">
              <a16:creationId xmlns:a16="http://schemas.microsoft.com/office/drawing/2014/main" id="{9C2478CE-7BC9-4868-BD89-4782312801F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3" name="CuadroTexto 2">
          <a:extLst>
            <a:ext uri="{FF2B5EF4-FFF2-40B4-BE49-F238E27FC236}">
              <a16:creationId xmlns:a16="http://schemas.microsoft.com/office/drawing/2014/main" id="{2D043E58-F2D3-4F36-BD84-432C16B57288}"/>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2020</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2" name="Placeholder">
          <a:extLst>
            <a:ext uri="{FF2B5EF4-FFF2-40B4-BE49-F238E27FC236}">
              <a16:creationId xmlns:a16="http://schemas.microsoft.com/office/drawing/2014/main" id="{FC2CB0D1-F076-4977-B50D-1E0C480350F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3" name="CuadroTexto 2">
          <a:extLst>
            <a:ext uri="{FF2B5EF4-FFF2-40B4-BE49-F238E27FC236}">
              <a16:creationId xmlns:a16="http://schemas.microsoft.com/office/drawing/2014/main" id="{7AC39CCB-B841-4E06-B6A5-480E9192EB88}"/>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2020</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2" name="Placeholder">
          <a:extLst>
            <a:ext uri="{FF2B5EF4-FFF2-40B4-BE49-F238E27FC236}">
              <a16:creationId xmlns:a16="http://schemas.microsoft.com/office/drawing/2014/main" id="{ECF43010-2583-4DF8-B0C2-34ECDCE605B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3" name="CuadroTexto 2">
          <a:extLst>
            <a:ext uri="{FF2B5EF4-FFF2-40B4-BE49-F238E27FC236}">
              <a16:creationId xmlns:a16="http://schemas.microsoft.com/office/drawing/2014/main" id="{CC2402AA-8D01-4FA9-A1FD-C0A39A34BDC8}"/>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2020</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2" name="Placeholder">
          <a:extLst>
            <a:ext uri="{FF2B5EF4-FFF2-40B4-BE49-F238E27FC236}">
              <a16:creationId xmlns:a16="http://schemas.microsoft.com/office/drawing/2014/main" id="{1DE72413-BB70-401D-8193-5AAE16F4938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3" name="CuadroTexto 2">
          <a:extLst>
            <a:ext uri="{FF2B5EF4-FFF2-40B4-BE49-F238E27FC236}">
              <a16:creationId xmlns:a16="http://schemas.microsoft.com/office/drawing/2014/main" id="{65ED9214-7BEB-40D4-8641-380C755590B6}"/>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2020</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1</xdr:col>
      <xdr:colOff>122400</xdr:colOff>
      <xdr:row>67</xdr:row>
      <xdr:rowOff>100080</xdr:rowOff>
    </xdr:from>
    <xdr:ext cx="8565120" cy="4175640"/>
    <xdr:graphicFrame macro="">
      <xdr:nvGraphicFramePr>
        <xdr:cNvPr id="5" name="Chart 2">
          <a:extLst>
            <a:ext uri="{FF2B5EF4-FFF2-40B4-BE49-F238E27FC236}">
              <a16:creationId xmlns:a16="http://schemas.microsoft.com/office/drawing/2014/main" id="{6297A604-49B8-4B9F-9AC7-AB78FEB01F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568485</xdr:colOff>
      <xdr:row>24</xdr:row>
      <xdr:rowOff>28575</xdr:rowOff>
    </xdr:from>
    <xdr:ext cx="5794215" cy="3486600"/>
    <xdr:graphicFrame macro="">
      <xdr:nvGraphicFramePr>
        <xdr:cNvPr id="3" name="Chart 3">
          <a:extLst>
            <a:ext uri="{FF2B5EF4-FFF2-40B4-BE49-F238E27FC236}">
              <a16:creationId xmlns:a16="http://schemas.microsoft.com/office/drawing/2014/main" id="{9BB0F9B7-FC08-4335-9CA7-1D65DA73B8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8</xdr:col>
      <xdr:colOff>361950</xdr:colOff>
      <xdr:row>24</xdr:row>
      <xdr:rowOff>28575</xdr:rowOff>
    </xdr:from>
    <xdr:ext cx="3609974" cy="3467100"/>
    <xdr:graphicFrame macro="">
      <xdr:nvGraphicFramePr>
        <xdr:cNvPr id="4" name="10 Gráfico">
          <a:extLst>
            <a:ext uri="{FF2B5EF4-FFF2-40B4-BE49-F238E27FC236}">
              <a16:creationId xmlns:a16="http://schemas.microsoft.com/office/drawing/2014/main" id="{C1F6FC30-7987-47DA-87EF-F94590222A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twoCellAnchor editAs="oneCell">
    <xdr:from>
      <xdr:col>0</xdr:col>
      <xdr:colOff>0</xdr:colOff>
      <xdr:row>0</xdr:row>
      <xdr:rowOff>0</xdr:rowOff>
    </xdr:from>
    <xdr:to>
      <xdr:col>1</xdr:col>
      <xdr:colOff>688340</xdr:colOff>
      <xdr:row>3</xdr:row>
      <xdr:rowOff>142240</xdr:rowOff>
    </xdr:to>
    <xdr:pic>
      <xdr:nvPicPr>
        <xdr:cNvPr id="6" name="Placeholder">
          <a:extLst>
            <a:ext uri="{FF2B5EF4-FFF2-40B4-BE49-F238E27FC236}">
              <a16:creationId xmlns:a16="http://schemas.microsoft.com/office/drawing/2014/main" id="{7D3823B9-B914-4E2B-92B9-0A1D9FA628A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xdr:from>
      <xdr:col>0</xdr:col>
      <xdr:colOff>0</xdr:colOff>
      <xdr:row>4</xdr:row>
      <xdr:rowOff>0</xdr:rowOff>
    </xdr:from>
    <xdr:to>
      <xdr:col>15</xdr:col>
      <xdr:colOff>9525</xdr:colOff>
      <xdr:row>7</xdr:row>
      <xdr:rowOff>117475</xdr:rowOff>
    </xdr:to>
    <xdr:sp macro="" textlink="">
      <xdr:nvSpPr>
        <xdr:cNvPr id="7" name="CuadroTexto 6">
          <a:extLst>
            <a:ext uri="{FF2B5EF4-FFF2-40B4-BE49-F238E27FC236}">
              <a16:creationId xmlns:a16="http://schemas.microsoft.com/office/drawing/2014/main" id="{D8CA1C99-5E3A-4DD0-955E-A2FA773A2F29}"/>
            </a:ext>
          </a:extLst>
        </xdr:cNvPr>
        <xdr:cNvSpPr txBox="1"/>
      </xdr:nvSpPr>
      <xdr:spPr>
        <a:xfrm>
          <a:off x="0" y="800100"/>
          <a:ext cx="10668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2020</a:t>
          </a:r>
        </a:p>
      </xdr:txBody>
    </xdr:sp>
    <xdr:clientData/>
  </xdr:twoCellAnchor>
  <xdr:oneCellAnchor>
    <xdr:from>
      <xdr:col>0</xdr:col>
      <xdr:colOff>0</xdr:colOff>
      <xdr:row>96</xdr:row>
      <xdr:rowOff>0</xdr:rowOff>
    </xdr:from>
    <xdr:ext cx="1259840" cy="742315"/>
    <xdr:pic>
      <xdr:nvPicPr>
        <xdr:cNvPr id="8" name="Placeholder">
          <a:extLst>
            <a:ext uri="{FF2B5EF4-FFF2-40B4-BE49-F238E27FC236}">
              <a16:creationId xmlns:a16="http://schemas.microsoft.com/office/drawing/2014/main" id="{E624798D-265F-4878-AA32-C64AA19159CB}"/>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oneCellAnchor>
  <xdr:twoCellAnchor>
    <xdr:from>
      <xdr:col>0</xdr:col>
      <xdr:colOff>0</xdr:colOff>
      <xdr:row>100</xdr:row>
      <xdr:rowOff>0</xdr:rowOff>
    </xdr:from>
    <xdr:to>
      <xdr:col>15</xdr:col>
      <xdr:colOff>9525</xdr:colOff>
      <xdr:row>103</xdr:row>
      <xdr:rowOff>117475</xdr:rowOff>
    </xdr:to>
    <xdr:sp macro="" textlink="">
      <xdr:nvSpPr>
        <xdr:cNvPr id="9" name="CuadroTexto 8">
          <a:extLst>
            <a:ext uri="{FF2B5EF4-FFF2-40B4-BE49-F238E27FC236}">
              <a16:creationId xmlns:a16="http://schemas.microsoft.com/office/drawing/2014/main" id="{73FD5FCC-4846-472D-A72B-148D723C4F3D}"/>
            </a:ext>
          </a:extLst>
        </xdr:cNvPr>
        <xdr:cNvSpPr txBox="1"/>
      </xdr:nvSpPr>
      <xdr:spPr>
        <a:xfrm>
          <a:off x="0" y="17202150"/>
          <a:ext cx="10668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2020</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554990</xdr:colOff>
      <xdr:row>4</xdr:row>
      <xdr:rowOff>37465</xdr:rowOff>
    </xdr:to>
    <xdr:pic>
      <xdr:nvPicPr>
        <xdr:cNvPr id="3" name="Placeholder">
          <a:extLst>
            <a:ext uri="{FF2B5EF4-FFF2-40B4-BE49-F238E27FC236}">
              <a16:creationId xmlns:a16="http://schemas.microsoft.com/office/drawing/2014/main" id="{05607D4D-CF31-4450-9F9F-C6D40191C9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13740"/>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xdr:from>
      <xdr:col>0</xdr:col>
      <xdr:colOff>552449</xdr:colOff>
      <xdr:row>8</xdr:row>
      <xdr:rowOff>85724</xdr:rowOff>
    </xdr:from>
    <xdr:to>
      <xdr:col>6</xdr:col>
      <xdr:colOff>742950</xdr:colOff>
      <xdr:row>12</xdr:row>
      <xdr:rowOff>76199</xdr:rowOff>
    </xdr:to>
    <xdr:sp macro="" textlink="">
      <xdr:nvSpPr>
        <xdr:cNvPr id="4" name="CuadroTexto 3">
          <a:extLst>
            <a:ext uri="{FF2B5EF4-FFF2-40B4-BE49-F238E27FC236}">
              <a16:creationId xmlns:a16="http://schemas.microsoft.com/office/drawing/2014/main" id="{68C3EE4C-6D86-4C06-BA48-F363410DCC5D}"/>
            </a:ext>
          </a:extLst>
        </xdr:cNvPr>
        <xdr:cNvSpPr txBox="1"/>
      </xdr:nvSpPr>
      <xdr:spPr>
        <a:xfrm>
          <a:off x="552449" y="1562099"/>
          <a:ext cx="5762626"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2020</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374015</xdr:colOff>
      <xdr:row>4</xdr:row>
      <xdr:rowOff>66040</xdr:rowOff>
    </xdr:to>
    <xdr:pic>
      <xdr:nvPicPr>
        <xdr:cNvPr id="3" name="Placeholder">
          <a:extLst>
            <a:ext uri="{FF2B5EF4-FFF2-40B4-BE49-F238E27FC236}">
              <a16:creationId xmlns:a16="http://schemas.microsoft.com/office/drawing/2014/main" id="{FE70B34F-49FC-41F9-B54B-F9CBF62DFE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13740"/>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xdr:from>
      <xdr:col>0</xdr:col>
      <xdr:colOff>190500</xdr:colOff>
      <xdr:row>8</xdr:row>
      <xdr:rowOff>9524</xdr:rowOff>
    </xdr:from>
    <xdr:to>
      <xdr:col>7</xdr:col>
      <xdr:colOff>762001</xdr:colOff>
      <xdr:row>11</xdr:row>
      <xdr:rowOff>200024</xdr:rowOff>
    </xdr:to>
    <xdr:sp macro="" textlink="">
      <xdr:nvSpPr>
        <xdr:cNvPr id="4" name="CuadroTexto 3">
          <a:extLst>
            <a:ext uri="{FF2B5EF4-FFF2-40B4-BE49-F238E27FC236}">
              <a16:creationId xmlns:a16="http://schemas.microsoft.com/office/drawing/2014/main" id="{1D2348BB-D963-4B98-AB26-A0D7FB7EBC10}"/>
            </a:ext>
          </a:extLst>
        </xdr:cNvPr>
        <xdr:cNvSpPr txBox="1"/>
      </xdr:nvSpPr>
      <xdr:spPr>
        <a:xfrm>
          <a:off x="190500" y="1485899"/>
          <a:ext cx="6772276"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2020</a:t>
          </a:r>
        </a:p>
      </xdr:txBody>
    </xdr:sp>
    <xdr:clientData/>
  </xdr:twoCellAnchor>
  <xdr:twoCellAnchor>
    <xdr:from>
      <xdr:col>0</xdr:col>
      <xdr:colOff>142875</xdr:colOff>
      <xdr:row>15</xdr:row>
      <xdr:rowOff>142874</xdr:rowOff>
    </xdr:from>
    <xdr:to>
      <xdr:col>7</xdr:col>
      <xdr:colOff>876301</xdr:colOff>
      <xdr:row>57</xdr:row>
      <xdr:rowOff>38099</xdr:rowOff>
    </xdr:to>
    <xdr:sp macro="" textlink="">
      <xdr:nvSpPr>
        <xdr:cNvPr id="5" name="CuadroTexto 4">
          <a:extLst>
            <a:ext uri="{FF2B5EF4-FFF2-40B4-BE49-F238E27FC236}">
              <a16:creationId xmlns:a16="http://schemas.microsoft.com/office/drawing/2014/main" id="{7004EA11-D54A-4D9D-BF74-A71367881A69}"/>
            </a:ext>
          </a:extLst>
        </xdr:cNvPr>
        <xdr:cNvSpPr txBox="1"/>
      </xdr:nvSpPr>
      <xdr:spPr>
        <a:xfrm>
          <a:off x="142875" y="3019424"/>
          <a:ext cx="6934201" cy="6848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0. Introducción.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	La Estadística de Producción Minera en Andalucía, constituye la estadística oficial sobre el sector de la minería en la Comunidad Autónoma Andaluza, cuya iniciativa parte de la Secretaría General de Industria y Minas ante la necesidad de contar con un conjunto fiable y coherente de datos estadísticos que permitan un conocimiento de la realidad de la minería Andaluza.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	Esta Estadística, permite un conocimiento de la realidad del sector y pretende ser una herramienta útil para la toma de decisiones, poniendo a disposición la información estadística que refleje la situación y las posibilidades del sector de la minería.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	Los datos utilizados para esta publicación, proceden de los Planes de Labores presentados por los directores facultativos de las explotaciones en las Delegaciones Territoriales de la Consejería de Transformación Económica, Industria, Conocimiento y Universidades y que éstas envían a los Servicios Centrales. Cabe notar, que, en ocasiones, no se reciben en los Servicios Centrales todos los Planes de Labores que han sido presentados en las Delegaciones, lo que provoca un sesgo en la Estadística.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	El Plan de Labores de una explotación recoge sus datos generales, como las sustancias explotadas, la denominación, los datos de la empresa explotadora, las inversiones realizadas, datos sobre el personal empleado, la producción de las labores de explotación, la siniestralidad, etc., siguiendo un modelo oficial que fue aprobado en la Orden de 19 de marzo de 2012 de la Consejería de Economía, Innovación y Ciencia.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Régimen Jurídico.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Ley 22/1973 de 21 de Julio de Minas.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Real Decreto 2857/1978 de 25 de Agosto, por el que se aprueba el Reglamento General para el Régimen de la Minería.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r>
            <a:rPr lang="es-ES" sz="1100">
              <a:effectLst/>
              <a:latin typeface="Source Sans Pro" panose="020B0503030403020204" pitchFamily="34" charset="0"/>
              <a:ea typeface="NSimSun" panose="02010609030101010101" pitchFamily="49" charset="-122"/>
              <a:cs typeface="Arial Unicode MS" panose="020B0604020202020204" pitchFamily="34" charset="-128"/>
            </a:rPr>
            <a:t>Ley 54/1980, de 5 de noviembre, de modificación de la Ley 22/1973, de 21 de julio, de Minas 	</a:t>
          </a:r>
          <a:endParaRPr lang="es-ES" sz="1100">
            <a:latin typeface="Source Sans Pro" panose="020B0503030403020204" pitchFamily="34" charset="0"/>
            <a:ea typeface="Source Sans Pro" panose="020B0503030403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29715</xdr:colOff>
      <xdr:row>33</xdr:row>
      <xdr:rowOff>28814</xdr:rowOff>
    </xdr:from>
    <xdr:ext cx="4670895" cy="2438671"/>
    <xdr:graphicFrame macro="">
      <xdr:nvGraphicFramePr>
        <xdr:cNvPr id="5" name="Chart 1">
          <a:extLst>
            <a:ext uri="{FF2B5EF4-FFF2-40B4-BE49-F238E27FC236}">
              <a16:creationId xmlns:a16="http://schemas.microsoft.com/office/drawing/2014/main" id="{E3E6B049-6306-4BBE-9245-F516A29E64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104775</xdr:colOff>
      <xdr:row>17</xdr:row>
      <xdr:rowOff>19560</xdr:rowOff>
    </xdr:from>
    <xdr:ext cx="5279760" cy="2533140"/>
    <xdr:graphicFrame macro="">
      <xdr:nvGraphicFramePr>
        <xdr:cNvPr id="3" name="Chart 4">
          <a:extLst>
            <a:ext uri="{FF2B5EF4-FFF2-40B4-BE49-F238E27FC236}">
              <a16:creationId xmlns:a16="http://schemas.microsoft.com/office/drawing/2014/main" id="{65241172-16AD-4286-9BD0-96E1604DB7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29715</xdr:colOff>
      <xdr:row>47</xdr:row>
      <xdr:rowOff>133215</xdr:rowOff>
    </xdr:from>
    <xdr:ext cx="4672800" cy="2437200"/>
    <xdr:graphicFrame macro="">
      <xdr:nvGraphicFramePr>
        <xdr:cNvPr id="7" name="Chart 2">
          <a:extLst>
            <a:ext uri="{FF2B5EF4-FFF2-40B4-BE49-F238E27FC236}">
              <a16:creationId xmlns:a16="http://schemas.microsoft.com/office/drawing/2014/main" id="{08FDD418-2758-44FF-BC39-54172B2935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5</xdr:col>
      <xdr:colOff>323850</xdr:colOff>
      <xdr:row>33</xdr:row>
      <xdr:rowOff>28814</xdr:rowOff>
    </xdr:from>
    <xdr:ext cx="4672800" cy="2437200"/>
    <xdr:graphicFrame macro="">
      <xdr:nvGraphicFramePr>
        <xdr:cNvPr id="6" name="Chart 3">
          <a:extLst>
            <a:ext uri="{FF2B5EF4-FFF2-40B4-BE49-F238E27FC236}">
              <a16:creationId xmlns:a16="http://schemas.microsoft.com/office/drawing/2014/main" id="{D5D76137-7A37-4C6B-B219-A914EC87FF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5</xdr:col>
      <xdr:colOff>962025</xdr:colOff>
      <xdr:row>17</xdr:row>
      <xdr:rowOff>28574</xdr:rowOff>
    </xdr:from>
    <xdr:ext cx="3571875" cy="2533651"/>
    <xdr:graphicFrame macro="">
      <xdr:nvGraphicFramePr>
        <xdr:cNvPr id="4" name="12 Gráfico">
          <a:extLst>
            <a:ext uri="{FF2B5EF4-FFF2-40B4-BE49-F238E27FC236}">
              <a16:creationId xmlns:a16="http://schemas.microsoft.com/office/drawing/2014/main" id="{D791BE76-0F85-4937-80C5-361E91C693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twoCellAnchor>
    <xdr:from>
      <xdr:col>1</xdr:col>
      <xdr:colOff>1000125</xdr:colOff>
      <xdr:row>0</xdr:row>
      <xdr:rowOff>152400</xdr:rowOff>
    </xdr:from>
    <xdr:to>
      <xdr:col>9</xdr:col>
      <xdr:colOff>971550</xdr:colOff>
      <xdr:row>4</xdr:row>
      <xdr:rowOff>0</xdr:rowOff>
    </xdr:to>
    <xdr:sp macro="" textlink="">
      <xdr:nvSpPr>
        <xdr:cNvPr id="8" name="CuadroTexto 7">
          <a:extLst>
            <a:ext uri="{FF2B5EF4-FFF2-40B4-BE49-F238E27FC236}">
              <a16:creationId xmlns:a16="http://schemas.microsoft.com/office/drawing/2014/main" id="{F80FE8C5-FEBB-4009-B086-0735D6288652}"/>
            </a:ext>
          </a:extLst>
        </xdr:cNvPr>
        <xdr:cNvSpPr txBox="1"/>
      </xdr:nvSpPr>
      <xdr:spPr>
        <a:xfrm>
          <a:off x="1428750" y="152400"/>
          <a:ext cx="8124825"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2020</a:t>
          </a:r>
        </a:p>
      </xdr:txBody>
    </xdr:sp>
    <xdr:clientData/>
  </xdr:twoCellAnchor>
  <xdr:twoCellAnchor editAs="oneCell">
    <xdr:from>
      <xdr:col>0</xdr:col>
      <xdr:colOff>79375</xdr:colOff>
      <xdr:row>0</xdr:row>
      <xdr:rowOff>0</xdr:rowOff>
    </xdr:from>
    <xdr:to>
      <xdr:col>1</xdr:col>
      <xdr:colOff>910590</xdr:colOff>
      <xdr:row>3</xdr:row>
      <xdr:rowOff>154940</xdr:rowOff>
    </xdr:to>
    <xdr:pic>
      <xdr:nvPicPr>
        <xdr:cNvPr id="9" name="Placeholder">
          <a:extLst>
            <a:ext uri="{FF2B5EF4-FFF2-40B4-BE49-F238E27FC236}">
              <a16:creationId xmlns:a16="http://schemas.microsoft.com/office/drawing/2014/main" id="{9243609B-E956-47D5-8D84-C8B993AD915B}"/>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375"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133487</xdr:colOff>
      <xdr:row>20</xdr:row>
      <xdr:rowOff>12467</xdr:rowOff>
    </xdr:from>
    <xdr:ext cx="5229088" cy="3003784"/>
    <xdr:graphicFrame macro="">
      <xdr:nvGraphicFramePr>
        <xdr:cNvPr id="3" name="Chart 6">
          <a:extLst>
            <a:ext uri="{FF2B5EF4-FFF2-40B4-BE49-F238E27FC236}">
              <a16:creationId xmlns:a16="http://schemas.microsoft.com/office/drawing/2014/main" id="{216A0699-536E-42BA-A2CF-3FF8258E26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xdr:col>
      <xdr:colOff>289380</xdr:colOff>
      <xdr:row>53</xdr:row>
      <xdr:rowOff>126793</xdr:rowOff>
    </xdr:from>
    <xdr:ext cx="8996760" cy="2492581"/>
    <xdr:graphicFrame macro="">
      <xdr:nvGraphicFramePr>
        <xdr:cNvPr id="5" name="Chart 7">
          <a:extLst>
            <a:ext uri="{FF2B5EF4-FFF2-40B4-BE49-F238E27FC236}">
              <a16:creationId xmlns:a16="http://schemas.microsoft.com/office/drawing/2014/main" id="{511D0CBD-62A0-44FA-992C-79D2E7DB0E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5</xdr:col>
      <xdr:colOff>759464</xdr:colOff>
      <xdr:row>20</xdr:row>
      <xdr:rowOff>22051</xdr:rowOff>
    </xdr:from>
    <xdr:ext cx="4317361" cy="3025950"/>
    <xdr:graphicFrame macro="">
      <xdr:nvGraphicFramePr>
        <xdr:cNvPr id="4" name="Chart 12">
          <a:extLst>
            <a:ext uri="{FF2B5EF4-FFF2-40B4-BE49-F238E27FC236}">
              <a16:creationId xmlns:a16="http://schemas.microsoft.com/office/drawing/2014/main" id="{6959F05B-1677-402E-9B3D-5492E6E9B9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0</xdr:col>
      <xdr:colOff>138195</xdr:colOff>
      <xdr:row>70</xdr:row>
      <xdr:rowOff>76415</xdr:rowOff>
    </xdr:from>
    <xdr:ext cx="4489200" cy="3330360"/>
    <xdr:graphicFrame macro="">
      <xdr:nvGraphicFramePr>
        <xdr:cNvPr id="6" name="9 Gráfico">
          <a:extLst>
            <a:ext uri="{FF2B5EF4-FFF2-40B4-BE49-F238E27FC236}">
              <a16:creationId xmlns:a16="http://schemas.microsoft.com/office/drawing/2014/main" id="{C4B77946-AD68-47C0-ABB1-8E8F10390F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5</xdr:col>
      <xdr:colOff>79376</xdr:colOff>
      <xdr:row>71</xdr:row>
      <xdr:rowOff>3226</xdr:rowOff>
    </xdr:from>
    <xdr:ext cx="5334000" cy="3330514"/>
    <xdr:graphicFrame macro="">
      <xdr:nvGraphicFramePr>
        <xdr:cNvPr id="7" name="10 Gráfico">
          <a:extLst>
            <a:ext uri="{FF2B5EF4-FFF2-40B4-BE49-F238E27FC236}">
              <a16:creationId xmlns:a16="http://schemas.microsoft.com/office/drawing/2014/main" id="{E1276953-499B-4C27-A11B-FFD1F72660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twoCellAnchor editAs="oneCell">
    <xdr:from>
      <xdr:col>0</xdr:col>
      <xdr:colOff>0</xdr:colOff>
      <xdr:row>0</xdr:row>
      <xdr:rowOff>0</xdr:rowOff>
    </xdr:from>
    <xdr:to>
      <xdr:col>1</xdr:col>
      <xdr:colOff>831215</xdr:colOff>
      <xdr:row>3</xdr:row>
      <xdr:rowOff>142240</xdr:rowOff>
    </xdr:to>
    <xdr:pic>
      <xdr:nvPicPr>
        <xdr:cNvPr id="9" name="Placeholder">
          <a:extLst>
            <a:ext uri="{FF2B5EF4-FFF2-40B4-BE49-F238E27FC236}">
              <a16:creationId xmlns:a16="http://schemas.microsoft.com/office/drawing/2014/main" id="{2D164E1E-0D3E-4FC3-ABA0-634647B85574}"/>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xdr:from>
      <xdr:col>2</xdr:col>
      <xdr:colOff>57150</xdr:colOff>
      <xdr:row>0</xdr:row>
      <xdr:rowOff>28574</xdr:rowOff>
    </xdr:from>
    <xdr:to>
      <xdr:col>9</xdr:col>
      <xdr:colOff>981075</xdr:colOff>
      <xdr:row>3</xdr:row>
      <xdr:rowOff>123824</xdr:rowOff>
    </xdr:to>
    <xdr:sp macro="" textlink="">
      <xdr:nvSpPr>
        <xdr:cNvPr id="11" name="CuadroTexto 10">
          <a:extLst>
            <a:ext uri="{FF2B5EF4-FFF2-40B4-BE49-F238E27FC236}">
              <a16:creationId xmlns:a16="http://schemas.microsoft.com/office/drawing/2014/main" id="{968842FE-8AF3-44C3-A97C-6E328EA34804}"/>
            </a:ext>
          </a:extLst>
        </xdr:cNvPr>
        <xdr:cNvSpPr txBox="1"/>
      </xdr:nvSpPr>
      <xdr:spPr>
        <a:xfrm>
          <a:off x="1504950" y="28574"/>
          <a:ext cx="8058150" cy="695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2020</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831215</xdr:colOff>
      <xdr:row>3</xdr:row>
      <xdr:rowOff>142240</xdr:rowOff>
    </xdr:to>
    <xdr:pic>
      <xdr:nvPicPr>
        <xdr:cNvPr id="2" name="Placeholder">
          <a:extLst>
            <a:ext uri="{FF2B5EF4-FFF2-40B4-BE49-F238E27FC236}">
              <a16:creationId xmlns:a16="http://schemas.microsoft.com/office/drawing/2014/main" id="{E492A364-381A-4AC2-9E37-3DEDB88C6D3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xdr:from>
      <xdr:col>0</xdr:col>
      <xdr:colOff>0</xdr:colOff>
      <xdr:row>4</xdr:row>
      <xdr:rowOff>0</xdr:rowOff>
    </xdr:from>
    <xdr:to>
      <xdr:col>7</xdr:col>
      <xdr:colOff>723900</xdr:colOff>
      <xdr:row>7</xdr:row>
      <xdr:rowOff>95250</xdr:rowOff>
    </xdr:to>
    <xdr:sp macro="" textlink="">
      <xdr:nvSpPr>
        <xdr:cNvPr id="6" name="CuadroTexto 5">
          <a:extLst>
            <a:ext uri="{FF2B5EF4-FFF2-40B4-BE49-F238E27FC236}">
              <a16:creationId xmlns:a16="http://schemas.microsoft.com/office/drawing/2014/main" id="{0AC92DF7-6EA0-47D2-901D-FDBC5049387F}"/>
            </a:ext>
          </a:extLst>
        </xdr:cNvPr>
        <xdr:cNvSpPr txBox="1"/>
      </xdr:nvSpPr>
      <xdr:spPr>
        <a:xfrm>
          <a:off x="0" y="800100"/>
          <a:ext cx="11487150" cy="695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2020</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285750</xdr:colOff>
      <xdr:row>84</xdr:row>
      <xdr:rowOff>19049</xdr:rowOff>
    </xdr:from>
    <xdr:ext cx="10423680" cy="4552951"/>
    <xdr:graphicFrame macro="">
      <xdr:nvGraphicFramePr>
        <xdr:cNvPr id="3" name="Chart 1">
          <a:extLst>
            <a:ext uri="{FF2B5EF4-FFF2-40B4-BE49-F238E27FC236}">
              <a16:creationId xmlns:a16="http://schemas.microsoft.com/office/drawing/2014/main" id="{4DDD07A0-188D-413C-B931-777D67FECC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editAs="oneCell">
    <xdr:from>
      <xdr:col>0</xdr:col>
      <xdr:colOff>0</xdr:colOff>
      <xdr:row>0</xdr:row>
      <xdr:rowOff>0</xdr:rowOff>
    </xdr:from>
    <xdr:to>
      <xdr:col>1</xdr:col>
      <xdr:colOff>240665</xdr:colOff>
      <xdr:row>3</xdr:row>
      <xdr:rowOff>142240</xdr:rowOff>
    </xdr:to>
    <xdr:pic>
      <xdr:nvPicPr>
        <xdr:cNvPr id="4" name="Placeholder">
          <a:extLst>
            <a:ext uri="{FF2B5EF4-FFF2-40B4-BE49-F238E27FC236}">
              <a16:creationId xmlns:a16="http://schemas.microsoft.com/office/drawing/2014/main" id="{F77A597F-A2F5-417E-A9B7-89633FA98FC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12</xdr:col>
      <xdr:colOff>114300</xdr:colOff>
      <xdr:row>7</xdr:row>
      <xdr:rowOff>117475</xdr:rowOff>
    </xdr:to>
    <xdr:sp macro="" textlink="">
      <xdr:nvSpPr>
        <xdr:cNvPr id="6" name="CuadroTexto 5">
          <a:extLst>
            <a:ext uri="{FF2B5EF4-FFF2-40B4-BE49-F238E27FC236}">
              <a16:creationId xmlns:a16="http://schemas.microsoft.com/office/drawing/2014/main" id="{7DC89C53-3FD0-4983-B02C-A9B3726DE946}"/>
            </a:ext>
          </a:extLst>
        </xdr:cNvPr>
        <xdr:cNvSpPr txBox="1">
          <a:spLocks/>
        </xdr:cNvSpPr>
      </xdr:nvSpPr>
      <xdr:spPr>
        <a:xfrm>
          <a:off x="0" y="800100"/>
          <a:ext cx="114681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2020</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3" name="Placeholder">
          <a:extLst>
            <a:ext uri="{FF2B5EF4-FFF2-40B4-BE49-F238E27FC236}">
              <a16:creationId xmlns:a16="http://schemas.microsoft.com/office/drawing/2014/main" id="{3A854714-57C0-4C6B-8C44-96E276961CC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6" name="CuadroTexto 5">
          <a:extLst>
            <a:ext uri="{FF2B5EF4-FFF2-40B4-BE49-F238E27FC236}">
              <a16:creationId xmlns:a16="http://schemas.microsoft.com/office/drawing/2014/main" id="{954D4F1A-926F-466D-AB6F-BB3B7BD886A2}"/>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2020</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2" name="Placeholder">
          <a:extLst>
            <a:ext uri="{FF2B5EF4-FFF2-40B4-BE49-F238E27FC236}">
              <a16:creationId xmlns:a16="http://schemas.microsoft.com/office/drawing/2014/main" id="{FACB7C03-4274-48C4-9D1C-B03806ED77D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3" name="CuadroTexto 2">
          <a:extLst>
            <a:ext uri="{FF2B5EF4-FFF2-40B4-BE49-F238E27FC236}">
              <a16:creationId xmlns:a16="http://schemas.microsoft.com/office/drawing/2014/main" id="{41B07177-D6AF-42CD-AB89-BA4F8AB5129C}"/>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2020</a:t>
          </a:r>
        </a:p>
      </xdr:txBody>
    </xdr:sp>
    <xdr:clientData/>
  </xdr:twoCellAnchor>
</xdr:wsDr>
</file>

<file path=xl/theme/theme1.xml><?xml version="1.0" encoding="utf-8"?>
<a:theme xmlns:a="http://schemas.openxmlformats.org/drawingml/2006/main" name="Tema de Office">
  <a:themeElements>
    <a:clrScheme name="Intermedio">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2"/>
  <sheetViews>
    <sheetView showGridLines="0" showRowColHeaders="0" tabSelected="1" showWhiteSpace="0" zoomScaleNormal="100" workbookViewId="0">
      <selection activeCell="B3" sqref="B3"/>
    </sheetView>
  </sheetViews>
  <sheetFormatPr baseColWidth="10" defaultRowHeight="12.75" customHeight="1"/>
  <cols>
    <col min="1" max="8" width="14.875" customWidth="1"/>
    <col min="9" max="1020" width="10.25" customWidth="1"/>
  </cols>
  <sheetData>
    <row r="22" spans="3:3" ht="12.75" customHeight="1">
      <c r="C22" s="1"/>
    </row>
  </sheetData>
  <pageMargins left="3.937007874015748E-2" right="3.937007874015748E-2" top="3.937007874015748E-2" bottom="3.937007874015748E-2" header="0.31496062992125984" footer="0.31496062992125984"/>
  <pageSetup paperSize="9" fitToWidth="0" fitToHeight="0"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9902C-04F7-47C5-B560-86B430DF6380}">
  <dimension ref="A1:IR85"/>
  <sheetViews>
    <sheetView showGridLines="0" zoomScaleNormal="100" workbookViewId="0">
      <selection activeCell="C1" sqref="C1"/>
    </sheetView>
  </sheetViews>
  <sheetFormatPr baseColWidth="10" defaultRowHeight="12" customHeight="1"/>
  <cols>
    <col min="1" max="2" width="13.375" style="40" customWidth="1"/>
    <col min="3" max="3" width="23" style="40" customWidth="1"/>
    <col min="4" max="4" width="31.625" style="40" customWidth="1"/>
    <col min="5" max="6" width="20.375" style="40" customWidth="1"/>
    <col min="7" max="7" width="31" style="40" customWidth="1"/>
    <col min="8" max="8" width="3.375" style="40" customWidth="1"/>
    <col min="9" max="252" width="10.5" style="40" customWidth="1"/>
    <col min="253" max="1019" width="10.5" customWidth="1"/>
  </cols>
  <sheetData>
    <row r="1" spans="1:11" s="5" customFormat="1" ht="15.75" customHeight="1">
      <c r="D1" s="84"/>
      <c r="E1" s="84"/>
      <c r="F1" s="84"/>
      <c r="G1" s="84"/>
    </row>
    <row r="2" spans="1:11" s="5" customFormat="1" ht="15.75" customHeight="1">
      <c r="D2" s="84"/>
      <c r="E2" s="84"/>
      <c r="F2" s="84"/>
      <c r="G2" s="84"/>
    </row>
    <row r="3" spans="1:11" s="5" customFormat="1" ht="15.75" customHeight="1">
      <c r="D3" s="84"/>
      <c r="E3" s="84"/>
      <c r="F3" s="84"/>
      <c r="G3" s="84"/>
    </row>
    <row r="4" spans="1:11" s="5" customFormat="1" ht="15.75" customHeight="1">
      <c r="E4" s="2"/>
    </row>
    <row r="5" spans="1:11" s="5" customFormat="1" ht="15.75" customHeight="1"/>
    <row r="6" spans="1:11" s="5" customFormat="1" ht="15.75" customHeight="1"/>
    <row r="7" spans="1:11" s="5" customFormat="1" ht="15.75" customHeight="1"/>
    <row r="8" spans="1:11" s="5" customFormat="1" ht="15.75" customHeight="1"/>
    <row r="9" spans="1:11" s="5" customFormat="1" ht="41.25" customHeight="1">
      <c r="B9" s="292" t="s">
        <v>227</v>
      </c>
      <c r="C9" s="292"/>
      <c r="D9" s="292"/>
      <c r="E9" s="292"/>
      <c r="F9" s="292"/>
      <c r="G9" s="292"/>
    </row>
    <row r="10" spans="1:11" s="5" customFormat="1" ht="9.9499999999999993" customHeight="1">
      <c r="B10" s="11"/>
      <c r="C10" s="11"/>
      <c r="D10" s="11"/>
      <c r="E10" s="11"/>
      <c r="F10" s="11"/>
      <c r="G10" s="11"/>
    </row>
    <row r="11" spans="1:11" s="5" customFormat="1" ht="9.9499999999999993" customHeight="1">
      <c r="B11" s="110"/>
      <c r="C11" s="110"/>
      <c r="D11" s="110"/>
      <c r="E11" s="110"/>
      <c r="F11" s="110"/>
      <c r="G11" s="110"/>
      <c r="H11" s="111"/>
      <c r="I11" s="111"/>
      <c r="J11" s="111"/>
      <c r="K11" s="111"/>
    </row>
    <row r="12" spans="1:11" s="5" customFormat="1" ht="9.9499999999999993" customHeight="1">
      <c r="B12" s="112"/>
      <c r="C12" s="112"/>
      <c r="D12" s="112"/>
      <c r="E12" s="112"/>
      <c r="F12" s="112"/>
      <c r="G12" s="112"/>
      <c r="H12" s="111"/>
      <c r="I12" s="111"/>
      <c r="J12" s="111"/>
      <c r="K12" s="111"/>
    </row>
    <row r="13" spans="1:11" ht="41.1" customHeight="1">
      <c r="C13" s="305" t="s">
        <v>35</v>
      </c>
      <c r="D13" s="305"/>
      <c r="E13" s="133" t="s">
        <v>19</v>
      </c>
      <c r="F13" s="134" t="s">
        <v>20</v>
      </c>
      <c r="G13" s="144"/>
    </row>
    <row r="14" spans="1:11" ht="12.75" customHeight="1">
      <c r="C14" s="302" t="s">
        <v>38</v>
      </c>
      <c r="D14" s="189" t="s">
        <v>44</v>
      </c>
      <c r="E14" s="210">
        <v>1</v>
      </c>
      <c r="F14" s="216" t="s">
        <v>235</v>
      </c>
      <c r="G14" s="41"/>
      <c r="H14" s="202"/>
      <c r="I14" s="202"/>
      <c r="J14" s="202"/>
    </row>
    <row r="15" spans="1:11" ht="12.75" customHeight="1">
      <c r="A15" s="107"/>
      <c r="C15" s="306"/>
      <c r="D15" s="190" t="s">
        <v>45</v>
      </c>
      <c r="E15" s="210" t="s">
        <v>24</v>
      </c>
      <c r="F15" s="216" t="s">
        <v>24</v>
      </c>
      <c r="G15" s="41"/>
      <c r="H15" s="202"/>
      <c r="I15" s="202"/>
      <c r="J15" s="202"/>
    </row>
    <row r="16" spans="1:11" ht="12.75" customHeight="1">
      <c r="C16" s="306"/>
      <c r="D16" s="190" t="s">
        <v>46</v>
      </c>
      <c r="E16" s="210">
        <v>9</v>
      </c>
      <c r="F16" s="216">
        <v>0.42</v>
      </c>
      <c r="G16" s="41"/>
      <c r="H16" s="202"/>
      <c r="I16" s="202"/>
      <c r="J16" s="202"/>
    </row>
    <row r="17" spans="3:10" ht="12.75" customHeight="1">
      <c r="C17" s="306"/>
      <c r="D17" s="190" t="s">
        <v>47</v>
      </c>
      <c r="E17" s="210">
        <v>15</v>
      </c>
      <c r="F17" s="216">
        <v>0.79</v>
      </c>
      <c r="G17" s="41"/>
      <c r="H17" s="202"/>
      <c r="I17" s="202"/>
      <c r="J17" s="202"/>
    </row>
    <row r="18" spans="3:10" ht="12.75" customHeight="1">
      <c r="C18" s="306"/>
      <c r="D18" s="190" t="s">
        <v>48</v>
      </c>
      <c r="E18" s="210" t="s">
        <v>24</v>
      </c>
      <c r="F18" s="216" t="s">
        <v>24</v>
      </c>
      <c r="G18" s="41"/>
      <c r="H18" s="202"/>
      <c r="I18" s="202"/>
      <c r="J18" s="202"/>
    </row>
    <row r="19" spans="3:10" ht="12.75" customHeight="1">
      <c r="C19" s="306"/>
      <c r="D19" s="190" t="s">
        <v>49</v>
      </c>
      <c r="E19" s="210" t="s">
        <v>24</v>
      </c>
      <c r="F19" s="216" t="s">
        <v>24</v>
      </c>
      <c r="G19" s="41"/>
      <c r="H19" s="202"/>
      <c r="I19" s="202"/>
      <c r="J19" s="202"/>
    </row>
    <row r="20" spans="3:10" ht="12.75" customHeight="1">
      <c r="C20" s="306"/>
      <c r="D20" s="190" t="s">
        <v>50</v>
      </c>
      <c r="E20" s="210">
        <v>1</v>
      </c>
      <c r="F20" s="216" t="s">
        <v>235</v>
      </c>
      <c r="G20" s="41"/>
      <c r="H20" s="202"/>
      <c r="I20" s="202"/>
      <c r="J20" s="202"/>
    </row>
    <row r="21" spans="3:10" ht="12.75" customHeight="1">
      <c r="C21" s="306"/>
      <c r="D21" s="190" t="s">
        <v>51</v>
      </c>
      <c r="E21" s="210">
        <v>9</v>
      </c>
      <c r="F21" s="216">
        <v>0.43</v>
      </c>
      <c r="G21" s="41"/>
      <c r="H21" s="202"/>
      <c r="I21" s="202"/>
      <c r="J21" s="202"/>
    </row>
    <row r="22" spans="3:10" ht="12.75" customHeight="1">
      <c r="C22" s="306"/>
      <c r="D22" s="190" t="s">
        <v>52</v>
      </c>
      <c r="E22" s="210">
        <v>3</v>
      </c>
      <c r="F22" s="216">
        <v>0.6</v>
      </c>
      <c r="G22" s="41"/>
      <c r="H22" s="202"/>
      <c r="I22" s="202"/>
      <c r="J22" s="202"/>
    </row>
    <row r="23" spans="3:10" ht="12.75" customHeight="1">
      <c r="C23" s="306"/>
      <c r="D23" s="190" t="s">
        <v>53</v>
      </c>
      <c r="E23" s="210" t="s">
        <v>24</v>
      </c>
      <c r="F23" s="216" t="s">
        <v>24</v>
      </c>
      <c r="G23" s="41"/>
      <c r="H23" s="206"/>
      <c r="I23" s="202"/>
      <c r="J23" s="202"/>
    </row>
    <row r="24" spans="3:10" ht="12.75" customHeight="1">
      <c r="C24" s="306"/>
      <c r="D24" s="190" t="s">
        <v>54</v>
      </c>
      <c r="E24" s="210" t="s">
        <v>24</v>
      </c>
      <c r="F24" s="216" t="s">
        <v>24</v>
      </c>
      <c r="G24" s="41"/>
      <c r="H24" s="202"/>
      <c r="I24" s="202"/>
      <c r="J24" s="202"/>
    </row>
    <row r="25" spans="3:10" ht="12.75" customHeight="1">
      <c r="C25" s="306"/>
      <c r="D25" s="190" t="s">
        <v>55</v>
      </c>
      <c r="E25" s="210" t="s">
        <v>24</v>
      </c>
      <c r="F25" s="216" t="s">
        <v>24</v>
      </c>
      <c r="G25" s="41"/>
      <c r="H25" s="202"/>
      <c r="I25" s="202"/>
      <c r="J25" s="202"/>
    </row>
    <row r="26" spans="3:10" ht="12.75" customHeight="1">
      <c r="C26" s="306"/>
      <c r="D26" s="190" t="s">
        <v>56</v>
      </c>
      <c r="E26" s="210">
        <v>1</v>
      </c>
      <c r="F26" s="216" t="s">
        <v>235</v>
      </c>
      <c r="G26" s="41"/>
      <c r="H26" s="202"/>
      <c r="I26" s="202"/>
      <c r="J26" s="202"/>
    </row>
    <row r="27" spans="3:10" ht="12.75" customHeight="1">
      <c r="C27" s="306"/>
      <c r="D27" s="190" t="s">
        <v>201</v>
      </c>
      <c r="E27" s="210" t="s">
        <v>24</v>
      </c>
      <c r="F27" s="216" t="s">
        <v>24</v>
      </c>
      <c r="G27" s="41"/>
      <c r="H27" s="202"/>
      <c r="I27" s="202"/>
      <c r="J27" s="202"/>
    </row>
    <row r="28" spans="3:10" ht="12.75" customHeight="1">
      <c r="C28" s="306"/>
      <c r="D28" s="190" t="s">
        <v>57</v>
      </c>
      <c r="E28" s="210">
        <v>2</v>
      </c>
      <c r="F28" s="216" t="s">
        <v>235</v>
      </c>
      <c r="G28" s="41"/>
      <c r="H28" s="202"/>
      <c r="I28" s="202"/>
      <c r="J28" s="202"/>
    </row>
    <row r="29" spans="3:10" ht="12.75" customHeight="1">
      <c r="C29" s="306"/>
      <c r="D29" s="190" t="s">
        <v>58</v>
      </c>
      <c r="E29" s="210" t="s">
        <v>24</v>
      </c>
      <c r="F29" s="216" t="s">
        <v>24</v>
      </c>
      <c r="G29" s="41"/>
      <c r="H29" s="202"/>
      <c r="I29" s="202"/>
      <c r="J29" s="202"/>
    </row>
    <row r="30" spans="3:10" ht="12.75" customHeight="1">
      <c r="C30" s="306"/>
      <c r="D30" s="190" t="s">
        <v>202</v>
      </c>
      <c r="E30" s="210" t="s">
        <v>24</v>
      </c>
      <c r="F30" s="216" t="s">
        <v>24</v>
      </c>
      <c r="G30" s="41"/>
      <c r="H30" s="202"/>
      <c r="I30" s="202"/>
      <c r="J30" s="202"/>
    </row>
    <row r="31" spans="3:10" ht="12.75" customHeight="1">
      <c r="C31" s="306"/>
      <c r="D31" s="190" t="s">
        <v>59</v>
      </c>
      <c r="E31" s="210" t="s">
        <v>24</v>
      </c>
      <c r="F31" s="216" t="s">
        <v>24</v>
      </c>
      <c r="G31" s="41"/>
      <c r="H31" s="202"/>
      <c r="I31" s="202"/>
      <c r="J31" s="202"/>
    </row>
    <row r="32" spans="3:10" ht="12.75" customHeight="1">
      <c r="C32" s="306"/>
      <c r="D32" s="190" t="s">
        <v>60</v>
      </c>
      <c r="E32" s="210" t="s">
        <v>24</v>
      </c>
      <c r="F32" s="216" t="s">
        <v>24</v>
      </c>
      <c r="G32" s="41"/>
      <c r="H32" s="202"/>
      <c r="I32" s="202"/>
      <c r="J32" s="202"/>
    </row>
    <row r="33" spans="3:252" ht="12.75" customHeight="1">
      <c r="C33" s="306"/>
      <c r="D33" s="190" t="s">
        <v>61</v>
      </c>
      <c r="E33" s="210" t="s">
        <v>24</v>
      </c>
      <c r="F33" s="216" t="s">
        <v>24</v>
      </c>
      <c r="G33" s="41"/>
      <c r="H33" s="202"/>
      <c r="I33" s="202"/>
      <c r="J33" s="202"/>
    </row>
    <row r="34" spans="3:252" ht="12.75" customHeight="1">
      <c r="C34" s="306"/>
      <c r="D34" s="190" t="s">
        <v>62</v>
      </c>
      <c r="E34" s="210" t="s">
        <v>24</v>
      </c>
      <c r="F34" s="216" t="s">
        <v>24</v>
      </c>
      <c r="G34" s="41"/>
      <c r="H34" s="202"/>
      <c r="I34" s="202"/>
      <c r="J34" s="202"/>
    </row>
    <row r="35" spans="3:252" ht="12.75" customHeight="1">
      <c r="C35" s="306"/>
      <c r="D35" s="190" t="s">
        <v>63</v>
      </c>
      <c r="E35" s="210">
        <v>1</v>
      </c>
      <c r="F35" s="216" t="s">
        <v>235</v>
      </c>
      <c r="G35" s="41"/>
      <c r="H35" s="202"/>
      <c r="I35" s="202"/>
      <c r="J35" s="202"/>
    </row>
    <row r="36" spans="3:252" ht="12.75" customHeight="1">
      <c r="C36" s="306"/>
      <c r="D36" s="190" t="s">
        <v>64</v>
      </c>
      <c r="E36" s="210" t="s">
        <v>24</v>
      </c>
      <c r="F36" s="216" t="s">
        <v>24</v>
      </c>
      <c r="G36" s="41"/>
      <c r="H36" s="202"/>
      <c r="I36" s="202"/>
      <c r="J36" s="202"/>
    </row>
    <row r="37" spans="3:252" ht="12.75" customHeight="1">
      <c r="C37" s="306"/>
      <c r="D37" s="190" t="s">
        <v>65</v>
      </c>
      <c r="E37" s="210" t="s">
        <v>24</v>
      </c>
      <c r="F37" s="216" t="s">
        <v>24</v>
      </c>
      <c r="G37" s="41"/>
      <c r="H37" s="202"/>
      <c r="I37" s="202"/>
      <c r="J37" s="202"/>
    </row>
    <row r="38" spans="3:252" ht="12.75" customHeight="1">
      <c r="C38" s="306"/>
      <c r="D38" s="190" t="s">
        <v>66</v>
      </c>
      <c r="E38" s="210" t="s">
        <v>24</v>
      </c>
      <c r="F38" s="216" t="s">
        <v>24</v>
      </c>
      <c r="G38" s="41"/>
      <c r="H38" s="202"/>
      <c r="I38" s="202"/>
      <c r="J38" s="202"/>
    </row>
    <row r="39" spans="3:252" ht="12.75" customHeight="1">
      <c r="C39" s="303"/>
      <c r="D39" s="191" t="s">
        <v>67</v>
      </c>
      <c r="E39" s="210">
        <v>1</v>
      </c>
      <c r="F39" s="216" t="s">
        <v>235</v>
      </c>
      <c r="G39" s="41"/>
      <c r="H39" s="202"/>
      <c r="I39" s="202"/>
      <c r="J39" s="202"/>
    </row>
    <row r="40" spans="3:252" ht="12" customHeight="1">
      <c r="C40" s="288" t="s">
        <v>175</v>
      </c>
      <c r="D40" s="304"/>
      <c r="E40" s="211">
        <f>SUM(E14:E39)</f>
        <v>43</v>
      </c>
      <c r="F40" s="217" t="s">
        <v>221</v>
      </c>
      <c r="H40" s="202"/>
      <c r="I40" s="202"/>
      <c r="J40" s="202"/>
      <c r="IL40"/>
      <c r="IM40"/>
      <c r="IN40"/>
      <c r="IO40"/>
      <c r="IP40"/>
      <c r="IQ40"/>
      <c r="IR40"/>
    </row>
    <row r="41" spans="3:252" ht="12" customHeight="1">
      <c r="C41" s="302" t="s">
        <v>39</v>
      </c>
      <c r="D41" s="190" t="s">
        <v>69</v>
      </c>
      <c r="E41" s="210">
        <v>1</v>
      </c>
      <c r="F41" s="216" t="s">
        <v>235</v>
      </c>
      <c r="IL41"/>
      <c r="IM41"/>
      <c r="IN41"/>
      <c r="IO41"/>
      <c r="IP41"/>
      <c r="IQ41"/>
      <c r="IR41"/>
    </row>
    <row r="42" spans="3:252" ht="12.75" customHeight="1">
      <c r="C42" s="303"/>
      <c r="D42" s="190" t="s">
        <v>70</v>
      </c>
      <c r="E42" s="210" t="s">
        <v>24</v>
      </c>
      <c r="F42" s="216" t="s">
        <v>24</v>
      </c>
      <c r="IL42"/>
      <c r="IM42"/>
      <c r="IN42"/>
      <c r="IO42"/>
      <c r="IP42"/>
      <c r="IQ42"/>
      <c r="IR42"/>
    </row>
    <row r="43" spans="3:252" ht="12" customHeight="1">
      <c r="C43" s="288" t="s">
        <v>176</v>
      </c>
      <c r="D43" s="304"/>
      <c r="E43" s="211">
        <f>SUM(E41:E42)</f>
        <v>1</v>
      </c>
      <c r="F43" s="217" t="s">
        <v>235</v>
      </c>
      <c r="IL43"/>
      <c r="IM43"/>
      <c r="IN43"/>
      <c r="IO43"/>
      <c r="IP43"/>
      <c r="IQ43"/>
      <c r="IR43"/>
    </row>
    <row r="44" spans="3:252" ht="12" customHeight="1">
      <c r="C44" s="309" t="s">
        <v>40</v>
      </c>
      <c r="D44" s="190" t="s">
        <v>72</v>
      </c>
      <c r="E44" s="212" t="s">
        <v>24</v>
      </c>
      <c r="F44" s="216" t="s">
        <v>24</v>
      </c>
      <c r="IL44"/>
      <c r="IM44"/>
      <c r="IN44"/>
      <c r="IO44"/>
      <c r="IP44"/>
      <c r="IQ44"/>
      <c r="IR44"/>
    </row>
    <row r="45" spans="3:252" ht="12.75" customHeight="1">
      <c r="C45" s="309"/>
      <c r="D45" s="190" t="s">
        <v>73</v>
      </c>
      <c r="E45" s="212" t="s">
        <v>24</v>
      </c>
      <c r="F45" s="216" t="s">
        <v>24</v>
      </c>
      <c r="IL45"/>
      <c r="IM45"/>
      <c r="IN45"/>
      <c r="IO45"/>
      <c r="IP45"/>
      <c r="IQ45"/>
      <c r="IR45"/>
    </row>
    <row r="46" spans="3:252" ht="12.75" customHeight="1">
      <c r="C46" s="309"/>
      <c r="D46" s="190" t="s">
        <v>74</v>
      </c>
      <c r="E46" s="212" t="s">
        <v>24</v>
      </c>
      <c r="F46" s="216" t="s">
        <v>24</v>
      </c>
      <c r="IL46"/>
      <c r="IM46"/>
      <c r="IN46"/>
      <c r="IO46"/>
      <c r="IP46"/>
      <c r="IQ46"/>
      <c r="IR46"/>
    </row>
    <row r="47" spans="3:252" ht="12.75" customHeight="1">
      <c r="C47" s="309"/>
      <c r="D47" s="190" t="s">
        <v>206</v>
      </c>
      <c r="E47" s="212" t="s">
        <v>24</v>
      </c>
      <c r="F47" s="216" t="s">
        <v>24</v>
      </c>
      <c r="IL47"/>
      <c r="IM47"/>
      <c r="IN47"/>
      <c r="IO47"/>
      <c r="IP47"/>
      <c r="IQ47"/>
      <c r="IR47"/>
    </row>
    <row r="48" spans="3:252" ht="12.75" customHeight="1">
      <c r="C48" s="309"/>
      <c r="D48" s="190" t="s">
        <v>203</v>
      </c>
      <c r="E48" s="212" t="s">
        <v>24</v>
      </c>
      <c r="F48" s="216" t="s">
        <v>24</v>
      </c>
      <c r="IL48"/>
      <c r="IM48"/>
      <c r="IN48"/>
      <c r="IO48"/>
      <c r="IP48"/>
      <c r="IQ48"/>
      <c r="IR48"/>
    </row>
    <row r="49" spans="3:252" ht="12.75" customHeight="1">
      <c r="C49" s="309"/>
      <c r="D49" s="190" t="s">
        <v>75</v>
      </c>
      <c r="E49" s="212" t="s">
        <v>24</v>
      </c>
      <c r="F49" s="216" t="s">
        <v>24</v>
      </c>
      <c r="IL49"/>
      <c r="IM49"/>
      <c r="IN49"/>
      <c r="IO49"/>
      <c r="IP49"/>
      <c r="IQ49"/>
      <c r="IR49"/>
    </row>
    <row r="50" spans="3:252" ht="12.75" customHeight="1">
      <c r="C50" s="309"/>
      <c r="D50" s="190" t="s">
        <v>76</v>
      </c>
      <c r="E50" s="212" t="s">
        <v>24</v>
      </c>
      <c r="F50" s="216" t="s">
        <v>24</v>
      </c>
      <c r="IL50"/>
      <c r="IM50"/>
      <c r="IN50"/>
      <c r="IO50"/>
      <c r="IP50"/>
      <c r="IQ50"/>
      <c r="IR50"/>
    </row>
    <row r="51" spans="3:252" ht="12" customHeight="1">
      <c r="C51" s="307" t="s">
        <v>177</v>
      </c>
      <c r="D51" s="307"/>
      <c r="E51" s="213">
        <f>SUM(E44:E50)</f>
        <v>0</v>
      </c>
      <c r="F51" s="218">
        <f>SUM(F44:F50)</f>
        <v>0</v>
      </c>
      <c r="IL51"/>
      <c r="IM51"/>
      <c r="IN51"/>
      <c r="IO51"/>
      <c r="IP51"/>
      <c r="IQ51"/>
      <c r="IR51"/>
    </row>
    <row r="52" spans="3:252" ht="12" customHeight="1">
      <c r="C52" s="310" t="s">
        <v>41</v>
      </c>
      <c r="D52" s="190" t="s">
        <v>78</v>
      </c>
      <c r="E52" s="214" t="s">
        <v>24</v>
      </c>
      <c r="F52" s="219" t="s">
        <v>24</v>
      </c>
      <c r="IL52"/>
      <c r="IM52"/>
      <c r="IN52"/>
      <c r="IO52"/>
      <c r="IP52"/>
      <c r="IQ52"/>
      <c r="IR52"/>
    </row>
    <row r="53" spans="3:252" ht="12.75" customHeight="1">
      <c r="C53" s="310"/>
      <c r="D53" s="190" t="s">
        <v>79</v>
      </c>
      <c r="E53" s="212" t="s">
        <v>24</v>
      </c>
      <c r="F53" s="220" t="s">
        <v>24</v>
      </c>
      <c r="IL53"/>
      <c r="IM53"/>
      <c r="IN53"/>
      <c r="IO53"/>
      <c r="IP53"/>
      <c r="IQ53"/>
      <c r="IR53"/>
    </row>
    <row r="54" spans="3:252" ht="12.75" customHeight="1">
      <c r="C54" s="310"/>
      <c r="D54" s="190" t="s">
        <v>80</v>
      </c>
      <c r="E54" s="212" t="s">
        <v>24</v>
      </c>
      <c r="F54" s="220" t="s">
        <v>24</v>
      </c>
      <c r="IL54"/>
      <c r="IM54"/>
      <c r="IN54"/>
      <c r="IO54"/>
      <c r="IP54"/>
      <c r="IQ54"/>
      <c r="IR54"/>
    </row>
    <row r="55" spans="3:252" ht="12.75" customHeight="1">
      <c r="C55" s="310"/>
      <c r="D55" s="190" t="s">
        <v>204</v>
      </c>
      <c r="E55" s="212" t="s">
        <v>24</v>
      </c>
      <c r="F55" s="220" t="s">
        <v>24</v>
      </c>
      <c r="IL55"/>
      <c r="IM55"/>
      <c r="IN55"/>
      <c r="IO55"/>
      <c r="IP55"/>
      <c r="IQ55"/>
      <c r="IR55"/>
    </row>
    <row r="56" spans="3:252" ht="12.75" customHeight="1">
      <c r="C56" s="310"/>
      <c r="D56" s="190" t="s">
        <v>205</v>
      </c>
      <c r="E56" s="212" t="s">
        <v>24</v>
      </c>
      <c r="F56" s="220" t="s">
        <v>24</v>
      </c>
      <c r="IL56"/>
      <c r="IM56"/>
      <c r="IN56"/>
      <c r="IO56"/>
      <c r="IP56"/>
      <c r="IQ56"/>
      <c r="IR56"/>
    </row>
    <row r="57" spans="3:252" ht="12.75" customHeight="1">
      <c r="C57" s="310"/>
      <c r="D57" s="190" t="s">
        <v>81</v>
      </c>
      <c r="E57" s="212" t="s">
        <v>24</v>
      </c>
      <c r="F57" s="220" t="s">
        <v>24</v>
      </c>
      <c r="IL57"/>
      <c r="IM57"/>
      <c r="IN57"/>
      <c r="IO57"/>
      <c r="IP57"/>
      <c r="IQ57"/>
      <c r="IR57"/>
    </row>
    <row r="58" spans="3:252" ht="12.75" customHeight="1">
      <c r="C58" s="310"/>
      <c r="D58" s="190" t="s">
        <v>82</v>
      </c>
      <c r="E58" s="212">
        <v>1</v>
      </c>
      <c r="F58" s="216" t="s">
        <v>235</v>
      </c>
      <c r="IL58"/>
      <c r="IM58"/>
      <c r="IN58"/>
      <c r="IO58"/>
      <c r="IP58"/>
      <c r="IQ58"/>
      <c r="IR58"/>
    </row>
    <row r="59" spans="3:252" ht="12.75" customHeight="1">
      <c r="C59" s="310"/>
      <c r="D59" s="190" t="s">
        <v>83</v>
      </c>
      <c r="E59" s="212" t="s">
        <v>24</v>
      </c>
      <c r="F59" s="216" t="s">
        <v>24</v>
      </c>
      <c r="IL59"/>
      <c r="IM59"/>
      <c r="IN59"/>
      <c r="IO59"/>
      <c r="IP59"/>
      <c r="IQ59"/>
      <c r="IR59"/>
    </row>
    <row r="60" spans="3:252" ht="12.75" customHeight="1">
      <c r="C60" s="310"/>
      <c r="D60" s="190" t="s">
        <v>84</v>
      </c>
      <c r="E60" s="215" t="s">
        <v>24</v>
      </c>
      <c r="F60" s="221" t="s">
        <v>24</v>
      </c>
      <c r="IL60"/>
      <c r="IM60"/>
      <c r="IN60"/>
      <c r="IO60"/>
      <c r="IP60"/>
      <c r="IQ60"/>
      <c r="IR60"/>
    </row>
    <row r="61" spans="3:252" ht="12" customHeight="1">
      <c r="C61" s="311" t="s">
        <v>178</v>
      </c>
      <c r="D61" s="311"/>
      <c r="E61" s="211">
        <f>SUM(E52:E60)</f>
        <v>1</v>
      </c>
      <c r="F61" s="217" t="s">
        <v>235</v>
      </c>
      <c r="IL61"/>
      <c r="IM61"/>
      <c r="IN61"/>
      <c r="IO61"/>
      <c r="IP61"/>
      <c r="IQ61"/>
      <c r="IR61"/>
    </row>
    <row r="62" spans="3:252" ht="12" customHeight="1">
      <c r="C62" s="310" t="s">
        <v>42</v>
      </c>
      <c r="D62" s="189" t="s">
        <v>86</v>
      </c>
      <c r="E62" s="214">
        <v>2</v>
      </c>
      <c r="F62" s="219" t="s">
        <v>235</v>
      </c>
      <c r="IL62"/>
      <c r="IM62"/>
      <c r="IN62"/>
      <c r="IO62"/>
      <c r="IP62"/>
      <c r="IQ62"/>
      <c r="IR62"/>
    </row>
    <row r="63" spans="3:252" ht="12.75" customHeight="1">
      <c r="C63" s="310"/>
      <c r="D63" s="190" t="s">
        <v>87</v>
      </c>
      <c r="E63" s="212" t="s">
        <v>24</v>
      </c>
      <c r="F63" s="220">
        <v>0.04</v>
      </c>
      <c r="IL63"/>
      <c r="IM63"/>
      <c r="IN63"/>
      <c r="IO63"/>
      <c r="IP63"/>
      <c r="IQ63"/>
      <c r="IR63"/>
    </row>
    <row r="64" spans="3:252" ht="12.75" customHeight="1">
      <c r="C64" s="310"/>
      <c r="D64" s="190" t="s">
        <v>88</v>
      </c>
      <c r="E64" s="212">
        <v>1</v>
      </c>
      <c r="F64" s="220" t="s">
        <v>235</v>
      </c>
      <c r="IL64"/>
      <c r="IM64"/>
      <c r="IN64"/>
      <c r="IO64"/>
      <c r="IP64"/>
      <c r="IQ64"/>
      <c r="IR64"/>
    </row>
    <row r="65" spans="3:252" ht="12.75" customHeight="1">
      <c r="C65" s="310"/>
      <c r="D65" s="190" t="s">
        <v>89</v>
      </c>
      <c r="E65" s="212" t="s">
        <v>24</v>
      </c>
      <c r="F65" s="216" t="s">
        <v>24</v>
      </c>
      <c r="IL65"/>
      <c r="IM65"/>
      <c r="IN65"/>
      <c r="IO65"/>
      <c r="IP65"/>
      <c r="IQ65"/>
      <c r="IR65"/>
    </row>
    <row r="66" spans="3:252" ht="12.75" customHeight="1">
      <c r="C66" s="310"/>
      <c r="D66" s="190" t="s">
        <v>90</v>
      </c>
      <c r="E66" s="212" t="s">
        <v>24</v>
      </c>
      <c r="F66" s="220" t="s">
        <v>24</v>
      </c>
      <c r="IL66"/>
      <c r="IM66"/>
      <c r="IN66"/>
      <c r="IO66"/>
      <c r="IP66"/>
      <c r="IQ66"/>
      <c r="IR66"/>
    </row>
    <row r="67" spans="3:252" ht="12.75" customHeight="1">
      <c r="C67" s="310"/>
      <c r="D67" s="190" t="s">
        <v>91</v>
      </c>
      <c r="E67" s="212" t="s">
        <v>24</v>
      </c>
      <c r="F67" s="220" t="s">
        <v>24</v>
      </c>
      <c r="IL67"/>
      <c r="IM67"/>
      <c r="IN67"/>
      <c r="IO67"/>
      <c r="IP67"/>
      <c r="IQ67"/>
      <c r="IR67"/>
    </row>
    <row r="68" spans="3:252" ht="12.75" customHeight="1">
      <c r="C68" s="310"/>
      <c r="D68" s="190" t="s">
        <v>92</v>
      </c>
      <c r="E68" s="212" t="s">
        <v>24</v>
      </c>
      <c r="F68" s="220" t="s">
        <v>24</v>
      </c>
      <c r="IL68"/>
      <c r="IM68"/>
      <c r="IN68"/>
      <c r="IO68"/>
      <c r="IP68"/>
      <c r="IQ68"/>
      <c r="IR68"/>
    </row>
    <row r="69" spans="3:252" ht="12.75" customHeight="1">
      <c r="C69" s="310"/>
      <c r="D69" s="190" t="s">
        <v>93</v>
      </c>
      <c r="E69" s="212" t="s">
        <v>24</v>
      </c>
      <c r="F69" s="220" t="s">
        <v>24</v>
      </c>
      <c r="IL69"/>
      <c r="IM69"/>
      <c r="IN69"/>
      <c r="IO69"/>
      <c r="IP69"/>
      <c r="IQ69"/>
      <c r="IR69"/>
    </row>
    <row r="70" spans="3:252" ht="12.75" customHeight="1">
      <c r="C70" s="310"/>
      <c r="D70" s="190" t="s">
        <v>94</v>
      </c>
      <c r="E70" s="212" t="s">
        <v>24</v>
      </c>
      <c r="F70" s="220" t="s">
        <v>24</v>
      </c>
      <c r="IL70"/>
      <c r="IM70"/>
      <c r="IN70"/>
      <c r="IO70"/>
      <c r="IP70"/>
      <c r="IQ70"/>
      <c r="IR70"/>
    </row>
    <row r="71" spans="3:252" ht="12.75" customHeight="1">
      <c r="C71" s="310"/>
      <c r="D71" s="190" t="s">
        <v>95</v>
      </c>
      <c r="E71" s="212">
        <v>1</v>
      </c>
      <c r="F71" s="220" t="s">
        <v>235</v>
      </c>
      <c r="IL71"/>
      <c r="IM71"/>
      <c r="IN71"/>
      <c r="IO71"/>
      <c r="IP71"/>
      <c r="IQ71"/>
      <c r="IR71"/>
    </row>
    <row r="72" spans="3:252" ht="12.75" customHeight="1">
      <c r="C72" s="310"/>
      <c r="D72" s="190" t="s">
        <v>96</v>
      </c>
      <c r="E72" s="212" t="s">
        <v>24</v>
      </c>
      <c r="F72" s="220" t="s">
        <v>24</v>
      </c>
      <c r="IL72"/>
      <c r="IM72"/>
      <c r="IN72"/>
      <c r="IO72"/>
      <c r="IP72"/>
      <c r="IQ72"/>
      <c r="IR72"/>
    </row>
    <row r="73" spans="3:252" ht="12.75" customHeight="1">
      <c r="C73" s="310"/>
      <c r="D73" s="190" t="s">
        <v>97</v>
      </c>
      <c r="E73" s="212">
        <v>1</v>
      </c>
      <c r="F73" s="220" t="s">
        <v>235</v>
      </c>
      <c r="IL73"/>
      <c r="IM73"/>
      <c r="IN73"/>
      <c r="IO73"/>
      <c r="IP73"/>
      <c r="IQ73"/>
      <c r="IR73"/>
    </row>
    <row r="74" spans="3:252" ht="12.75" customHeight="1">
      <c r="C74" s="310"/>
      <c r="D74" s="190" t="s">
        <v>98</v>
      </c>
      <c r="E74" s="212" t="s">
        <v>24</v>
      </c>
      <c r="F74" s="220" t="s">
        <v>24</v>
      </c>
      <c r="IL74"/>
      <c r="IM74"/>
      <c r="IN74"/>
      <c r="IO74"/>
      <c r="IP74"/>
      <c r="IQ74"/>
      <c r="IR74"/>
    </row>
    <row r="75" spans="3:252" ht="12.75" customHeight="1">
      <c r="C75" s="310"/>
      <c r="D75" s="190" t="s">
        <v>99</v>
      </c>
      <c r="E75" s="212">
        <v>2</v>
      </c>
      <c r="F75" s="220" t="s">
        <v>235</v>
      </c>
      <c r="IL75"/>
      <c r="IM75"/>
      <c r="IN75"/>
      <c r="IO75"/>
      <c r="IP75"/>
      <c r="IQ75"/>
      <c r="IR75"/>
    </row>
    <row r="76" spans="3:252" ht="12.75" customHeight="1">
      <c r="C76" s="310"/>
      <c r="D76" s="190" t="s">
        <v>100</v>
      </c>
      <c r="E76" s="212">
        <v>2</v>
      </c>
      <c r="F76" s="220" t="s">
        <v>235</v>
      </c>
      <c r="IL76"/>
      <c r="IM76"/>
      <c r="IN76"/>
      <c r="IO76"/>
      <c r="IP76"/>
      <c r="IQ76"/>
      <c r="IR76"/>
    </row>
    <row r="77" spans="3:252" ht="12.75" customHeight="1">
      <c r="C77" s="310"/>
      <c r="D77" s="190" t="s">
        <v>101</v>
      </c>
      <c r="E77" s="212" t="s">
        <v>24</v>
      </c>
      <c r="F77" s="220" t="s">
        <v>24</v>
      </c>
      <c r="IL77"/>
      <c r="IM77"/>
      <c r="IN77"/>
      <c r="IO77"/>
      <c r="IP77"/>
      <c r="IQ77"/>
      <c r="IR77"/>
    </row>
    <row r="78" spans="3:252" ht="12.75" customHeight="1">
      <c r="C78" s="310"/>
      <c r="D78" s="190" t="s">
        <v>102</v>
      </c>
      <c r="E78" s="212" t="s">
        <v>24</v>
      </c>
      <c r="F78" s="220" t="s">
        <v>24</v>
      </c>
      <c r="IL78"/>
      <c r="IM78"/>
      <c r="IN78"/>
      <c r="IO78"/>
      <c r="IP78"/>
      <c r="IQ78"/>
      <c r="IR78"/>
    </row>
    <row r="79" spans="3:252" ht="12.75" customHeight="1">
      <c r="C79" s="310"/>
      <c r="D79" s="190" t="s">
        <v>103</v>
      </c>
      <c r="E79" s="212">
        <v>1</v>
      </c>
      <c r="F79" s="220" t="s">
        <v>235</v>
      </c>
      <c r="IL79"/>
      <c r="IM79"/>
      <c r="IN79"/>
      <c r="IO79"/>
      <c r="IP79"/>
      <c r="IQ79"/>
      <c r="IR79"/>
    </row>
    <row r="80" spans="3:252" ht="12" customHeight="1">
      <c r="C80" s="307" t="s">
        <v>179</v>
      </c>
      <c r="D80" s="307"/>
      <c r="E80" s="211">
        <f>SUM(E62:E79)</f>
        <v>10</v>
      </c>
      <c r="F80" s="217">
        <v>0.19</v>
      </c>
      <c r="IL80"/>
      <c r="IM80"/>
      <c r="IN80"/>
      <c r="IO80"/>
      <c r="IP80"/>
      <c r="IQ80"/>
      <c r="IR80"/>
    </row>
    <row r="81" spans="3:252" ht="12" customHeight="1">
      <c r="C81" s="274" t="s">
        <v>236</v>
      </c>
      <c r="IL81"/>
      <c r="IM81"/>
      <c r="IN81"/>
      <c r="IO81"/>
      <c r="IP81"/>
      <c r="IQ81"/>
      <c r="IR81"/>
    </row>
    <row r="82" spans="3:252" ht="12" customHeight="1">
      <c r="C82" s="308"/>
      <c r="D82" s="308"/>
      <c r="E82" s="308"/>
      <c r="F82" s="308"/>
      <c r="G82" s="44"/>
    </row>
    <row r="83" spans="3:252" ht="12" customHeight="1">
      <c r="C83" s="308"/>
      <c r="D83" s="308"/>
      <c r="E83" s="308"/>
      <c r="F83" s="308"/>
      <c r="G83" s="44"/>
    </row>
    <row r="84" spans="3:252" ht="12" customHeight="1">
      <c r="C84" s="308"/>
      <c r="D84" s="308"/>
      <c r="E84" s="308"/>
      <c r="F84" s="308"/>
      <c r="G84" s="44"/>
    </row>
    <row r="85" spans="3:252" ht="12" customHeight="1">
      <c r="C85" s="308"/>
      <c r="D85" s="308"/>
      <c r="E85" s="308"/>
      <c r="F85" s="308"/>
      <c r="G85" s="44"/>
    </row>
  </sheetData>
  <mergeCells count="13">
    <mergeCell ref="C43:D43"/>
    <mergeCell ref="B9:G9"/>
    <mergeCell ref="C13:D13"/>
    <mergeCell ref="C14:C39"/>
    <mergeCell ref="C40:D40"/>
    <mergeCell ref="C41:C42"/>
    <mergeCell ref="C82:F85"/>
    <mergeCell ref="C44:C50"/>
    <mergeCell ref="C51:D51"/>
    <mergeCell ref="C52:C60"/>
    <mergeCell ref="C61:D61"/>
    <mergeCell ref="C62:C79"/>
    <mergeCell ref="C80:D80"/>
  </mergeCells>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7738E-4CDD-445F-A51B-3596D7F54D14}">
  <dimension ref="A1:IR85"/>
  <sheetViews>
    <sheetView showGridLines="0" zoomScaleNormal="100" workbookViewId="0">
      <selection activeCell="C1" sqref="C1"/>
    </sheetView>
  </sheetViews>
  <sheetFormatPr baseColWidth="10" defaultRowHeight="12" customHeight="1"/>
  <cols>
    <col min="1" max="2" width="13.375" style="40" customWidth="1"/>
    <col min="3" max="3" width="23" style="40" customWidth="1"/>
    <col min="4" max="4" width="31.625" style="40" customWidth="1"/>
    <col min="5" max="6" width="20.375" style="40" customWidth="1"/>
    <col min="7" max="7" width="31" style="40" customWidth="1"/>
    <col min="8" max="8" width="3.375" style="40" customWidth="1"/>
    <col min="9" max="252" width="10.5" style="40" customWidth="1"/>
    <col min="253" max="1019" width="10.5" customWidth="1"/>
  </cols>
  <sheetData>
    <row r="1" spans="1:11" s="5" customFormat="1" ht="15.75" customHeight="1">
      <c r="D1" s="84"/>
      <c r="E1" s="84"/>
      <c r="F1" s="84"/>
      <c r="G1" s="84"/>
    </row>
    <row r="2" spans="1:11" s="5" customFormat="1" ht="15.75" customHeight="1">
      <c r="D2" s="84"/>
      <c r="E2" s="84"/>
      <c r="F2" s="84"/>
      <c r="G2" s="84"/>
    </row>
    <row r="3" spans="1:11" s="5" customFormat="1" ht="15.75" customHeight="1">
      <c r="D3" s="84"/>
      <c r="E3" s="84"/>
      <c r="F3" s="84"/>
      <c r="G3" s="84"/>
    </row>
    <row r="4" spans="1:11" s="5" customFormat="1" ht="15.75" customHeight="1">
      <c r="E4" s="2"/>
    </row>
    <row r="5" spans="1:11" s="5" customFormat="1" ht="15.75" customHeight="1"/>
    <row r="6" spans="1:11" s="5" customFormat="1" ht="15.75" customHeight="1"/>
    <row r="7" spans="1:11" s="5" customFormat="1" ht="15.75" customHeight="1"/>
    <row r="8" spans="1:11" s="5" customFormat="1" ht="15.75" customHeight="1"/>
    <row r="9" spans="1:11" s="5" customFormat="1" ht="41.25" customHeight="1">
      <c r="B9" s="292" t="s">
        <v>228</v>
      </c>
      <c r="C9" s="292"/>
      <c r="D9" s="292"/>
      <c r="E9" s="292"/>
      <c r="F9" s="292"/>
      <c r="G9" s="292"/>
    </row>
    <row r="10" spans="1:11" s="5" customFormat="1" ht="9.9499999999999993" customHeight="1">
      <c r="B10" s="11"/>
      <c r="C10" s="11"/>
      <c r="D10" s="11"/>
      <c r="E10" s="11"/>
      <c r="F10" s="11"/>
      <c r="G10" s="11"/>
    </row>
    <row r="11" spans="1:11" s="5" customFormat="1" ht="9.9499999999999993" customHeight="1">
      <c r="B11" s="110"/>
      <c r="C11" s="110"/>
      <c r="D11" s="110"/>
      <c r="E11" s="110"/>
      <c r="F11" s="110"/>
      <c r="G11" s="110"/>
      <c r="H11" s="111"/>
      <c r="I11" s="111"/>
      <c r="J11" s="111"/>
      <c r="K11" s="111"/>
    </row>
    <row r="12" spans="1:11" s="5" customFormat="1" ht="9.9499999999999993" customHeight="1">
      <c r="B12" s="112"/>
      <c r="C12" s="112"/>
      <c r="D12" s="112"/>
      <c r="E12" s="112"/>
      <c r="F12" s="112"/>
      <c r="G12" s="112"/>
      <c r="H12" s="111"/>
      <c r="I12" s="111"/>
      <c r="J12" s="111"/>
      <c r="K12" s="111"/>
    </row>
    <row r="13" spans="1:11" ht="41.1" customHeight="1">
      <c r="C13" s="305" t="s">
        <v>35</v>
      </c>
      <c r="D13" s="305"/>
      <c r="E13" s="133" t="s">
        <v>19</v>
      </c>
      <c r="F13" s="134" t="s">
        <v>20</v>
      </c>
      <c r="G13" s="144"/>
    </row>
    <row r="14" spans="1:11" ht="12.75" customHeight="1">
      <c r="C14" s="302" t="s">
        <v>38</v>
      </c>
      <c r="D14" s="189" t="s">
        <v>44</v>
      </c>
      <c r="E14" s="210">
        <v>0</v>
      </c>
      <c r="F14" s="216">
        <v>0</v>
      </c>
      <c r="G14" s="41"/>
      <c r="H14" s="202"/>
      <c r="I14" s="202"/>
      <c r="J14" s="202"/>
    </row>
    <row r="15" spans="1:11" ht="12.75" customHeight="1">
      <c r="A15" s="107"/>
      <c r="C15" s="306"/>
      <c r="D15" s="190" t="s">
        <v>45</v>
      </c>
      <c r="E15" s="210">
        <v>0</v>
      </c>
      <c r="F15" s="216">
        <v>0</v>
      </c>
      <c r="G15" s="41"/>
      <c r="H15" s="202"/>
      <c r="I15" s="202"/>
      <c r="J15" s="202"/>
    </row>
    <row r="16" spans="1:11" ht="12.75" customHeight="1">
      <c r="C16" s="306"/>
      <c r="D16" s="190" t="s">
        <v>46</v>
      </c>
      <c r="E16" s="210">
        <v>3</v>
      </c>
      <c r="F16" s="216">
        <v>0.79</v>
      </c>
      <c r="G16" s="41"/>
      <c r="H16" s="202"/>
      <c r="I16" s="202"/>
      <c r="J16" s="202"/>
    </row>
    <row r="17" spans="3:10" ht="12.75" customHeight="1">
      <c r="C17" s="306"/>
      <c r="D17" s="190" t="s">
        <v>47</v>
      </c>
      <c r="E17" s="210">
        <v>7</v>
      </c>
      <c r="F17" s="216">
        <v>0.31</v>
      </c>
      <c r="G17" s="41"/>
      <c r="H17" s="202"/>
      <c r="I17" s="202"/>
      <c r="J17" s="202"/>
    </row>
    <row r="18" spans="3:10" ht="12.75" customHeight="1">
      <c r="C18" s="306"/>
      <c r="D18" s="190" t="s">
        <v>48</v>
      </c>
      <c r="E18" s="210">
        <v>0</v>
      </c>
      <c r="F18" s="216">
        <v>0</v>
      </c>
      <c r="G18" s="41"/>
      <c r="H18" s="202"/>
      <c r="I18" s="202"/>
      <c r="J18" s="202"/>
    </row>
    <row r="19" spans="3:10" ht="12.75" customHeight="1">
      <c r="C19" s="306"/>
      <c r="D19" s="190" t="s">
        <v>49</v>
      </c>
      <c r="E19" s="210">
        <v>0</v>
      </c>
      <c r="F19" s="216">
        <v>0</v>
      </c>
      <c r="G19" s="41"/>
      <c r="H19" s="202"/>
      <c r="I19" s="202"/>
      <c r="J19" s="202"/>
    </row>
    <row r="20" spans="3:10" ht="12.75" customHeight="1">
      <c r="C20" s="306"/>
      <c r="D20" s="190" t="s">
        <v>50</v>
      </c>
      <c r="E20" s="210">
        <v>1</v>
      </c>
      <c r="F20" s="216" t="s">
        <v>235</v>
      </c>
      <c r="G20" s="41"/>
      <c r="H20" s="202"/>
      <c r="I20" s="202"/>
      <c r="J20" s="202"/>
    </row>
    <row r="21" spans="3:10" ht="12.75" customHeight="1">
      <c r="C21" s="306"/>
      <c r="D21" s="190" t="s">
        <v>51</v>
      </c>
      <c r="E21" s="210">
        <v>15</v>
      </c>
      <c r="F21" s="216">
        <v>1.29</v>
      </c>
      <c r="G21" s="41"/>
      <c r="H21" s="202"/>
      <c r="I21" s="202"/>
      <c r="J21" s="202"/>
    </row>
    <row r="22" spans="3:10" ht="12.75" customHeight="1">
      <c r="C22" s="306"/>
      <c r="D22" s="190" t="s">
        <v>52</v>
      </c>
      <c r="E22" s="210">
        <v>0</v>
      </c>
      <c r="F22" s="216">
        <v>0</v>
      </c>
      <c r="G22" s="41"/>
      <c r="H22" s="202"/>
      <c r="I22" s="202"/>
      <c r="J22" s="202"/>
    </row>
    <row r="23" spans="3:10" ht="12.75" customHeight="1">
      <c r="C23" s="306"/>
      <c r="D23" s="190" t="s">
        <v>53</v>
      </c>
      <c r="E23" s="210">
        <v>0</v>
      </c>
      <c r="F23" s="216">
        <v>0</v>
      </c>
      <c r="G23" s="41"/>
      <c r="H23" s="206"/>
      <c r="I23" s="202"/>
      <c r="J23" s="202"/>
    </row>
    <row r="24" spans="3:10" ht="12.75" customHeight="1">
      <c r="C24" s="306"/>
      <c r="D24" s="190" t="s">
        <v>54</v>
      </c>
      <c r="E24" s="210">
        <v>1</v>
      </c>
      <c r="F24" s="216" t="s">
        <v>235</v>
      </c>
      <c r="G24" s="41"/>
      <c r="H24" s="202"/>
      <c r="I24" s="202"/>
      <c r="J24" s="202"/>
    </row>
    <row r="25" spans="3:10" ht="12.75" customHeight="1">
      <c r="C25" s="306"/>
      <c r="D25" s="190" t="s">
        <v>55</v>
      </c>
      <c r="E25" s="210">
        <v>16</v>
      </c>
      <c r="F25" s="216">
        <v>1.89</v>
      </c>
      <c r="G25" s="41"/>
      <c r="H25" s="202"/>
      <c r="I25" s="202"/>
      <c r="J25" s="202"/>
    </row>
    <row r="26" spans="3:10" ht="12.75" customHeight="1">
      <c r="C26" s="306"/>
      <c r="D26" s="190" t="s">
        <v>56</v>
      </c>
      <c r="E26" s="210">
        <v>0</v>
      </c>
      <c r="F26" s="216">
        <v>0</v>
      </c>
      <c r="G26" s="41"/>
      <c r="H26" s="202"/>
      <c r="I26" s="202"/>
      <c r="J26" s="202"/>
    </row>
    <row r="27" spans="3:10" ht="12.75" customHeight="1">
      <c r="C27" s="306"/>
      <c r="D27" s="190" t="s">
        <v>201</v>
      </c>
      <c r="E27" s="210">
        <v>0</v>
      </c>
      <c r="F27" s="216">
        <v>0</v>
      </c>
      <c r="G27" s="41"/>
      <c r="H27" s="202"/>
      <c r="I27" s="202"/>
      <c r="J27" s="202"/>
    </row>
    <row r="28" spans="3:10" ht="12.75" customHeight="1">
      <c r="C28" s="306"/>
      <c r="D28" s="190" t="s">
        <v>57</v>
      </c>
      <c r="E28" s="210">
        <v>0</v>
      </c>
      <c r="F28" s="216">
        <v>0</v>
      </c>
      <c r="G28" s="41"/>
      <c r="H28" s="202"/>
      <c r="I28" s="202"/>
      <c r="J28" s="202"/>
    </row>
    <row r="29" spans="3:10" ht="12.75" customHeight="1">
      <c r="C29" s="306"/>
      <c r="D29" s="190" t="s">
        <v>58</v>
      </c>
      <c r="E29" s="210">
        <v>0</v>
      </c>
      <c r="F29" s="216">
        <v>0</v>
      </c>
      <c r="G29" s="41"/>
      <c r="H29" s="202"/>
      <c r="I29" s="202"/>
      <c r="J29" s="202"/>
    </row>
    <row r="30" spans="3:10" ht="12.75" customHeight="1">
      <c r="C30" s="306"/>
      <c r="D30" s="190" t="s">
        <v>202</v>
      </c>
      <c r="E30" s="210">
        <v>0</v>
      </c>
      <c r="F30" s="216">
        <v>0</v>
      </c>
      <c r="G30" s="41"/>
      <c r="H30" s="202"/>
      <c r="I30" s="202"/>
      <c r="J30" s="202"/>
    </row>
    <row r="31" spans="3:10" ht="12.75" customHeight="1">
      <c r="C31" s="306"/>
      <c r="D31" s="190" t="s">
        <v>59</v>
      </c>
      <c r="E31" s="210">
        <v>0</v>
      </c>
      <c r="F31" s="216">
        <v>0</v>
      </c>
      <c r="G31" s="41"/>
      <c r="H31" s="202"/>
      <c r="I31" s="202"/>
      <c r="J31" s="202"/>
    </row>
    <row r="32" spans="3:10" ht="12.75" customHeight="1">
      <c r="C32" s="306"/>
      <c r="D32" s="190" t="s">
        <v>60</v>
      </c>
      <c r="E32" s="210">
        <v>1</v>
      </c>
      <c r="F32" s="216" t="s">
        <v>235</v>
      </c>
      <c r="G32" s="41"/>
      <c r="H32" s="202"/>
      <c r="I32" s="202"/>
      <c r="J32" s="202"/>
    </row>
    <row r="33" spans="3:252" ht="12.75" customHeight="1">
      <c r="C33" s="306"/>
      <c r="D33" s="190" t="s">
        <v>61</v>
      </c>
      <c r="E33" s="210">
        <v>2</v>
      </c>
      <c r="F33" s="216" t="s">
        <v>235</v>
      </c>
      <c r="G33" s="41"/>
      <c r="H33" s="202"/>
      <c r="I33" s="202"/>
      <c r="J33" s="202"/>
    </row>
    <row r="34" spans="3:252" ht="12.75" customHeight="1">
      <c r="C34" s="306"/>
      <c r="D34" s="190" t="s">
        <v>62</v>
      </c>
      <c r="E34" s="210">
        <v>0</v>
      </c>
      <c r="F34" s="216">
        <v>0</v>
      </c>
      <c r="G34" s="41"/>
      <c r="H34" s="202"/>
      <c r="I34" s="202"/>
      <c r="J34" s="202"/>
    </row>
    <row r="35" spans="3:252" ht="12.75" customHeight="1">
      <c r="C35" s="306"/>
      <c r="D35" s="190" t="s">
        <v>63</v>
      </c>
      <c r="E35" s="210">
        <v>0</v>
      </c>
      <c r="F35" s="216">
        <v>0</v>
      </c>
      <c r="G35" s="41"/>
      <c r="H35" s="202"/>
      <c r="I35" s="202"/>
      <c r="J35" s="202"/>
    </row>
    <row r="36" spans="3:252" ht="12.75" customHeight="1">
      <c r="C36" s="306"/>
      <c r="D36" s="190" t="s">
        <v>64</v>
      </c>
      <c r="E36" s="210">
        <v>0</v>
      </c>
      <c r="F36" s="216">
        <v>0</v>
      </c>
      <c r="G36" s="41"/>
      <c r="H36" s="202"/>
      <c r="I36" s="202"/>
      <c r="J36" s="202"/>
    </row>
    <row r="37" spans="3:252" ht="12.75" customHeight="1">
      <c r="C37" s="306"/>
      <c r="D37" s="190" t="s">
        <v>65</v>
      </c>
      <c r="E37" s="210">
        <v>0</v>
      </c>
      <c r="F37" s="216">
        <v>0</v>
      </c>
      <c r="G37" s="41"/>
      <c r="H37" s="202"/>
      <c r="I37" s="202"/>
      <c r="J37" s="202"/>
    </row>
    <row r="38" spans="3:252" ht="12.75" customHeight="1">
      <c r="C38" s="306"/>
      <c r="D38" s="190" t="s">
        <v>66</v>
      </c>
      <c r="E38" s="210">
        <v>0</v>
      </c>
      <c r="F38" s="216">
        <v>0</v>
      </c>
      <c r="G38" s="41"/>
      <c r="H38" s="202"/>
      <c r="I38" s="202"/>
      <c r="J38" s="202"/>
    </row>
    <row r="39" spans="3:252" ht="12.75" customHeight="1">
      <c r="C39" s="303"/>
      <c r="D39" s="191" t="s">
        <v>67</v>
      </c>
      <c r="E39" s="210">
        <v>0</v>
      </c>
      <c r="F39" s="216">
        <v>0</v>
      </c>
      <c r="G39" s="41"/>
      <c r="H39" s="202"/>
      <c r="I39" s="202"/>
      <c r="J39" s="202"/>
    </row>
    <row r="40" spans="3:252" ht="12" customHeight="1">
      <c r="C40" s="288" t="s">
        <v>175</v>
      </c>
      <c r="D40" s="304"/>
      <c r="E40" s="211">
        <f>SUM(E14:E39)</f>
        <v>46</v>
      </c>
      <c r="F40" s="217">
        <v>4.3899999999999997</v>
      </c>
      <c r="H40" s="202"/>
      <c r="I40" s="202"/>
      <c r="J40" s="202"/>
      <c r="IL40"/>
      <c r="IM40"/>
      <c r="IN40"/>
      <c r="IO40"/>
      <c r="IP40"/>
      <c r="IQ40"/>
      <c r="IR40"/>
    </row>
    <row r="41" spans="3:252" ht="12" customHeight="1">
      <c r="C41" s="302" t="s">
        <v>39</v>
      </c>
      <c r="D41" s="190" t="s">
        <v>69</v>
      </c>
      <c r="E41" s="210">
        <v>0</v>
      </c>
      <c r="F41" s="216">
        <v>0</v>
      </c>
      <c r="IL41"/>
      <c r="IM41"/>
      <c r="IN41"/>
      <c r="IO41"/>
      <c r="IP41"/>
      <c r="IQ41"/>
      <c r="IR41"/>
    </row>
    <row r="42" spans="3:252" ht="12.75" customHeight="1">
      <c r="C42" s="303"/>
      <c r="D42" s="190" t="s">
        <v>70</v>
      </c>
      <c r="E42" s="210">
        <v>1</v>
      </c>
      <c r="F42" s="216" t="s">
        <v>235</v>
      </c>
      <c r="IL42"/>
      <c r="IM42"/>
      <c r="IN42"/>
      <c r="IO42"/>
      <c r="IP42"/>
      <c r="IQ42"/>
      <c r="IR42"/>
    </row>
    <row r="43" spans="3:252" ht="12" customHeight="1">
      <c r="C43" s="288" t="s">
        <v>176</v>
      </c>
      <c r="D43" s="304"/>
      <c r="E43" s="211">
        <f>SUM(E41:E42)</f>
        <v>1</v>
      </c>
      <c r="F43" s="217" t="s">
        <v>235</v>
      </c>
      <c r="IL43"/>
      <c r="IM43"/>
      <c r="IN43"/>
      <c r="IO43"/>
      <c r="IP43"/>
      <c r="IQ43"/>
      <c r="IR43"/>
    </row>
    <row r="44" spans="3:252" ht="12" customHeight="1">
      <c r="C44" s="309" t="s">
        <v>40</v>
      </c>
      <c r="D44" s="190" t="s">
        <v>72</v>
      </c>
      <c r="E44" s="212">
        <v>0</v>
      </c>
      <c r="F44" s="216">
        <v>0</v>
      </c>
      <c r="IL44"/>
      <c r="IM44"/>
      <c r="IN44"/>
      <c r="IO44"/>
      <c r="IP44"/>
      <c r="IQ44"/>
      <c r="IR44"/>
    </row>
    <row r="45" spans="3:252" ht="12.75" customHeight="1">
      <c r="C45" s="309"/>
      <c r="D45" s="190" t="s">
        <v>73</v>
      </c>
      <c r="E45" s="212">
        <v>0</v>
      </c>
      <c r="F45" s="216">
        <v>0</v>
      </c>
      <c r="IL45"/>
      <c r="IM45"/>
      <c r="IN45"/>
      <c r="IO45"/>
      <c r="IP45"/>
      <c r="IQ45"/>
      <c r="IR45"/>
    </row>
    <row r="46" spans="3:252" ht="12.75" customHeight="1">
      <c r="C46" s="309"/>
      <c r="D46" s="190" t="s">
        <v>74</v>
      </c>
      <c r="E46" s="212">
        <v>0</v>
      </c>
      <c r="F46" s="216">
        <v>0</v>
      </c>
      <c r="IL46"/>
      <c r="IM46"/>
      <c r="IN46"/>
      <c r="IO46"/>
      <c r="IP46"/>
      <c r="IQ46"/>
      <c r="IR46"/>
    </row>
    <row r="47" spans="3:252" ht="12.75" customHeight="1">
      <c r="C47" s="309"/>
      <c r="D47" s="190" t="s">
        <v>206</v>
      </c>
      <c r="E47" s="212">
        <v>0</v>
      </c>
      <c r="F47" s="216">
        <v>0</v>
      </c>
      <c r="IL47"/>
      <c r="IM47"/>
      <c r="IN47"/>
      <c r="IO47"/>
      <c r="IP47"/>
      <c r="IQ47"/>
      <c r="IR47"/>
    </row>
    <row r="48" spans="3:252" ht="12.75" customHeight="1">
      <c r="C48" s="309"/>
      <c r="D48" s="190" t="s">
        <v>203</v>
      </c>
      <c r="E48" s="212">
        <v>0</v>
      </c>
      <c r="F48" s="216">
        <v>0</v>
      </c>
      <c r="IL48"/>
      <c r="IM48"/>
      <c r="IN48"/>
      <c r="IO48"/>
      <c r="IP48"/>
      <c r="IQ48"/>
      <c r="IR48"/>
    </row>
    <row r="49" spans="3:252" ht="12.75" customHeight="1">
      <c r="C49" s="309"/>
      <c r="D49" s="190" t="s">
        <v>75</v>
      </c>
      <c r="E49" s="212">
        <v>0</v>
      </c>
      <c r="F49" s="216">
        <v>0</v>
      </c>
      <c r="IL49"/>
      <c r="IM49"/>
      <c r="IN49"/>
      <c r="IO49"/>
      <c r="IP49"/>
      <c r="IQ49"/>
      <c r="IR49"/>
    </row>
    <row r="50" spans="3:252" ht="12.75" customHeight="1">
      <c r="C50" s="309"/>
      <c r="D50" s="190" t="s">
        <v>76</v>
      </c>
      <c r="E50" s="212">
        <v>0</v>
      </c>
      <c r="F50" s="216">
        <v>0</v>
      </c>
      <c r="IL50"/>
      <c r="IM50"/>
      <c r="IN50"/>
      <c r="IO50"/>
      <c r="IP50"/>
      <c r="IQ50"/>
      <c r="IR50"/>
    </row>
    <row r="51" spans="3:252" ht="12" customHeight="1">
      <c r="C51" s="307" t="s">
        <v>177</v>
      </c>
      <c r="D51" s="307"/>
      <c r="E51" s="213">
        <f>SUM(E44:E50)</f>
        <v>0</v>
      </c>
      <c r="F51" s="218">
        <f>SUM(F44:F50)</f>
        <v>0</v>
      </c>
      <c r="IL51"/>
      <c r="IM51"/>
      <c r="IN51"/>
      <c r="IO51"/>
      <c r="IP51"/>
      <c r="IQ51"/>
      <c r="IR51"/>
    </row>
    <row r="52" spans="3:252" ht="12" customHeight="1">
      <c r="C52" s="310" t="s">
        <v>41</v>
      </c>
      <c r="D52" s="190" t="s">
        <v>78</v>
      </c>
      <c r="E52" s="214">
        <v>0</v>
      </c>
      <c r="F52" s="219">
        <v>0</v>
      </c>
      <c r="IL52"/>
      <c r="IM52"/>
      <c r="IN52"/>
      <c r="IO52"/>
      <c r="IP52"/>
      <c r="IQ52"/>
      <c r="IR52"/>
    </row>
    <row r="53" spans="3:252" ht="12.75" customHeight="1">
      <c r="C53" s="310"/>
      <c r="D53" s="190" t="s">
        <v>79</v>
      </c>
      <c r="E53" s="212">
        <v>12</v>
      </c>
      <c r="F53" s="220">
        <v>0.05</v>
      </c>
      <c r="IL53"/>
      <c r="IM53"/>
      <c r="IN53"/>
      <c r="IO53"/>
      <c r="IP53"/>
      <c r="IQ53"/>
      <c r="IR53"/>
    </row>
    <row r="54" spans="3:252" ht="12.75" customHeight="1">
      <c r="C54" s="310"/>
      <c r="D54" s="190" t="s">
        <v>80</v>
      </c>
      <c r="E54" s="212">
        <v>0</v>
      </c>
      <c r="F54" s="220">
        <v>0</v>
      </c>
      <c r="IL54"/>
      <c r="IM54"/>
      <c r="IN54"/>
      <c r="IO54"/>
      <c r="IP54"/>
      <c r="IQ54"/>
      <c r="IR54"/>
    </row>
    <row r="55" spans="3:252" ht="12.75" customHeight="1">
      <c r="C55" s="310"/>
      <c r="D55" s="190" t="s">
        <v>204</v>
      </c>
      <c r="E55" s="212">
        <v>0</v>
      </c>
      <c r="F55" s="220">
        <v>0</v>
      </c>
      <c r="IL55"/>
      <c r="IM55"/>
      <c r="IN55"/>
      <c r="IO55"/>
      <c r="IP55"/>
      <c r="IQ55"/>
      <c r="IR55"/>
    </row>
    <row r="56" spans="3:252" ht="12.75" customHeight="1">
      <c r="C56" s="310"/>
      <c r="D56" s="190" t="s">
        <v>205</v>
      </c>
      <c r="E56" s="212">
        <v>0</v>
      </c>
      <c r="F56" s="220">
        <v>0</v>
      </c>
      <c r="IL56"/>
      <c r="IM56"/>
      <c r="IN56"/>
      <c r="IO56"/>
      <c r="IP56"/>
      <c r="IQ56"/>
      <c r="IR56"/>
    </row>
    <row r="57" spans="3:252" ht="12.75" customHeight="1">
      <c r="C57" s="310"/>
      <c r="D57" s="190" t="s">
        <v>81</v>
      </c>
      <c r="E57" s="212">
        <v>0</v>
      </c>
      <c r="F57" s="220">
        <v>0</v>
      </c>
      <c r="IL57"/>
      <c r="IM57"/>
      <c r="IN57"/>
      <c r="IO57"/>
      <c r="IP57"/>
      <c r="IQ57"/>
      <c r="IR57"/>
    </row>
    <row r="58" spans="3:252" ht="12.75" customHeight="1">
      <c r="C58" s="310"/>
      <c r="D58" s="190" t="s">
        <v>82</v>
      </c>
      <c r="E58" s="212">
        <v>0</v>
      </c>
      <c r="F58" s="216">
        <v>0</v>
      </c>
      <c r="IL58"/>
      <c r="IM58"/>
      <c r="IN58"/>
      <c r="IO58"/>
      <c r="IP58"/>
      <c r="IQ58"/>
      <c r="IR58"/>
    </row>
    <row r="59" spans="3:252" ht="12.75" customHeight="1">
      <c r="C59" s="310"/>
      <c r="D59" s="190" t="s">
        <v>83</v>
      </c>
      <c r="E59" s="212">
        <v>1</v>
      </c>
      <c r="F59" s="216" t="s">
        <v>235</v>
      </c>
      <c r="IL59"/>
      <c r="IM59"/>
      <c r="IN59"/>
      <c r="IO59"/>
      <c r="IP59"/>
      <c r="IQ59"/>
      <c r="IR59"/>
    </row>
    <row r="60" spans="3:252" ht="12.75" customHeight="1">
      <c r="C60" s="310"/>
      <c r="D60" s="190" t="s">
        <v>84</v>
      </c>
      <c r="E60" s="215">
        <v>1</v>
      </c>
      <c r="F60" s="221" t="s">
        <v>235</v>
      </c>
      <c r="IL60"/>
      <c r="IM60"/>
      <c r="IN60"/>
      <c r="IO60"/>
      <c r="IP60"/>
      <c r="IQ60"/>
      <c r="IR60"/>
    </row>
    <row r="61" spans="3:252" ht="12" customHeight="1">
      <c r="C61" s="311" t="s">
        <v>178</v>
      </c>
      <c r="D61" s="311"/>
      <c r="E61" s="211">
        <f>SUM(E52:E60)</f>
        <v>14</v>
      </c>
      <c r="F61" s="217" t="s">
        <v>235</v>
      </c>
      <c r="IL61"/>
      <c r="IM61"/>
      <c r="IN61"/>
      <c r="IO61"/>
      <c r="IP61"/>
      <c r="IQ61"/>
      <c r="IR61"/>
    </row>
    <row r="62" spans="3:252" ht="12" customHeight="1">
      <c r="C62" s="310" t="s">
        <v>42</v>
      </c>
      <c r="D62" s="189" t="s">
        <v>86</v>
      </c>
      <c r="E62" s="214">
        <v>1</v>
      </c>
      <c r="F62" s="219" t="s">
        <v>235</v>
      </c>
      <c r="IL62"/>
      <c r="IM62"/>
      <c r="IN62"/>
      <c r="IO62"/>
      <c r="IP62"/>
      <c r="IQ62"/>
      <c r="IR62"/>
    </row>
    <row r="63" spans="3:252" ht="12.75" customHeight="1">
      <c r="C63" s="310"/>
      <c r="D63" s="190" t="s">
        <v>87</v>
      </c>
      <c r="E63" s="212">
        <v>0</v>
      </c>
      <c r="F63" s="220">
        <v>0</v>
      </c>
      <c r="IL63"/>
      <c r="IM63"/>
      <c r="IN63"/>
      <c r="IO63"/>
      <c r="IP63"/>
      <c r="IQ63"/>
      <c r="IR63"/>
    </row>
    <row r="64" spans="3:252" ht="12.75" customHeight="1">
      <c r="C64" s="310"/>
      <c r="D64" s="190" t="s">
        <v>88</v>
      </c>
      <c r="E64" s="212">
        <v>0</v>
      </c>
      <c r="F64" s="220">
        <v>0</v>
      </c>
      <c r="IL64"/>
      <c r="IM64"/>
      <c r="IN64"/>
      <c r="IO64"/>
      <c r="IP64"/>
      <c r="IQ64"/>
      <c r="IR64"/>
    </row>
    <row r="65" spans="3:252" ht="12.75" customHeight="1">
      <c r="C65" s="310"/>
      <c r="D65" s="190" t="s">
        <v>89</v>
      </c>
      <c r="E65" s="212">
        <v>0</v>
      </c>
      <c r="F65" s="216">
        <v>0</v>
      </c>
      <c r="IL65"/>
      <c r="IM65"/>
      <c r="IN65"/>
      <c r="IO65"/>
      <c r="IP65"/>
      <c r="IQ65"/>
      <c r="IR65"/>
    </row>
    <row r="66" spans="3:252" ht="12.75" customHeight="1">
      <c r="C66" s="310"/>
      <c r="D66" s="190" t="s">
        <v>90</v>
      </c>
      <c r="E66" s="212">
        <v>0</v>
      </c>
      <c r="F66" s="220">
        <v>0</v>
      </c>
      <c r="IL66"/>
      <c r="IM66"/>
      <c r="IN66"/>
      <c r="IO66"/>
      <c r="IP66"/>
      <c r="IQ66"/>
      <c r="IR66"/>
    </row>
    <row r="67" spans="3:252" ht="12.75" customHeight="1">
      <c r="C67" s="310"/>
      <c r="D67" s="190" t="s">
        <v>91</v>
      </c>
      <c r="E67" s="212">
        <v>0</v>
      </c>
      <c r="F67" s="220">
        <v>0</v>
      </c>
      <c r="IL67"/>
      <c r="IM67"/>
      <c r="IN67"/>
      <c r="IO67"/>
      <c r="IP67"/>
      <c r="IQ67"/>
      <c r="IR67"/>
    </row>
    <row r="68" spans="3:252" ht="12.75" customHeight="1">
      <c r="C68" s="310"/>
      <c r="D68" s="190" t="s">
        <v>92</v>
      </c>
      <c r="E68" s="212">
        <v>1</v>
      </c>
      <c r="F68" s="220" t="s">
        <v>235</v>
      </c>
      <c r="IL68"/>
      <c r="IM68"/>
      <c r="IN68"/>
      <c r="IO68"/>
      <c r="IP68"/>
      <c r="IQ68"/>
      <c r="IR68"/>
    </row>
    <row r="69" spans="3:252" ht="12.75" customHeight="1">
      <c r="C69" s="310"/>
      <c r="D69" s="190" t="s">
        <v>93</v>
      </c>
      <c r="E69" s="212">
        <v>2</v>
      </c>
      <c r="F69" s="220" t="s">
        <v>235</v>
      </c>
      <c r="IL69"/>
      <c r="IM69"/>
      <c r="IN69"/>
      <c r="IO69"/>
      <c r="IP69"/>
      <c r="IQ69"/>
      <c r="IR69"/>
    </row>
    <row r="70" spans="3:252" ht="12.75" customHeight="1">
      <c r="C70" s="310"/>
      <c r="D70" s="190" t="s">
        <v>94</v>
      </c>
      <c r="E70" s="212">
        <v>1</v>
      </c>
      <c r="F70" s="220" t="s">
        <v>235</v>
      </c>
      <c r="IL70"/>
      <c r="IM70"/>
      <c r="IN70"/>
      <c r="IO70"/>
      <c r="IP70"/>
      <c r="IQ70"/>
      <c r="IR70"/>
    </row>
    <row r="71" spans="3:252" ht="12.75" customHeight="1">
      <c r="C71" s="310"/>
      <c r="D71" s="190" t="s">
        <v>95</v>
      </c>
      <c r="E71" s="212">
        <v>0</v>
      </c>
      <c r="F71" s="220">
        <v>0</v>
      </c>
      <c r="IL71"/>
      <c r="IM71"/>
      <c r="IN71"/>
      <c r="IO71"/>
      <c r="IP71"/>
      <c r="IQ71"/>
      <c r="IR71"/>
    </row>
    <row r="72" spans="3:252" ht="12.75" customHeight="1">
      <c r="C72" s="310"/>
      <c r="D72" s="190" t="s">
        <v>96</v>
      </c>
      <c r="E72" s="212">
        <v>1</v>
      </c>
      <c r="F72" s="220" t="s">
        <v>235</v>
      </c>
      <c r="IL72"/>
      <c r="IM72"/>
      <c r="IN72"/>
      <c r="IO72"/>
      <c r="IP72"/>
      <c r="IQ72"/>
      <c r="IR72"/>
    </row>
    <row r="73" spans="3:252" ht="12.75" customHeight="1">
      <c r="C73" s="310"/>
      <c r="D73" s="190" t="s">
        <v>97</v>
      </c>
      <c r="E73" s="212">
        <v>1</v>
      </c>
      <c r="F73" s="220" t="s">
        <v>235</v>
      </c>
      <c r="IL73"/>
      <c r="IM73"/>
      <c r="IN73"/>
      <c r="IO73"/>
      <c r="IP73"/>
      <c r="IQ73"/>
      <c r="IR73"/>
    </row>
    <row r="74" spans="3:252" ht="12.75" customHeight="1">
      <c r="C74" s="310"/>
      <c r="D74" s="190" t="s">
        <v>98</v>
      </c>
      <c r="E74" s="212">
        <v>0</v>
      </c>
      <c r="F74" s="220">
        <v>0</v>
      </c>
      <c r="IL74"/>
      <c r="IM74"/>
      <c r="IN74"/>
      <c r="IO74"/>
      <c r="IP74"/>
      <c r="IQ74"/>
      <c r="IR74"/>
    </row>
    <row r="75" spans="3:252" ht="12.75" customHeight="1">
      <c r="C75" s="310"/>
      <c r="D75" s="190" t="s">
        <v>99</v>
      </c>
      <c r="E75" s="212">
        <v>0</v>
      </c>
      <c r="F75" s="220">
        <v>0</v>
      </c>
      <c r="IL75"/>
      <c r="IM75"/>
      <c r="IN75"/>
      <c r="IO75"/>
      <c r="IP75"/>
      <c r="IQ75"/>
      <c r="IR75"/>
    </row>
    <row r="76" spans="3:252" ht="12.75" customHeight="1">
      <c r="C76" s="310"/>
      <c r="D76" s="190" t="s">
        <v>100</v>
      </c>
      <c r="E76" s="212">
        <v>0</v>
      </c>
      <c r="F76" s="220">
        <v>0</v>
      </c>
      <c r="IL76"/>
      <c r="IM76"/>
      <c r="IN76"/>
      <c r="IO76"/>
      <c r="IP76"/>
      <c r="IQ76"/>
      <c r="IR76"/>
    </row>
    <row r="77" spans="3:252" ht="12.75" customHeight="1">
      <c r="C77" s="310"/>
      <c r="D77" s="190" t="s">
        <v>101</v>
      </c>
      <c r="E77" s="212">
        <v>0</v>
      </c>
      <c r="F77" s="220">
        <v>0</v>
      </c>
      <c r="IL77"/>
      <c r="IM77"/>
      <c r="IN77"/>
      <c r="IO77"/>
      <c r="IP77"/>
      <c r="IQ77"/>
      <c r="IR77"/>
    </row>
    <row r="78" spans="3:252" ht="12.75" customHeight="1">
      <c r="C78" s="310"/>
      <c r="D78" s="190" t="s">
        <v>102</v>
      </c>
      <c r="E78" s="212">
        <v>0</v>
      </c>
      <c r="F78" s="220">
        <v>0</v>
      </c>
      <c r="IL78"/>
      <c r="IM78"/>
      <c r="IN78"/>
      <c r="IO78"/>
      <c r="IP78"/>
      <c r="IQ78"/>
      <c r="IR78"/>
    </row>
    <row r="79" spans="3:252" ht="12.75" customHeight="1">
      <c r="C79" s="310"/>
      <c r="D79" s="190" t="s">
        <v>103</v>
      </c>
      <c r="E79" s="212">
        <v>4</v>
      </c>
      <c r="F79" s="220">
        <v>0.25</v>
      </c>
      <c r="IL79"/>
      <c r="IM79"/>
      <c r="IN79"/>
      <c r="IO79"/>
      <c r="IP79"/>
      <c r="IQ79"/>
      <c r="IR79"/>
    </row>
    <row r="80" spans="3:252" ht="12" customHeight="1">
      <c r="C80" s="307" t="s">
        <v>179</v>
      </c>
      <c r="D80" s="307"/>
      <c r="E80" s="211">
        <f>SUM(E62:E79)</f>
        <v>11</v>
      </c>
      <c r="F80" s="217" t="s">
        <v>235</v>
      </c>
      <c r="IL80"/>
      <c r="IM80"/>
      <c r="IN80"/>
      <c r="IO80"/>
      <c r="IP80"/>
      <c r="IQ80"/>
      <c r="IR80"/>
    </row>
    <row r="81" spans="3:252" ht="12" customHeight="1">
      <c r="C81" s="274" t="s">
        <v>236</v>
      </c>
      <c r="IL81"/>
      <c r="IM81"/>
      <c r="IN81"/>
      <c r="IO81"/>
      <c r="IP81"/>
      <c r="IQ81"/>
      <c r="IR81"/>
    </row>
    <row r="82" spans="3:252" ht="12" customHeight="1">
      <c r="C82" s="308"/>
      <c r="D82" s="308"/>
      <c r="E82" s="308"/>
      <c r="F82" s="308"/>
      <c r="G82" s="44"/>
    </row>
    <row r="83" spans="3:252" ht="12" customHeight="1">
      <c r="C83" s="308"/>
      <c r="D83" s="308"/>
      <c r="E83" s="308"/>
      <c r="F83" s="308"/>
      <c r="G83" s="44"/>
    </row>
    <row r="84" spans="3:252" ht="12" customHeight="1">
      <c r="C84" s="308"/>
      <c r="D84" s="308"/>
      <c r="E84" s="308"/>
      <c r="F84" s="308"/>
      <c r="G84" s="44"/>
    </row>
    <row r="85" spans="3:252" ht="12" customHeight="1">
      <c r="C85" s="308"/>
      <c r="D85" s="308"/>
      <c r="E85" s="308"/>
      <c r="F85" s="308"/>
      <c r="G85" s="44"/>
    </row>
  </sheetData>
  <mergeCells count="13">
    <mergeCell ref="C43:D43"/>
    <mergeCell ref="B9:G9"/>
    <mergeCell ref="C13:D13"/>
    <mergeCell ref="C14:C39"/>
    <mergeCell ref="C40:D40"/>
    <mergeCell ref="C41:C42"/>
    <mergeCell ref="C82:F85"/>
    <mergeCell ref="C44:C50"/>
    <mergeCell ref="C51:D51"/>
    <mergeCell ref="C52:C60"/>
    <mergeCell ref="C61:D61"/>
    <mergeCell ref="C62:C79"/>
    <mergeCell ref="C80:D80"/>
  </mergeCells>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6818B-B73A-4683-B306-E2BAD04FC16E}">
  <dimension ref="A1:IR85"/>
  <sheetViews>
    <sheetView showGridLines="0" zoomScaleNormal="100" workbookViewId="0">
      <selection activeCell="C1" sqref="C1"/>
    </sheetView>
  </sheetViews>
  <sheetFormatPr baseColWidth="10" defaultRowHeight="12" customHeight="1"/>
  <cols>
    <col min="1" max="2" width="13.375" style="40" customWidth="1"/>
    <col min="3" max="3" width="23" style="40" customWidth="1"/>
    <col min="4" max="4" width="31.625" style="40" customWidth="1"/>
    <col min="5" max="6" width="20.375" style="40" customWidth="1"/>
    <col min="7" max="7" width="31" style="40" customWidth="1"/>
    <col min="8" max="8" width="3.375" style="40" customWidth="1"/>
    <col min="9" max="252" width="10.5" style="40" customWidth="1"/>
    <col min="253" max="1019" width="10.5" customWidth="1"/>
  </cols>
  <sheetData>
    <row r="1" spans="1:11" s="5" customFormat="1" ht="15.75" customHeight="1">
      <c r="D1" s="84"/>
      <c r="E1" s="84"/>
      <c r="F1" s="84"/>
      <c r="G1" s="84"/>
    </row>
    <row r="2" spans="1:11" s="5" customFormat="1" ht="15.75" customHeight="1">
      <c r="D2" s="84"/>
      <c r="E2" s="84"/>
      <c r="F2" s="84"/>
      <c r="G2" s="84"/>
    </row>
    <row r="3" spans="1:11" s="5" customFormat="1" ht="15.75" customHeight="1">
      <c r="D3" s="84"/>
      <c r="E3" s="84"/>
      <c r="F3" s="84"/>
      <c r="G3" s="84"/>
    </row>
    <row r="4" spans="1:11" s="5" customFormat="1" ht="15.75" customHeight="1">
      <c r="E4" s="2"/>
    </row>
    <row r="5" spans="1:11" s="5" customFormat="1" ht="15.75" customHeight="1"/>
    <row r="6" spans="1:11" s="5" customFormat="1" ht="15.75" customHeight="1"/>
    <row r="7" spans="1:11" s="5" customFormat="1" ht="15.75" customHeight="1"/>
    <row r="8" spans="1:11" s="5" customFormat="1" ht="15.75" customHeight="1"/>
    <row r="9" spans="1:11" s="5" customFormat="1" ht="41.25" customHeight="1">
      <c r="B9" s="292" t="s">
        <v>229</v>
      </c>
      <c r="C9" s="292"/>
      <c r="D9" s="292"/>
      <c r="E9" s="292"/>
      <c r="F9" s="292"/>
      <c r="G9" s="292"/>
    </row>
    <row r="10" spans="1:11" s="5" customFormat="1" ht="9.9499999999999993" customHeight="1">
      <c r="B10" s="11"/>
      <c r="C10" s="11"/>
      <c r="D10" s="11"/>
      <c r="E10" s="11"/>
      <c r="F10" s="11"/>
      <c r="G10" s="11"/>
    </row>
    <row r="11" spans="1:11" s="5" customFormat="1" ht="9.9499999999999993" customHeight="1">
      <c r="B11" s="110"/>
      <c r="C11" s="110"/>
      <c r="D11" s="110"/>
      <c r="E11" s="110"/>
      <c r="F11" s="110"/>
      <c r="G11" s="110"/>
      <c r="H11" s="111"/>
      <c r="I11" s="111"/>
      <c r="J11" s="111"/>
      <c r="K11" s="111"/>
    </row>
    <row r="12" spans="1:11" s="5" customFormat="1" ht="9.9499999999999993" customHeight="1">
      <c r="B12" s="112"/>
      <c r="C12" s="112"/>
      <c r="D12" s="112"/>
      <c r="E12" s="112"/>
      <c r="F12" s="112"/>
      <c r="G12" s="112"/>
      <c r="H12" s="111"/>
      <c r="I12" s="111"/>
      <c r="J12" s="111"/>
      <c r="K12" s="111"/>
    </row>
    <row r="13" spans="1:11" ht="41.1" customHeight="1">
      <c r="C13" s="305" t="s">
        <v>35</v>
      </c>
      <c r="D13" s="305"/>
      <c r="E13" s="133" t="s">
        <v>19</v>
      </c>
      <c r="F13" s="134" t="s">
        <v>20</v>
      </c>
      <c r="G13" s="144"/>
    </row>
    <row r="14" spans="1:11" ht="12.75" customHeight="1">
      <c r="C14" s="302" t="s">
        <v>38</v>
      </c>
      <c r="D14" s="189" t="s">
        <v>44</v>
      </c>
      <c r="E14" s="210">
        <v>1</v>
      </c>
      <c r="F14" s="216" t="s">
        <v>235</v>
      </c>
      <c r="G14" s="41"/>
      <c r="H14" s="202"/>
      <c r="I14" s="202"/>
      <c r="J14" s="202"/>
    </row>
    <row r="15" spans="1:11" ht="12.75" customHeight="1">
      <c r="A15" s="107"/>
      <c r="C15" s="306"/>
      <c r="D15" s="190" t="s">
        <v>45</v>
      </c>
      <c r="E15" s="210">
        <v>1</v>
      </c>
      <c r="F15" s="216" t="s">
        <v>235</v>
      </c>
      <c r="G15" s="41"/>
      <c r="H15" s="202"/>
      <c r="I15" s="202"/>
      <c r="J15" s="202"/>
    </row>
    <row r="16" spans="1:11" ht="12.75" customHeight="1">
      <c r="C16" s="306"/>
      <c r="D16" s="190" t="s">
        <v>46</v>
      </c>
      <c r="E16" s="210">
        <v>2</v>
      </c>
      <c r="F16" s="216" t="s">
        <v>235</v>
      </c>
      <c r="G16" s="41"/>
      <c r="H16" s="202"/>
      <c r="I16" s="202"/>
      <c r="J16" s="202"/>
    </row>
    <row r="17" spans="3:10" ht="12.75" customHeight="1">
      <c r="C17" s="306"/>
      <c r="D17" s="190" t="s">
        <v>47</v>
      </c>
      <c r="E17" s="210">
        <v>8</v>
      </c>
      <c r="F17" s="216">
        <v>9.64</v>
      </c>
      <c r="G17" s="41"/>
      <c r="H17" s="202"/>
      <c r="I17" s="202"/>
      <c r="J17" s="202"/>
    </row>
    <row r="18" spans="3:10" ht="12.75" customHeight="1">
      <c r="C18" s="306"/>
      <c r="D18" s="190" t="s">
        <v>48</v>
      </c>
      <c r="E18" s="210">
        <v>0</v>
      </c>
      <c r="F18" s="216">
        <v>0</v>
      </c>
      <c r="G18" s="41"/>
      <c r="H18" s="202"/>
      <c r="I18" s="202"/>
      <c r="J18" s="202"/>
    </row>
    <row r="19" spans="3:10" ht="12.75" customHeight="1">
      <c r="C19" s="306"/>
      <c r="D19" s="190" t="s">
        <v>49</v>
      </c>
      <c r="E19" s="210">
        <v>0</v>
      </c>
      <c r="F19" s="216">
        <v>0</v>
      </c>
      <c r="G19" s="41"/>
      <c r="H19" s="202"/>
      <c r="I19" s="202"/>
      <c r="J19" s="202"/>
    </row>
    <row r="20" spans="3:10" ht="12.75" customHeight="1">
      <c r="C20" s="306"/>
      <c r="D20" s="190" t="s">
        <v>50</v>
      </c>
      <c r="E20" s="210">
        <v>0</v>
      </c>
      <c r="F20" s="216">
        <v>0</v>
      </c>
      <c r="G20" s="41"/>
      <c r="H20" s="202"/>
      <c r="I20" s="202"/>
      <c r="J20" s="202"/>
    </row>
    <row r="21" spans="3:10" ht="12.75" customHeight="1">
      <c r="C21" s="306"/>
      <c r="D21" s="190" t="s">
        <v>51</v>
      </c>
      <c r="E21" s="210">
        <v>1</v>
      </c>
      <c r="F21" s="216" t="s">
        <v>235</v>
      </c>
      <c r="G21" s="41"/>
      <c r="H21" s="202"/>
      <c r="I21" s="202"/>
      <c r="J21" s="202"/>
    </row>
    <row r="22" spans="3:10" ht="12.75" customHeight="1">
      <c r="C22" s="306"/>
      <c r="D22" s="190" t="s">
        <v>52</v>
      </c>
      <c r="E22" s="210">
        <v>1</v>
      </c>
      <c r="F22" s="216" t="s">
        <v>235</v>
      </c>
      <c r="G22" s="41"/>
      <c r="H22" s="202"/>
      <c r="I22" s="202"/>
      <c r="J22" s="202"/>
    </row>
    <row r="23" spans="3:10" ht="12.75" customHeight="1">
      <c r="C23" s="306"/>
      <c r="D23" s="190" t="s">
        <v>53</v>
      </c>
      <c r="E23" s="210">
        <v>2</v>
      </c>
      <c r="F23" s="216" t="s">
        <v>235</v>
      </c>
      <c r="G23" s="41"/>
      <c r="H23" s="206"/>
      <c r="I23" s="202"/>
      <c r="J23" s="202"/>
    </row>
    <row r="24" spans="3:10" ht="12.75" customHeight="1">
      <c r="C24" s="306"/>
      <c r="D24" s="190" t="s">
        <v>54</v>
      </c>
      <c r="E24" s="210">
        <v>0</v>
      </c>
      <c r="F24" s="216">
        <v>0</v>
      </c>
      <c r="G24" s="41"/>
      <c r="H24" s="202"/>
      <c r="I24" s="202"/>
      <c r="J24" s="202"/>
    </row>
    <row r="25" spans="3:10" ht="12.75" customHeight="1">
      <c r="C25" s="306"/>
      <c r="D25" s="190" t="s">
        <v>55</v>
      </c>
      <c r="E25" s="210">
        <v>1</v>
      </c>
      <c r="F25" s="216" t="s">
        <v>235</v>
      </c>
      <c r="G25" s="41"/>
      <c r="H25" s="202"/>
      <c r="I25" s="202"/>
      <c r="J25" s="202"/>
    </row>
    <row r="26" spans="3:10" ht="12.75" customHeight="1">
      <c r="C26" s="306"/>
      <c r="D26" s="190" t="s">
        <v>56</v>
      </c>
      <c r="E26" s="210">
        <v>0</v>
      </c>
      <c r="F26" s="216">
        <v>0</v>
      </c>
      <c r="G26" s="41"/>
      <c r="H26" s="202"/>
      <c r="I26" s="202"/>
      <c r="J26" s="202"/>
    </row>
    <row r="27" spans="3:10" ht="12.75" customHeight="1">
      <c r="C27" s="306"/>
      <c r="D27" s="190" t="s">
        <v>201</v>
      </c>
      <c r="E27" s="210">
        <v>3</v>
      </c>
      <c r="F27" s="216">
        <v>0.13</v>
      </c>
      <c r="G27" s="41"/>
      <c r="H27" s="202"/>
      <c r="I27" s="202"/>
      <c r="J27" s="202"/>
    </row>
    <row r="28" spans="3:10" ht="12.75" customHeight="1">
      <c r="C28" s="306"/>
      <c r="D28" s="190" t="s">
        <v>57</v>
      </c>
      <c r="E28" s="210">
        <v>0</v>
      </c>
      <c r="F28" s="216">
        <v>0</v>
      </c>
      <c r="G28" s="41"/>
      <c r="H28" s="202"/>
      <c r="I28" s="202"/>
      <c r="J28" s="202"/>
    </row>
    <row r="29" spans="3:10" ht="12.75" customHeight="1">
      <c r="C29" s="306"/>
      <c r="D29" s="190" t="s">
        <v>58</v>
      </c>
      <c r="E29" s="210">
        <v>0</v>
      </c>
      <c r="F29" s="216">
        <v>0</v>
      </c>
      <c r="G29" s="41"/>
      <c r="H29" s="202"/>
      <c r="I29" s="202"/>
      <c r="J29" s="202"/>
    </row>
    <row r="30" spans="3:10" ht="12.75" customHeight="1">
      <c r="C30" s="306"/>
      <c r="D30" s="190" t="s">
        <v>202</v>
      </c>
      <c r="E30" s="210">
        <v>0</v>
      </c>
      <c r="F30" s="216">
        <v>0</v>
      </c>
      <c r="G30" s="41"/>
      <c r="H30" s="202"/>
      <c r="I30" s="202"/>
      <c r="J30" s="202"/>
    </row>
    <row r="31" spans="3:10" ht="12.75" customHeight="1">
      <c r="C31" s="306"/>
      <c r="D31" s="190" t="s">
        <v>59</v>
      </c>
      <c r="E31" s="210">
        <v>0</v>
      </c>
      <c r="F31" s="216">
        <v>0</v>
      </c>
      <c r="G31" s="41"/>
      <c r="H31" s="202"/>
      <c r="I31" s="202"/>
      <c r="J31" s="202"/>
    </row>
    <row r="32" spans="3:10" ht="12.75" customHeight="1">
      <c r="C32" s="306"/>
      <c r="D32" s="190" t="s">
        <v>60</v>
      </c>
      <c r="E32" s="210">
        <v>0</v>
      </c>
      <c r="F32" s="216">
        <v>0</v>
      </c>
      <c r="G32" s="41"/>
      <c r="H32" s="202"/>
      <c r="I32" s="202"/>
      <c r="J32" s="202"/>
    </row>
    <row r="33" spans="3:252" ht="12.75" customHeight="1">
      <c r="C33" s="306"/>
      <c r="D33" s="190" t="s">
        <v>61</v>
      </c>
      <c r="E33" s="210">
        <v>0</v>
      </c>
      <c r="F33" s="216">
        <v>0</v>
      </c>
      <c r="G33" s="41"/>
      <c r="H33" s="202"/>
      <c r="I33" s="202"/>
      <c r="J33" s="202"/>
    </row>
    <row r="34" spans="3:252" ht="12.75" customHeight="1">
      <c r="C34" s="306"/>
      <c r="D34" s="190" t="s">
        <v>62</v>
      </c>
      <c r="E34" s="210">
        <v>1</v>
      </c>
      <c r="F34" s="216" t="s">
        <v>235</v>
      </c>
      <c r="G34" s="41"/>
      <c r="H34" s="202"/>
      <c r="I34" s="202"/>
      <c r="J34" s="202"/>
    </row>
    <row r="35" spans="3:252" ht="12.75" customHeight="1">
      <c r="C35" s="306"/>
      <c r="D35" s="190" t="s">
        <v>63</v>
      </c>
      <c r="E35" s="210">
        <v>0</v>
      </c>
      <c r="F35" s="216">
        <v>0</v>
      </c>
      <c r="G35" s="41"/>
      <c r="H35" s="202"/>
      <c r="I35" s="202"/>
      <c r="J35" s="202"/>
    </row>
    <row r="36" spans="3:252" ht="12.75" customHeight="1">
      <c r="C36" s="306"/>
      <c r="D36" s="190" t="s">
        <v>64</v>
      </c>
      <c r="E36" s="210">
        <v>0</v>
      </c>
      <c r="F36" s="216">
        <v>0</v>
      </c>
      <c r="G36" s="41"/>
      <c r="H36" s="202"/>
      <c r="I36" s="202"/>
      <c r="J36" s="202"/>
    </row>
    <row r="37" spans="3:252" ht="12.75" customHeight="1">
      <c r="C37" s="306"/>
      <c r="D37" s="190" t="s">
        <v>65</v>
      </c>
      <c r="E37" s="210">
        <v>0</v>
      </c>
      <c r="F37" s="216">
        <v>0</v>
      </c>
      <c r="G37" s="41"/>
      <c r="H37" s="202"/>
      <c r="I37" s="202"/>
      <c r="J37" s="202"/>
    </row>
    <row r="38" spans="3:252" ht="12.75" customHeight="1">
      <c r="C38" s="306"/>
      <c r="D38" s="190" t="s">
        <v>66</v>
      </c>
      <c r="E38" s="210">
        <v>0</v>
      </c>
      <c r="F38" s="216">
        <v>0</v>
      </c>
      <c r="G38" s="41"/>
      <c r="H38" s="202"/>
      <c r="I38" s="202"/>
      <c r="J38" s="202"/>
    </row>
    <row r="39" spans="3:252" ht="12.75" customHeight="1">
      <c r="C39" s="303"/>
      <c r="D39" s="191" t="s">
        <v>67</v>
      </c>
      <c r="E39" s="210">
        <v>0</v>
      </c>
      <c r="F39" s="216">
        <v>0</v>
      </c>
      <c r="G39" s="41"/>
      <c r="H39" s="202"/>
      <c r="I39" s="202"/>
      <c r="J39" s="202"/>
    </row>
    <row r="40" spans="3:252" ht="12" customHeight="1">
      <c r="C40" s="288" t="s">
        <v>175</v>
      </c>
      <c r="D40" s="304"/>
      <c r="E40" s="211">
        <f>SUM(E14:E39)</f>
        <v>21</v>
      </c>
      <c r="F40" s="217">
        <v>10.5</v>
      </c>
      <c r="H40" s="202"/>
      <c r="I40" s="202"/>
      <c r="J40" s="202"/>
      <c r="IL40"/>
      <c r="IM40"/>
      <c r="IN40"/>
      <c r="IO40"/>
      <c r="IP40"/>
      <c r="IQ40"/>
      <c r="IR40"/>
    </row>
    <row r="41" spans="3:252" ht="12" customHeight="1">
      <c r="C41" s="302" t="s">
        <v>39</v>
      </c>
      <c r="D41" s="190" t="s">
        <v>69</v>
      </c>
      <c r="E41" s="210">
        <v>0</v>
      </c>
      <c r="F41" s="216">
        <v>0</v>
      </c>
      <c r="IL41"/>
      <c r="IM41"/>
      <c r="IN41"/>
      <c r="IO41"/>
      <c r="IP41"/>
      <c r="IQ41"/>
      <c r="IR41"/>
    </row>
    <row r="42" spans="3:252" ht="12.75" customHeight="1">
      <c r="C42" s="303"/>
      <c r="D42" s="190" t="s">
        <v>70</v>
      </c>
      <c r="E42" s="210">
        <v>0</v>
      </c>
      <c r="F42" s="216">
        <v>0</v>
      </c>
      <c r="IL42"/>
      <c r="IM42"/>
      <c r="IN42"/>
      <c r="IO42"/>
      <c r="IP42"/>
      <c r="IQ42"/>
      <c r="IR42"/>
    </row>
    <row r="43" spans="3:252" ht="12" customHeight="1">
      <c r="C43" s="288" t="s">
        <v>176</v>
      </c>
      <c r="D43" s="304"/>
      <c r="E43" s="211">
        <f>SUM(E41:E42)</f>
        <v>0</v>
      </c>
      <c r="F43" s="217">
        <f>SUM(F41:F42)</f>
        <v>0</v>
      </c>
      <c r="IL43"/>
      <c r="IM43"/>
      <c r="IN43"/>
      <c r="IO43"/>
      <c r="IP43"/>
      <c r="IQ43"/>
      <c r="IR43"/>
    </row>
    <row r="44" spans="3:252" ht="12" customHeight="1">
      <c r="C44" s="309" t="s">
        <v>40</v>
      </c>
      <c r="D44" s="190" t="s">
        <v>72</v>
      </c>
      <c r="E44" s="212">
        <v>1</v>
      </c>
      <c r="F44" s="216" t="s">
        <v>235</v>
      </c>
      <c r="IL44"/>
      <c r="IM44"/>
      <c r="IN44"/>
      <c r="IO44"/>
      <c r="IP44"/>
      <c r="IQ44"/>
      <c r="IR44"/>
    </row>
    <row r="45" spans="3:252" ht="12.75" customHeight="1">
      <c r="C45" s="309"/>
      <c r="D45" s="190" t="s">
        <v>73</v>
      </c>
      <c r="E45" s="212">
        <v>0</v>
      </c>
      <c r="F45" s="216">
        <v>0.39</v>
      </c>
      <c r="IL45"/>
      <c r="IM45"/>
      <c r="IN45"/>
      <c r="IO45"/>
      <c r="IP45"/>
      <c r="IQ45"/>
      <c r="IR45"/>
    </row>
    <row r="46" spans="3:252" ht="12.75" customHeight="1">
      <c r="C46" s="309"/>
      <c r="D46" s="190" t="s">
        <v>74</v>
      </c>
      <c r="E46" s="212">
        <v>2</v>
      </c>
      <c r="F46" s="216" t="s">
        <v>235</v>
      </c>
      <c r="IL46"/>
      <c r="IM46"/>
      <c r="IN46"/>
      <c r="IO46"/>
      <c r="IP46"/>
      <c r="IQ46"/>
      <c r="IR46"/>
    </row>
    <row r="47" spans="3:252" ht="12.75" customHeight="1">
      <c r="C47" s="309"/>
      <c r="D47" s="190" t="s">
        <v>206</v>
      </c>
      <c r="E47" s="212">
        <v>0</v>
      </c>
      <c r="F47" s="216">
        <v>0.12</v>
      </c>
      <c r="IL47"/>
      <c r="IM47"/>
      <c r="IN47"/>
      <c r="IO47"/>
      <c r="IP47"/>
      <c r="IQ47"/>
      <c r="IR47"/>
    </row>
    <row r="48" spans="3:252" ht="12.75" customHeight="1">
      <c r="C48" s="309"/>
      <c r="D48" s="190" t="s">
        <v>203</v>
      </c>
      <c r="E48" s="212">
        <v>1</v>
      </c>
      <c r="F48" s="216" t="s">
        <v>235</v>
      </c>
      <c r="IL48"/>
      <c r="IM48"/>
      <c r="IN48"/>
      <c r="IO48"/>
      <c r="IP48"/>
      <c r="IQ48"/>
      <c r="IR48"/>
    </row>
    <row r="49" spans="3:252" ht="12.75" customHeight="1">
      <c r="C49" s="309"/>
      <c r="D49" s="190" t="s">
        <v>75</v>
      </c>
      <c r="E49" s="212">
        <v>5</v>
      </c>
      <c r="F49" s="216">
        <v>0</v>
      </c>
      <c r="IL49"/>
      <c r="IM49"/>
      <c r="IN49"/>
      <c r="IO49"/>
      <c r="IP49"/>
      <c r="IQ49"/>
      <c r="IR49"/>
    </row>
    <row r="50" spans="3:252" ht="12.75" customHeight="1">
      <c r="C50" s="309"/>
      <c r="D50" s="190" t="s">
        <v>76</v>
      </c>
      <c r="E50" s="212">
        <v>1</v>
      </c>
      <c r="F50" s="216" t="s">
        <v>235</v>
      </c>
      <c r="IL50"/>
      <c r="IM50"/>
      <c r="IN50"/>
      <c r="IO50"/>
      <c r="IP50"/>
      <c r="IQ50"/>
      <c r="IR50"/>
    </row>
    <row r="51" spans="3:252" ht="12" customHeight="1">
      <c r="C51" s="307" t="s">
        <v>177</v>
      </c>
      <c r="D51" s="307"/>
      <c r="E51" s="213">
        <f>SUM(E44:E50)</f>
        <v>10</v>
      </c>
      <c r="F51" s="218">
        <v>2.0699999999999998</v>
      </c>
      <c r="IL51"/>
      <c r="IM51"/>
      <c r="IN51"/>
      <c r="IO51"/>
      <c r="IP51"/>
      <c r="IQ51"/>
      <c r="IR51"/>
    </row>
    <row r="52" spans="3:252" ht="12" customHeight="1">
      <c r="C52" s="310" t="s">
        <v>41</v>
      </c>
      <c r="D52" s="190" t="s">
        <v>78</v>
      </c>
      <c r="E52" s="214">
        <v>0</v>
      </c>
      <c r="F52" s="219">
        <v>0</v>
      </c>
      <c r="IL52"/>
      <c r="IM52"/>
      <c r="IN52"/>
      <c r="IO52"/>
      <c r="IP52"/>
      <c r="IQ52"/>
      <c r="IR52"/>
    </row>
    <row r="53" spans="3:252" ht="12.75" customHeight="1">
      <c r="C53" s="310"/>
      <c r="D53" s="190" t="s">
        <v>79</v>
      </c>
      <c r="E53" s="212">
        <v>0</v>
      </c>
      <c r="F53" s="220">
        <v>0</v>
      </c>
      <c r="IL53"/>
      <c r="IM53"/>
      <c r="IN53"/>
      <c r="IO53"/>
      <c r="IP53"/>
      <c r="IQ53"/>
      <c r="IR53"/>
    </row>
    <row r="54" spans="3:252" ht="12.75" customHeight="1">
      <c r="C54" s="310"/>
      <c r="D54" s="190" t="s">
        <v>80</v>
      </c>
      <c r="E54" s="212">
        <v>0</v>
      </c>
      <c r="F54" s="220">
        <v>0</v>
      </c>
      <c r="IL54"/>
      <c r="IM54"/>
      <c r="IN54"/>
      <c r="IO54"/>
      <c r="IP54"/>
      <c r="IQ54"/>
      <c r="IR54"/>
    </row>
    <row r="55" spans="3:252" ht="12.75" customHeight="1">
      <c r="C55" s="310"/>
      <c r="D55" s="190" t="s">
        <v>204</v>
      </c>
      <c r="E55" s="212">
        <v>0</v>
      </c>
      <c r="F55" s="220">
        <v>0</v>
      </c>
      <c r="IL55"/>
      <c r="IM55"/>
      <c r="IN55"/>
      <c r="IO55"/>
      <c r="IP55"/>
      <c r="IQ55"/>
      <c r="IR55"/>
    </row>
    <row r="56" spans="3:252" ht="12.75" customHeight="1">
      <c r="C56" s="310"/>
      <c r="D56" s="190" t="s">
        <v>205</v>
      </c>
      <c r="E56" s="212">
        <v>0</v>
      </c>
      <c r="F56" s="220">
        <v>0</v>
      </c>
      <c r="IL56"/>
      <c r="IM56"/>
      <c r="IN56"/>
      <c r="IO56"/>
      <c r="IP56"/>
      <c r="IQ56"/>
      <c r="IR56"/>
    </row>
    <row r="57" spans="3:252" ht="12.75" customHeight="1">
      <c r="C57" s="310"/>
      <c r="D57" s="190" t="s">
        <v>81</v>
      </c>
      <c r="E57" s="212">
        <v>1</v>
      </c>
      <c r="F57" s="216" t="s">
        <v>235</v>
      </c>
      <c r="IL57"/>
      <c r="IM57"/>
      <c r="IN57"/>
      <c r="IO57"/>
      <c r="IP57"/>
      <c r="IQ57"/>
      <c r="IR57"/>
    </row>
    <row r="58" spans="3:252" ht="12.75" customHeight="1">
      <c r="C58" s="310"/>
      <c r="D58" s="190" t="s">
        <v>82</v>
      </c>
      <c r="E58" s="212">
        <v>0</v>
      </c>
      <c r="F58" s="216">
        <v>0</v>
      </c>
      <c r="IL58"/>
      <c r="IM58"/>
      <c r="IN58"/>
      <c r="IO58"/>
      <c r="IP58"/>
      <c r="IQ58"/>
      <c r="IR58"/>
    </row>
    <row r="59" spans="3:252" ht="12.75" customHeight="1">
      <c r="C59" s="310"/>
      <c r="D59" s="190" t="s">
        <v>83</v>
      </c>
      <c r="E59" s="212">
        <v>1</v>
      </c>
      <c r="F59" s="216" t="s">
        <v>235</v>
      </c>
      <c r="IL59"/>
      <c r="IM59"/>
      <c r="IN59"/>
      <c r="IO59"/>
      <c r="IP59"/>
      <c r="IQ59"/>
      <c r="IR59"/>
    </row>
    <row r="60" spans="3:252" ht="12.75" customHeight="1">
      <c r="C60" s="310"/>
      <c r="D60" s="190" t="s">
        <v>84</v>
      </c>
      <c r="E60" s="215">
        <v>0</v>
      </c>
      <c r="F60" s="221">
        <v>0</v>
      </c>
      <c r="IL60"/>
      <c r="IM60"/>
      <c r="IN60"/>
      <c r="IO60"/>
      <c r="IP60"/>
      <c r="IQ60"/>
      <c r="IR60"/>
    </row>
    <row r="61" spans="3:252" ht="12" customHeight="1">
      <c r="C61" s="311" t="s">
        <v>178</v>
      </c>
      <c r="D61" s="311"/>
      <c r="E61" s="211">
        <f>SUM(E52:E60)</f>
        <v>2</v>
      </c>
      <c r="F61" s="217" t="s">
        <v>235</v>
      </c>
      <c r="IL61"/>
      <c r="IM61"/>
      <c r="IN61"/>
      <c r="IO61"/>
      <c r="IP61"/>
      <c r="IQ61"/>
      <c r="IR61"/>
    </row>
    <row r="62" spans="3:252" ht="12" customHeight="1">
      <c r="C62" s="310" t="s">
        <v>42</v>
      </c>
      <c r="D62" s="189" t="s">
        <v>86</v>
      </c>
      <c r="E62" s="214">
        <v>0</v>
      </c>
      <c r="F62" s="219">
        <v>0</v>
      </c>
      <c r="IL62"/>
      <c r="IM62"/>
      <c r="IN62"/>
      <c r="IO62"/>
      <c r="IP62"/>
      <c r="IQ62"/>
      <c r="IR62"/>
    </row>
    <row r="63" spans="3:252" ht="12.75" customHeight="1">
      <c r="C63" s="310"/>
      <c r="D63" s="190" t="s">
        <v>87</v>
      </c>
      <c r="E63" s="212">
        <v>0</v>
      </c>
      <c r="F63" s="220">
        <v>0</v>
      </c>
      <c r="IL63"/>
      <c r="IM63"/>
      <c r="IN63"/>
      <c r="IO63"/>
      <c r="IP63"/>
      <c r="IQ63"/>
      <c r="IR63"/>
    </row>
    <row r="64" spans="3:252" ht="12.75" customHeight="1">
      <c r="C64" s="310"/>
      <c r="D64" s="190" t="s">
        <v>88</v>
      </c>
      <c r="E64" s="212">
        <v>0</v>
      </c>
      <c r="F64" s="220">
        <v>0</v>
      </c>
      <c r="IL64"/>
      <c r="IM64"/>
      <c r="IN64"/>
      <c r="IO64"/>
      <c r="IP64"/>
      <c r="IQ64"/>
      <c r="IR64"/>
    </row>
    <row r="65" spans="3:252" ht="12.75" customHeight="1">
      <c r="C65" s="310"/>
      <c r="D65" s="190" t="s">
        <v>89</v>
      </c>
      <c r="E65" s="212">
        <v>0</v>
      </c>
      <c r="F65" s="216">
        <v>0</v>
      </c>
      <c r="IL65"/>
      <c r="IM65"/>
      <c r="IN65"/>
      <c r="IO65"/>
      <c r="IP65"/>
      <c r="IQ65"/>
      <c r="IR65"/>
    </row>
    <row r="66" spans="3:252" ht="12.75" customHeight="1">
      <c r="C66" s="310"/>
      <c r="D66" s="190" t="s">
        <v>90</v>
      </c>
      <c r="E66" s="212">
        <v>0</v>
      </c>
      <c r="F66" s="220">
        <v>0</v>
      </c>
      <c r="IL66"/>
      <c r="IM66"/>
      <c r="IN66"/>
      <c r="IO66"/>
      <c r="IP66"/>
      <c r="IQ66"/>
      <c r="IR66"/>
    </row>
    <row r="67" spans="3:252" ht="12.75" customHeight="1">
      <c r="C67" s="310"/>
      <c r="D67" s="190" t="s">
        <v>91</v>
      </c>
      <c r="E67" s="212">
        <v>0</v>
      </c>
      <c r="F67" s="220">
        <v>0</v>
      </c>
      <c r="IL67"/>
      <c r="IM67"/>
      <c r="IN67"/>
      <c r="IO67"/>
      <c r="IP67"/>
      <c r="IQ67"/>
      <c r="IR67"/>
    </row>
    <row r="68" spans="3:252" ht="12.75" customHeight="1">
      <c r="C68" s="310"/>
      <c r="D68" s="190" t="s">
        <v>92</v>
      </c>
      <c r="E68" s="212">
        <v>0</v>
      </c>
      <c r="F68" s="220">
        <v>0</v>
      </c>
      <c r="IL68"/>
      <c r="IM68"/>
      <c r="IN68"/>
      <c r="IO68"/>
      <c r="IP68"/>
      <c r="IQ68"/>
      <c r="IR68"/>
    </row>
    <row r="69" spans="3:252" ht="12.75" customHeight="1">
      <c r="C69" s="310"/>
      <c r="D69" s="190" t="s">
        <v>93</v>
      </c>
      <c r="E69" s="212">
        <v>0</v>
      </c>
      <c r="F69" s="220">
        <v>0</v>
      </c>
      <c r="IL69"/>
      <c r="IM69"/>
      <c r="IN69"/>
      <c r="IO69"/>
      <c r="IP69"/>
      <c r="IQ69"/>
      <c r="IR69"/>
    </row>
    <row r="70" spans="3:252" ht="12.75" customHeight="1">
      <c r="C70" s="310"/>
      <c r="D70" s="190" t="s">
        <v>94</v>
      </c>
      <c r="E70" s="212">
        <v>0</v>
      </c>
      <c r="F70" s="220">
        <v>0</v>
      </c>
      <c r="IL70"/>
      <c r="IM70"/>
      <c r="IN70"/>
      <c r="IO70"/>
      <c r="IP70"/>
      <c r="IQ70"/>
      <c r="IR70"/>
    </row>
    <row r="71" spans="3:252" ht="12.75" customHeight="1">
      <c r="C71" s="310"/>
      <c r="D71" s="190" t="s">
        <v>95</v>
      </c>
      <c r="E71" s="212">
        <v>0</v>
      </c>
      <c r="F71" s="220">
        <v>0</v>
      </c>
      <c r="IL71"/>
      <c r="IM71"/>
      <c r="IN71"/>
      <c r="IO71"/>
      <c r="IP71"/>
      <c r="IQ71"/>
      <c r="IR71"/>
    </row>
    <row r="72" spans="3:252" ht="12.75" customHeight="1">
      <c r="C72" s="310"/>
      <c r="D72" s="190" t="s">
        <v>96</v>
      </c>
      <c r="E72" s="212">
        <v>0</v>
      </c>
      <c r="F72" s="220">
        <v>0</v>
      </c>
      <c r="IL72"/>
      <c r="IM72"/>
      <c r="IN72"/>
      <c r="IO72"/>
      <c r="IP72"/>
      <c r="IQ72"/>
      <c r="IR72"/>
    </row>
    <row r="73" spans="3:252" ht="12.75" customHeight="1">
      <c r="C73" s="310"/>
      <c r="D73" s="190" t="s">
        <v>97</v>
      </c>
      <c r="E73" s="212">
        <v>0</v>
      </c>
      <c r="F73" s="220">
        <v>0</v>
      </c>
      <c r="IL73"/>
      <c r="IM73"/>
      <c r="IN73"/>
      <c r="IO73"/>
      <c r="IP73"/>
      <c r="IQ73"/>
      <c r="IR73"/>
    </row>
    <row r="74" spans="3:252" ht="12.75" customHeight="1">
      <c r="C74" s="310"/>
      <c r="D74" s="190" t="s">
        <v>98</v>
      </c>
      <c r="E74" s="212">
        <v>0</v>
      </c>
      <c r="F74" s="220">
        <v>0</v>
      </c>
      <c r="IL74"/>
      <c r="IM74"/>
      <c r="IN74"/>
      <c r="IO74"/>
      <c r="IP74"/>
      <c r="IQ74"/>
      <c r="IR74"/>
    </row>
    <row r="75" spans="3:252" ht="12.75" customHeight="1">
      <c r="C75" s="310"/>
      <c r="D75" s="190" t="s">
        <v>99</v>
      </c>
      <c r="E75" s="212">
        <v>0</v>
      </c>
      <c r="F75" s="220">
        <v>0</v>
      </c>
      <c r="IL75"/>
      <c r="IM75"/>
      <c r="IN75"/>
      <c r="IO75"/>
      <c r="IP75"/>
      <c r="IQ75"/>
      <c r="IR75"/>
    </row>
    <row r="76" spans="3:252" ht="12.75" customHeight="1">
      <c r="C76" s="310"/>
      <c r="D76" s="190" t="s">
        <v>100</v>
      </c>
      <c r="E76" s="212">
        <v>0</v>
      </c>
      <c r="F76" s="220">
        <v>0</v>
      </c>
      <c r="IL76"/>
      <c r="IM76"/>
      <c r="IN76"/>
      <c r="IO76"/>
      <c r="IP76"/>
      <c r="IQ76"/>
      <c r="IR76"/>
    </row>
    <row r="77" spans="3:252" ht="12.75" customHeight="1">
      <c r="C77" s="310"/>
      <c r="D77" s="190" t="s">
        <v>101</v>
      </c>
      <c r="E77" s="212">
        <v>1</v>
      </c>
      <c r="F77" s="220" t="s">
        <v>235</v>
      </c>
      <c r="IL77"/>
      <c r="IM77"/>
      <c r="IN77"/>
      <c r="IO77"/>
      <c r="IP77"/>
      <c r="IQ77"/>
      <c r="IR77"/>
    </row>
    <row r="78" spans="3:252" ht="12.75" customHeight="1">
      <c r="C78" s="310"/>
      <c r="D78" s="190" t="s">
        <v>102</v>
      </c>
      <c r="E78" s="212">
        <v>0</v>
      </c>
      <c r="F78" s="220">
        <v>0</v>
      </c>
      <c r="IL78"/>
      <c r="IM78"/>
      <c r="IN78"/>
      <c r="IO78"/>
      <c r="IP78"/>
      <c r="IQ78"/>
      <c r="IR78"/>
    </row>
    <row r="79" spans="3:252" ht="12.75" customHeight="1">
      <c r="C79" s="310"/>
      <c r="D79" s="190" t="s">
        <v>103</v>
      </c>
      <c r="E79" s="212">
        <v>0</v>
      </c>
      <c r="F79" s="220">
        <v>0</v>
      </c>
      <c r="IL79"/>
      <c r="IM79"/>
      <c r="IN79"/>
      <c r="IO79"/>
      <c r="IP79"/>
      <c r="IQ79"/>
      <c r="IR79"/>
    </row>
    <row r="80" spans="3:252" ht="12" customHeight="1">
      <c r="C80" s="307" t="s">
        <v>179</v>
      </c>
      <c r="D80" s="307"/>
      <c r="E80" s="211">
        <f>SUM(E62:E79)</f>
        <v>1</v>
      </c>
      <c r="F80" s="217" t="s">
        <v>235</v>
      </c>
      <c r="IL80"/>
      <c r="IM80"/>
      <c r="IN80"/>
      <c r="IO80"/>
      <c r="IP80"/>
      <c r="IQ80"/>
      <c r="IR80"/>
    </row>
    <row r="81" spans="3:252" ht="12" customHeight="1">
      <c r="C81" s="274" t="s">
        <v>236</v>
      </c>
      <c r="IL81"/>
      <c r="IM81"/>
      <c r="IN81"/>
      <c r="IO81"/>
      <c r="IP81"/>
      <c r="IQ81"/>
      <c r="IR81"/>
    </row>
    <row r="82" spans="3:252" ht="12" customHeight="1">
      <c r="C82" s="308"/>
      <c r="D82" s="308"/>
      <c r="E82" s="308"/>
      <c r="F82" s="308"/>
      <c r="G82" s="44"/>
    </row>
    <row r="83" spans="3:252" ht="12" customHeight="1">
      <c r="C83" s="308"/>
      <c r="D83" s="308"/>
      <c r="E83" s="308"/>
      <c r="F83" s="308"/>
      <c r="G83" s="44"/>
    </row>
    <row r="84" spans="3:252" ht="12" customHeight="1">
      <c r="C84" s="308"/>
      <c r="D84" s="308"/>
      <c r="E84" s="308"/>
      <c r="F84" s="308"/>
      <c r="G84" s="44"/>
    </row>
    <row r="85" spans="3:252" ht="12" customHeight="1">
      <c r="C85" s="308"/>
      <c r="D85" s="308"/>
      <c r="E85" s="308"/>
      <c r="F85" s="308"/>
      <c r="G85" s="44"/>
    </row>
  </sheetData>
  <mergeCells count="13">
    <mergeCell ref="C43:D43"/>
    <mergeCell ref="B9:G9"/>
    <mergeCell ref="C13:D13"/>
    <mergeCell ref="C14:C39"/>
    <mergeCell ref="C40:D40"/>
    <mergeCell ref="C41:C42"/>
    <mergeCell ref="C82:F85"/>
    <mergeCell ref="C44:C50"/>
    <mergeCell ref="C51:D51"/>
    <mergeCell ref="C52:C60"/>
    <mergeCell ref="C61:D61"/>
    <mergeCell ref="C62:C79"/>
    <mergeCell ref="C80:D80"/>
  </mergeCells>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BDD34-C275-4DDD-943E-131522951EF2}">
  <dimension ref="A1:IR85"/>
  <sheetViews>
    <sheetView showGridLines="0" zoomScaleNormal="100" workbookViewId="0">
      <selection activeCell="C1" sqref="C1"/>
    </sheetView>
  </sheetViews>
  <sheetFormatPr baseColWidth="10" defaultRowHeight="12" customHeight="1"/>
  <cols>
    <col min="1" max="2" width="13.375" style="40" customWidth="1"/>
    <col min="3" max="3" width="23" style="40" customWidth="1"/>
    <col min="4" max="4" width="31.625" style="40" customWidth="1"/>
    <col min="5" max="6" width="20.375" style="40" customWidth="1"/>
    <col min="7" max="7" width="31" style="40" customWidth="1"/>
    <col min="8" max="8" width="3.375" style="40" customWidth="1"/>
    <col min="9" max="252" width="10.5" style="40" customWidth="1"/>
    <col min="253" max="1019" width="10.5" customWidth="1"/>
  </cols>
  <sheetData>
    <row r="1" spans="1:11" s="5" customFormat="1" ht="15.75" customHeight="1">
      <c r="D1" s="84"/>
      <c r="E1" s="84"/>
      <c r="F1" s="84"/>
      <c r="G1" s="84"/>
    </row>
    <row r="2" spans="1:11" s="5" customFormat="1" ht="15.75" customHeight="1">
      <c r="D2" s="84"/>
      <c r="E2" s="84"/>
      <c r="F2" s="84"/>
      <c r="G2" s="84"/>
    </row>
    <row r="3" spans="1:11" s="5" customFormat="1" ht="15.75" customHeight="1">
      <c r="D3" s="84"/>
      <c r="E3" s="84"/>
      <c r="F3" s="84"/>
      <c r="G3" s="84"/>
    </row>
    <row r="4" spans="1:11" s="5" customFormat="1" ht="15.75" customHeight="1">
      <c r="E4" s="2"/>
    </row>
    <row r="5" spans="1:11" s="5" customFormat="1" ht="15.75" customHeight="1"/>
    <row r="6" spans="1:11" s="5" customFormat="1" ht="15.75" customHeight="1"/>
    <row r="7" spans="1:11" s="5" customFormat="1" ht="15.75" customHeight="1"/>
    <row r="8" spans="1:11" s="5" customFormat="1" ht="15.75" customHeight="1"/>
    <row r="9" spans="1:11" s="5" customFormat="1" ht="41.25" customHeight="1">
      <c r="B9" s="292" t="s">
        <v>230</v>
      </c>
      <c r="C9" s="292"/>
      <c r="D9" s="292"/>
      <c r="E9" s="292"/>
      <c r="F9" s="292"/>
      <c r="G9" s="292"/>
    </row>
    <row r="10" spans="1:11" s="5" customFormat="1" ht="9.9499999999999993" customHeight="1">
      <c r="B10" s="11"/>
      <c r="C10" s="11"/>
      <c r="D10" s="11"/>
      <c r="E10" s="11"/>
      <c r="F10" s="11"/>
      <c r="G10" s="11"/>
    </row>
    <row r="11" spans="1:11" s="5" customFormat="1" ht="9.9499999999999993" customHeight="1">
      <c r="B11" s="110"/>
      <c r="C11" s="110"/>
      <c r="D11" s="110"/>
      <c r="E11" s="110"/>
      <c r="F11" s="110"/>
      <c r="G11" s="110"/>
      <c r="H11" s="111"/>
      <c r="I11" s="111"/>
      <c r="J11" s="111"/>
      <c r="K11" s="111"/>
    </row>
    <row r="12" spans="1:11" s="5" customFormat="1" ht="9.9499999999999993" customHeight="1">
      <c r="B12" s="112"/>
      <c r="C12" s="112"/>
      <c r="D12" s="112"/>
      <c r="E12" s="112"/>
      <c r="F12" s="112"/>
      <c r="G12" s="112"/>
      <c r="H12" s="111"/>
      <c r="I12" s="111"/>
      <c r="J12" s="111"/>
      <c r="K12" s="111"/>
    </row>
    <row r="13" spans="1:11" ht="41.1" customHeight="1">
      <c r="C13" s="305" t="s">
        <v>35</v>
      </c>
      <c r="D13" s="305"/>
      <c r="E13" s="133" t="s">
        <v>19</v>
      </c>
      <c r="F13" s="134" t="s">
        <v>20</v>
      </c>
      <c r="G13" s="144"/>
    </row>
    <row r="14" spans="1:11" ht="12.75" customHeight="1">
      <c r="C14" s="302" t="s">
        <v>38</v>
      </c>
      <c r="D14" s="189" t="s">
        <v>44</v>
      </c>
      <c r="E14" s="210">
        <v>0</v>
      </c>
      <c r="F14" s="216">
        <v>0</v>
      </c>
      <c r="G14" s="41"/>
      <c r="H14" s="202"/>
      <c r="I14" s="202"/>
      <c r="J14" s="202"/>
    </row>
    <row r="15" spans="1:11" ht="12.75" customHeight="1">
      <c r="A15" s="107"/>
      <c r="C15" s="306"/>
      <c r="D15" s="190" t="s">
        <v>45</v>
      </c>
      <c r="E15" s="210">
        <v>0</v>
      </c>
      <c r="F15" s="216">
        <v>0</v>
      </c>
      <c r="G15" s="41"/>
      <c r="H15" s="202"/>
      <c r="I15" s="202"/>
      <c r="J15" s="202"/>
    </row>
    <row r="16" spans="1:11" ht="12.75" customHeight="1">
      <c r="C16" s="306"/>
      <c r="D16" s="190" t="s">
        <v>46</v>
      </c>
      <c r="E16" s="210">
        <v>8</v>
      </c>
      <c r="F16" s="216">
        <v>0.08</v>
      </c>
      <c r="G16" s="41"/>
      <c r="H16" s="202"/>
      <c r="I16" s="202"/>
      <c r="J16" s="202"/>
    </row>
    <row r="17" spans="3:10" ht="12.75" customHeight="1">
      <c r="C17" s="306"/>
      <c r="D17" s="190" t="s">
        <v>47</v>
      </c>
      <c r="E17" s="210">
        <v>10</v>
      </c>
      <c r="F17" s="216">
        <v>0.51</v>
      </c>
      <c r="G17" s="41"/>
      <c r="H17" s="202"/>
      <c r="I17" s="202"/>
      <c r="J17" s="202"/>
    </row>
    <row r="18" spans="3:10" ht="12.75" customHeight="1">
      <c r="C18" s="306"/>
      <c r="D18" s="190" t="s">
        <v>48</v>
      </c>
      <c r="E18" s="210">
        <v>0</v>
      </c>
      <c r="F18" s="216">
        <v>0</v>
      </c>
      <c r="G18" s="41"/>
      <c r="H18" s="202"/>
      <c r="I18" s="202"/>
      <c r="J18" s="202"/>
    </row>
    <row r="19" spans="3:10" ht="12.75" customHeight="1">
      <c r="C19" s="306"/>
      <c r="D19" s="190" t="s">
        <v>49</v>
      </c>
      <c r="E19" s="210">
        <v>0</v>
      </c>
      <c r="F19" s="216">
        <v>0</v>
      </c>
      <c r="G19" s="41"/>
      <c r="H19" s="202"/>
      <c r="I19" s="202"/>
      <c r="J19" s="202"/>
    </row>
    <row r="20" spans="3:10" ht="12.75" customHeight="1">
      <c r="C20" s="306"/>
      <c r="D20" s="190" t="s">
        <v>50</v>
      </c>
      <c r="E20" s="210">
        <v>2</v>
      </c>
      <c r="F20" s="216" t="s">
        <v>235</v>
      </c>
      <c r="G20" s="41"/>
      <c r="H20" s="202"/>
      <c r="I20" s="202"/>
      <c r="J20" s="202"/>
    </row>
    <row r="21" spans="3:10" ht="12.75" customHeight="1">
      <c r="C21" s="306"/>
      <c r="D21" s="190" t="s">
        <v>51</v>
      </c>
      <c r="E21" s="210">
        <v>23</v>
      </c>
      <c r="F21" s="216">
        <v>1.78</v>
      </c>
      <c r="G21" s="41"/>
      <c r="H21" s="202"/>
      <c r="I21" s="202"/>
      <c r="J21" s="202"/>
    </row>
    <row r="22" spans="3:10" ht="12.75" customHeight="1">
      <c r="C22" s="306"/>
      <c r="D22" s="190" t="s">
        <v>52</v>
      </c>
      <c r="E22" s="210">
        <v>0</v>
      </c>
      <c r="F22" s="216">
        <v>0</v>
      </c>
      <c r="G22" s="41"/>
      <c r="H22" s="202"/>
      <c r="I22" s="202"/>
      <c r="J22" s="202"/>
    </row>
    <row r="23" spans="3:10" ht="12.75" customHeight="1">
      <c r="C23" s="306"/>
      <c r="D23" s="190" t="s">
        <v>53</v>
      </c>
      <c r="E23" s="210">
        <v>1</v>
      </c>
      <c r="F23" s="216" t="s">
        <v>235</v>
      </c>
      <c r="G23" s="41"/>
      <c r="H23" s="206"/>
      <c r="I23" s="202"/>
      <c r="J23" s="202"/>
    </row>
    <row r="24" spans="3:10" ht="12.75" customHeight="1">
      <c r="C24" s="306"/>
      <c r="D24" s="190" t="s">
        <v>54</v>
      </c>
      <c r="E24" s="210">
        <v>0</v>
      </c>
      <c r="F24" s="216">
        <v>0</v>
      </c>
      <c r="G24" s="41"/>
      <c r="H24" s="202"/>
      <c r="I24" s="202"/>
      <c r="J24" s="202"/>
    </row>
    <row r="25" spans="3:10" ht="12.75" customHeight="1">
      <c r="C25" s="306"/>
      <c r="D25" s="190" t="s">
        <v>55</v>
      </c>
      <c r="E25" s="210">
        <v>0</v>
      </c>
      <c r="F25" s="216">
        <v>0</v>
      </c>
      <c r="G25" s="41"/>
      <c r="H25" s="202"/>
      <c r="I25" s="202"/>
      <c r="J25" s="202"/>
    </row>
    <row r="26" spans="3:10" ht="12.75" customHeight="1">
      <c r="C26" s="306"/>
      <c r="D26" s="190" t="s">
        <v>56</v>
      </c>
      <c r="E26" s="210">
        <v>2</v>
      </c>
      <c r="F26" s="216" t="s">
        <v>235</v>
      </c>
      <c r="G26" s="41"/>
      <c r="H26" s="202"/>
      <c r="I26" s="202"/>
      <c r="J26" s="202"/>
    </row>
    <row r="27" spans="3:10" ht="12.75" customHeight="1">
      <c r="C27" s="306"/>
      <c r="D27" s="190" t="s">
        <v>201</v>
      </c>
      <c r="E27" s="210">
        <v>0</v>
      </c>
      <c r="F27" s="216">
        <v>0</v>
      </c>
      <c r="G27" s="41"/>
      <c r="H27" s="202"/>
      <c r="I27" s="202"/>
      <c r="J27" s="202"/>
    </row>
    <row r="28" spans="3:10" ht="12.75" customHeight="1">
      <c r="C28" s="306"/>
      <c r="D28" s="190" t="s">
        <v>57</v>
      </c>
      <c r="E28" s="210">
        <v>1</v>
      </c>
      <c r="F28" s="216" t="s">
        <v>235</v>
      </c>
      <c r="G28" s="41"/>
      <c r="H28" s="202"/>
      <c r="I28" s="202"/>
      <c r="J28" s="202"/>
    </row>
    <row r="29" spans="3:10" ht="12.75" customHeight="1">
      <c r="C29" s="306"/>
      <c r="D29" s="190" t="s">
        <v>58</v>
      </c>
      <c r="E29" s="210">
        <v>0</v>
      </c>
      <c r="F29" s="216">
        <v>0</v>
      </c>
      <c r="G29" s="41"/>
      <c r="H29" s="202"/>
      <c r="I29" s="202"/>
      <c r="J29" s="202"/>
    </row>
    <row r="30" spans="3:10" ht="12.75" customHeight="1">
      <c r="C30" s="306"/>
      <c r="D30" s="190" t="s">
        <v>202</v>
      </c>
      <c r="E30" s="210">
        <v>0</v>
      </c>
      <c r="F30" s="216">
        <v>0</v>
      </c>
      <c r="G30" s="41"/>
      <c r="H30" s="202"/>
      <c r="I30" s="202"/>
      <c r="J30" s="202"/>
    </row>
    <row r="31" spans="3:10" ht="12.75" customHeight="1">
      <c r="C31" s="306"/>
      <c r="D31" s="190" t="s">
        <v>59</v>
      </c>
      <c r="E31" s="210">
        <v>0</v>
      </c>
      <c r="F31" s="216">
        <v>0</v>
      </c>
      <c r="G31" s="41"/>
      <c r="H31" s="202"/>
      <c r="I31" s="202"/>
      <c r="J31" s="202"/>
    </row>
    <row r="32" spans="3:10" ht="12.75" customHeight="1">
      <c r="C32" s="306"/>
      <c r="D32" s="190" t="s">
        <v>60</v>
      </c>
      <c r="E32" s="210">
        <v>0</v>
      </c>
      <c r="F32" s="216">
        <v>0</v>
      </c>
      <c r="G32" s="41"/>
      <c r="H32" s="202"/>
      <c r="I32" s="202"/>
      <c r="J32" s="202"/>
    </row>
    <row r="33" spans="3:252" ht="12.75" customHeight="1">
      <c r="C33" s="306"/>
      <c r="D33" s="190" t="s">
        <v>61</v>
      </c>
      <c r="E33" s="210">
        <v>1</v>
      </c>
      <c r="F33" s="216" t="s">
        <v>235</v>
      </c>
      <c r="G33" s="41"/>
      <c r="H33" s="202"/>
      <c r="I33" s="202"/>
      <c r="J33" s="202"/>
    </row>
    <row r="34" spans="3:252" ht="12.75" customHeight="1">
      <c r="C34" s="306"/>
      <c r="D34" s="190" t="s">
        <v>62</v>
      </c>
      <c r="E34" s="210">
        <v>0</v>
      </c>
      <c r="F34" s="216">
        <v>0</v>
      </c>
      <c r="G34" s="41"/>
      <c r="H34" s="202"/>
      <c r="I34" s="202"/>
      <c r="J34" s="202"/>
    </row>
    <row r="35" spans="3:252" ht="12.75" customHeight="1">
      <c r="C35" s="306"/>
      <c r="D35" s="190" t="s">
        <v>63</v>
      </c>
      <c r="E35" s="210">
        <v>0</v>
      </c>
      <c r="F35" s="216">
        <v>0</v>
      </c>
      <c r="G35" s="41"/>
      <c r="H35" s="202"/>
      <c r="I35" s="202"/>
      <c r="J35" s="202"/>
    </row>
    <row r="36" spans="3:252" ht="12.75" customHeight="1">
      <c r="C36" s="306"/>
      <c r="D36" s="190" t="s">
        <v>64</v>
      </c>
      <c r="E36" s="210">
        <v>0</v>
      </c>
      <c r="F36" s="216">
        <v>0</v>
      </c>
      <c r="G36" s="41"/>
      <c r="H36" s="202"/>
      <c r="I36" s="202"/>
      <c r="J36" s="202"/>
    </row>
    <row r="37" spans="3:252" ht="12.75" customHeight="1">
      <c r="C37" s="306"/>
      <c r="D37" s="190" t="s">
        <v>65</v>
      </c>
      <c r="E37" s="210">
        <v>0</v>
      </c>
      <c r="F37" s="216">
        <v>0</v>
      </c>
      <c r="G37" s="41"/>
      <c r="H37" s="202"/>
      <c r="I37" s="202"/>
      <c r="J37" s="202"/>
    </row>
    <row r="38" spans="3:252" ht="12.75" customHeight="1">
      <c r="C38" s="306"/>
      <c r="D38" s="190" t="s">
        <v>66</v>
      </c>
      <c r="E38" s="210">
        <v>0</v>
      </c>
      <c r="F38" s="216">
        <v>0</v>
      </c>
      <c r="G38" s="41"/>
      <c r="H38" s="202"/>
      <c r="I38" s="202"/>
      <c r="J38" s="202"/>
    </row>
    <row r="39" spans="3:252" ht="12.75" customHeight="1">
      <c r="C39" s="303"/>
      <c r="D39" s="191" t="s">
        <v>67</v>
      </c>
      <c r="E39" s="210">
        <v>0</v>
      </c>
      <c r="F39" s="216">
        <v>0</v>
      </c>
      <c r="G39" s="41"/>
      <c r="H39" s="202"/>
      <c r="I39" s="202"/>
      <c r="J39" s="202"/>
    </row>
    <row r="40" spans="3:252" ht="12" customHeight="1">
      <c r="C40" s="288" t="s">
        <v>175</v>
      </c>
      <c r="D40" s="304"/>
      <c r="E40" s="211">
        <f>SUM(E14:E39)</f>
        <v>48</v>
      </c>
      <c r="F40" s="217">
        <v>2.42</v>
      </c>
      <c r="H40" s="202"/>
      <c r="I40" s="202"/>
      <c r="J40" s="202"/>
      <c r="IL40"/>
      <c r="IM40"/>
      <c r="IN40"/>
      <c r="IO40"/>
      <c r="IP40"/>
      <c r="IQ40"/>
      <c r="IR40"/>
    </row>
    <row r="41" spans="3:252" ht="12" customHeight="1">
      <c r="C41" s="302" t="s">
        <v>39</v>
      </c>
      <c r="D41" s="190" t="s">
        <v>69</v>
      </c>
      <c r="E41" s="210">
        <v>0</v>
      </c>
      <c r="F41" s="216">
        <v>0</v>
      </c>
      <c r="IL41"/>
      <c r="IM41"/>
      <c r="IN41"/>
      <c r="IO41"/>
      <c r="IP41"/>
      <c r="IQ41"/>
      <c r="IR41"/>
    </row>
    <row r="42" spans="3:252" ht="12.75" customHeight="1">
      <c r="C42" s="303"/>
      <c r="D42" s="190" t="s">
        <v>70</v>
      </c>
      <c r="E42" s="210">
        <v>0</v>
      </c>
      <c r="F42" s="216">
        <v>0</v>
      </c>
      <c r="IL42"/>
      <c r="IM42"/>
      <c r="IN42"/>
      <c r="IO42"/>
      <c r="IP42"/>
      <c r="IQ42"/>
      <c r="IR42"/>
    </row>
    <row r="43" spans="3:252" ht="12" customHeight="1">
      <c r="C43" s="288" t="s">
        <v>176</v>
      </c>
      <c r="D43" s="304"/>
      <c r="E43" s="211">
        <f>SUM(E41:E42)</f>
        <v>0</v>
      </c>
      <c r="F43" s="217">
        <f>SUM(F41:F42)</f>
        <v>0</v>
      </c>
      <c r="IL43"/>
      <c r="IM43"/>
      <c r="IN43"/>
      <c r="IO43"/>
      <c r="IP43"/>
      <c r="IQ43"/>
      <c r="IR43"/>
    </row>
    <row r="44" spans="3:252" ht="12" customHeight="1">
      <c r="C44" s="309" t="s">
        <v>40</v>
      </c>
      <c r="D44" s="190" t="s">
        <v>72</v>
      </c>
      <c r="E44" s="212">
        <v>0</v>
      </c>
      <c r="F44" s="216">
        <v>0</v>
      </c>
      <c r="IL44"/>
      <c r="IM44"/>
      <c r="IN44"/>
      <c r="IO44"/>
      <c r="IP44"/>
      <c r="IQ44"/>
      <c r="IR44"/>
    </row>
    <row r="45" spans="3:252" ht="12.75" customHeight="1">
      <c r="C45" s="309"/>
      <c r="D45" s="190" t="s">
        <v>73</v>
      </c>
      <c r="E45" s="212">
        <v>0</v>
      </c>
      <c r="F45" s="216">
        <v>0</v>
      </c>
      <c r="IL45"/>
      <c r="IM45"/>
      <c r="IN45"/>
      <c r="IO45"/>
      <c r="IP45"/>
      <c r="IQ45"/>
      <c r="IR45"/>
    </row>
    <row r="46" spans="3:252" ht="12.75" customHeight="1">
      <c r="C46" s="309"/>
      <c r="D46" s="190" t="s">
        <v>74</v>
      </c>
      <c r="E46" s="212">
        <v>0</v>
      </c>
      <c r="F46" s="216">
        <v>0</v>
      </c>
      <c r="IL46"/>
      <c r="IM46"/>
      <c r="IN46"/>
      <c r="IO46"/>
      <c r="IP46"/>
      <c r="IQ46"/>
      <c r="IR46"/>
    </row>
    <row r="47" spans="3:252" ht="12.75" customHeight="1">
      <c r="C47" s="309"/>
      <c r="D47" s="190" t="s">
        <v>206</v>
      </c>
      <c r="E47" s="212">
        <v>0</v>
      </c>
      <c r="F47" s="216">
        <v>0</v>
      </c>
      <c r="IL47"/>
      <c r="IM47"/>
      <c r="IN47"/>
      <c r="IO47"/>
      <c r="IP47"/>
      <c r="IQ47"/>
      <c r="IR47"/>
    </row>
    <row r="48" spans="3:252" ht="12.75" customHeight="1">
      <c r="C48" s="309"/>
      <c r="D48" s="190" t="s">
        <v>203</v>
      </c>
      <c r="E48" s="212">
        <v>0</v>
      </c>
      <c r="F48" s="216">
        <v>0</v>
      </c>
      <c r="IL48"/>
      <c r="IM48"/>
      <c r="IN48"/>
      <c r="IO48"/>
      <c r="IP48"/>
      <c r="IQ48"/>
      <c r="IR48"/>
    </row>
    <row r="49" spans="3:252" ht="12.75" customHeight="1">
      <c r="C49" s="309"/>
      <c r="D49" s="190" t="s">
        <v>75</v>
      </c>
      <c r="E49" s="212">
        <v>0</v>
      </c>
      <c r="F49" s="216">
        <v>0</v>
      </c>
      <c r="IL49"/>
      <c r="IM49"/>
      <c r="IN49"/>
      <c r="IO49"/>
      <c r="IP49"/>
      <c r="IQ49"/>
      <c r="IR49"/>
    </row>
    <row r="50" spans="3:252" ht="12.75" customHeight="1">
      <c r="C50" s="309"/>
      <c r="D50" s="190" t="s">
        <v>76</v>
      </c>
      <c r="E50" s="212">
        <v>0</v>
      </c>
      <c r="F50" s="216">
        <v>0</v>
      </c>
      <c r="IL50"/>
      <c r="IM50"/>
      <c r="IN50"/>
      <c r="IO50"/>
      <c r="IP50"/>
      <c r="IQ50"/>
      <c r="IR50"/>
    </row>
    <row r="51" spans="3:252" ht="12" customHeight="1">
      <c r="C51" s="307" t="s">
        <v>177</v>
      </c>
      <c r="D51" s="307"/>
      <c r="E51" s="213">
        <f>SUM(E44:E50)</f>
        <v>0</v>
      </c>
      <c r="F51" s="218">
        <f>SUM(F44:F50)</f>
        <v>0</v>
      </c>
      <c r="IL51"/>
      <c r="IM51"/>
      <c r="IN51"/>
      <c r="IO51"/>
      <c r="IP51"/>
      <c r="IQ51"/>
      <c r="IR51"/>
    </row>
    <row r="52" spans="3:252" ht="12" customHeight="1">
      <c r="C52" s="310" t="s">
        <v>41</v>
      </c>
      <c r="D52" s="190" t="s">
        <v>78</v>
      </c>
      <c r="E52" s="214">
        <v>0</v>
      </c>
      <c r="F52" s="219">
        <v>0</v>
      </c>
      <c r="IL52"/>
      <c r="IM52"/>
      <c r="IN52"/>
      <c r="IO52"/>
      <c r="IP52"/>
      <c r="IQ52"/>
      <c r="IR52"/>
    </row>
    <row r="53" spans="3:252" ht="12.75" customHeight="1">
      <c r="C53" s="310"/>
      <c r="D53" s="190" t="s">
        <v>79</v>
      </c>
      <c r="E53" s="212">
        <v>3</v>
      </c>
      <c r="F53" s="220">
        <v>0</v>
      </c>
      <c r="IL53"/>
      <c r="IM53"/>
      <c r="IN53"/>
      <c r="IO53"/>
      <c r="IP53"/>
      <c r="IQ53"/>
      <c r="IR53"/>
    </row>
    <row r="54" spans="3:252" ht="12.75" customHeight="1">
      <c r="C54" s="310"/>
      <c r="D54" s="190" t="s">
        <v>80</v>
      </c>
      <c r="E54" s="212">
        <v>1</v>
      </c>
      <c r="F54" s="216" t="s">
        <v>235</v>
      </c>
      <c r="IL54"/>
      <c r="IM54"/>
      <c r="IN54"/>
      <c r="IO54"/>
      <c r="IP54"/>
      <c r="IQ54"/>
      <c r="IR54"/>
    </row>
    <row r="55" spans="3:252" ht="12.75" customHeight="1">
      <c r="C55" s="310"/>
      <c r="D55" s="190" t="s">
        <v>204</v>
      </c>
      <c r="E55" s="212">
        <v>0</v>
      </c>
      <c r="F55" s="220">
        <v>0</v>
      </c>
      <c r="IL55"/>
      <c r="IM55"/>
      <c r="IN55"/>
      <c r="IO55"/>
      <c r="IP55"/>
      <c r="IQ55"/>
      <c r="IR55"/>
    </row>
    <row r="56" spans="3:252" ht="12.75" customHeight="1">
      <c r="C56" s="310"/>
      <c r="D56" s="190" t="s">
        <v>205</v>
      </c>
      <c r="E56" s="212">
        <v>0</v>
      </c>
      <c r="F56" s="220">
        <v>0</v>
      </c>
      <c r="IL56"/>
      <c r="IM56"/>
      <c r="IN56"/>
      <c r="IO56"/>
      <c r="IP56"/>
      <c r="IQ56"/>
      <c r="IR56"/>
    </row>
    <row r="57" spans="3:252" ht="12.75" customHeight="1">
      <c r="C57" s="310"/>
      <c r="D57" s="190" t="s">
        <v>81</v>
      </c>
      <c r="E57" s="212">
        <v>0</v>
      </c>
      <c r="F57" s="220">
        <v>0</v>
      </c>
      <c r="IL57"/>
      <c r="IM57"/>
      <c r="IN57"/>
      <c r="IO57"/>
      <c r="IP57"/>
      <c r="IQ57"/>
      <c r="IR57"/>
    </row>
    <row r="58" spans="3:252" ht="12.75" customHeight="1">
      <c r="C58" s="310"/>
      <c r="D58" s="190" t="s">
        <v>82</v>
      </c>
      <c r="E58" s="212">
        <v>0</v>
      </c>
      <c r="F58" s="216">
        <v>0</v>
      </c>
      <c r="IL58"/>
      <c r="IM58"/>
      <c r="IN58"/>
      <c r="IO58"/>
      <c r="IP58"/>
      <c r="IQ58"/>
      <c r="IR58"/>
    </row>
    <row r="59" spans="3:252" ht="12.75" customHeight="1">
      <c r="C59" s="310"/>
      <c r="D59" s="190" t="s">
        <v>83</v>
      </c>
      <c r="E59" s="212">
        <v>0</v>
      </c>
      <c r="F59" s="216">
        <v>0</v>
      </c>
      <c r="IL59"/>
      <c r="IM59"/>
      <c r="IN59"/>
      <c r="IO59"/>
      <c r="IP59"/>
      <c r="IQ59"/>
      <c r="IR59"/>
    </row>
    <row r="60" spans="3:252" ht="12.75" customHeight="1">
      <c r="C60" s="310"/>
      <c r="D60" s="190" t="s">
        <v>84</v>
      </c>
      <c r="E60" s="215">
        <v>0</v>
      </c>
      <c r="F60" s="221">
        <v>0</v>
      </c>
      <c r="IL60"/>
      <c r="IM60"/>
      <c r="IN60"/>
      <c r="IO60"/>
      <c r="IP60"/>
      <c r="IQ60"/>
      <c r="IR60"/>
    </row>
    <row r="61" spans="3:252" ht="12" customHeight="1">
      <c r="C61" s="311" t="s">
        <v>178</v>
      </c>
      <c r="D61" s="311"/>
      <c r="E61" s="211">
        <f>SUM(E52:E60)</f>
        <v>4</v>
      </c>
      <c r="F61" s="217" t="s">
        <v>235</v>
      </c>
      <c r="IL61"/>
      <c r="IM61"/>
      <c r="IN61"/>
      <c r="IO61"/>
      <c r="IP61"/>
      <c r="IQ61"/>
      <c r="IR61"/>
    </row>
    <row r="62" spans="3:252" ht="12" customHeight="1">
      <c r="C62" s="310" t="s">
        <v>42</v>
      </c>
      <c r="D62" s="189" t="s">
        <v>86</v>
      </c>
      <c r="E62" s="214">
        <v>22</v>
      </c>
      <c r="F62" s="219">
        <v>1.1499999999999999</v>
      </c>
      <c r="IL62"/>
      <c r="IM62"/>
      <c r="IN62"/>
      <c r="IO62"/>
      <c r="IP62"/>
      <c r="IQ62"/>
      <c r="IR62"/>
    </row>
    <row r="63" spans="3:252" ht="12.75" customHeight="1">
      <c r="C63" s="310"/>
      <c r="D63" s="190" t="s">
        <v>87</v>
      </c>
      <c r="E63" s="212">
        <v>0</v>
      </c>
      <c r="F63" s="220">
        <v>0</v>
      </c>
      <c r="IL63"/>
      <c r="IM63"/>
      <c r="IN63"/>
      <c r="IO63"/>
      <c r="IP63"/>
      <c r="IQ63"/>
      <c r="IR63"/>
    </row>
    <row r="64" spans="3:252" ht="12.75" customHeight="1">
      <c r="C64" s="310"/>
      <c r="D64" s="190" t="s">
        <v>88</v>
      </c>
      <c r="E64" s="212">
        <v>0</v>
      </c>
      <c r="F64" s="220">
        <v>0</v>
      </c>
      <c r="IL64"/>
      <c r="IM64"/>
      <c r="IN64"/>
      <c r="IO64"/>
      <c r="IP64"/>
      <c r="IQ64"/>
      <c r="IR64"/>
    </row>
    <row r="65" spans="3:252" ht="12.75" customHeight="1">
      <c r="C65" s="310"/>
      <c r="D65" s="190" t="s">
        <v>89</v>
      </c>
      <c r="E65" s="212">
        <v>0</v>
      </c>
      <c r="F65" s="216">
        <v>0</v>
      </c>
      <c r="IL65"/>
      <c r="IM65"/>
      <c r="IN65"/>
      <c r="IO65"/>
      <c r="IP65"/>
      <c r="IQ65"/>
      <c r="IR65"/>
    </row>
    <row r="66" spans="3:252" ht="12.75" customHeight="1">
      <c r="C66" s="310"/>
      <c r="D66" s="190" t="s">
        <v>90</v>
      </c>
      <c r="E66" s="212">
        <v>0</v>
      </c>
      <c r="F66" s="220">
        <v>0</v>
      </c>
      <c r="IL66"/>
      <c r="IM66"/>
      <c r="IN66"/>
      <c r="IO66"/>
      <c r="IP66"/>
      <c r="IQ66"/>
      <c r="IR66"/>
    </row>
    <row r="67" spans="3:252" ht="12.75" customHeight="1">
      <c r="C67" s="310"/>
      <c r="D67" s="190" t="s">
        <v>91</v>
      </c>
      <c r="E67" s="212">
        <v>0</v>
      </c>
      <c r="F67" s="220">
        <v>0</v>
      </c>
      <c r="IL67"/>
      <c r="IM67"/>
      <c r="IN67"/>
      <c r="IO67"/>
      <c r="IP67"/>
      <c r="IQ67"/>
      <c r="IR67"/>
    </row>
    <row r="68" spans="3:252" ht="12.75" customHeight="1">
      <c r="C68" s="310"/>
      <c r="D68" s="190" t="s">
        <v>92</v>
      </c>
      <c r="E68" s="212">
        <v>0</v>
      </c>
      <c r="F68" s="220">
        <v>0</v>
      </c>
      <c r="IL68"/>
      <c r="IM68"/>
      <c r="IN68"/>
      <c r="IO68"/>
      <c r="IP68"/>
      <c r="IQ68"/>
      <c r="IR68"/>
    </row>
    <row r="69" spans="3:252" ht="12.75" customHeight="1">
      <c r="C69" s="310"/>
      <c r="D69" s="190" t="s">
        <v>93</v>
      </c>
      <c r="E69" s="212">
        <v>0</v>
      </c>
      <c r="F69" s="220">
        <v>0</v>
      </c>
      <c r="IL69"/>
      <c r="IM69"/>
      <c r="IN69"/>
      <c r="IO69"/>
      <c r="IP69"/>
      <c r="IQ69"/>
      <c r="IR69"/>
    </row>
    <row r="70" spans="3:252" ht="12.75" customHeight="1">
      <c r="C70" s="310"/>
      <c r="D70" s="190" t="s">
        <v>94</v>
      </c>
      <c r="E70" s="212">
        <v>0</v>
      </c>
      <c r="F70" s="220">
        <v>0</v>
      </c>
      <c r="IL70"/>
      <c r="IM70"/>
      <c r="IN70"/>
      <c r="IO70"/>
      <c r="IP70"/>
      <c r="IQ70"/>
      <c r="IR70"/>
    </row>
    <row r="71" spans="3:252" ht="12.75" customHeight="1">
      <c r="C71" s="310"/>
      <c r="D71" s="190" t="s">
        <v>95</v>
      </c>
      <c r="E71" s="212">
        <v>0</v>
      </c>
      <c r="F71" s="220">
        <v>0</v>
      </c>
      <c r="IL71"/>
      <c r="IM71"/>
      <c r="IN71"/>
      <c r="IO71"/>
      <c r="IP71"/>
      <c r="IQ71"/>
      <c r="IR71"/>
    </row>
    <row r="72" spans="3:252" ht="12.75" customHeight="1">
      <c r="C72" s="310"/>
      <c r="D72" s="190" t="s">
        <v>96</v>
      </c>
      <c r="E72" s="212">
        <v>0</v>
      </c>
      <c r="F72" s="220">
        <v>0</v>
      </c>
      <c r="IL72"/>
      <c r="IM72"/>
      <c r="IN72"/>
      <c r="IO72"/>
      <c r="IP72"/>
      <c r="IQ72"/>
      <c r="IR72"/>
    </row>
    <row r="73" spans="3:252" ht="12.75" customHeight="1">
      <c r="C73" s="310"/>
      <c r="D73" s="190" t="s">
        <v>97</v>
      </c>
      <c r="E73" s="212">
        <v>0</v>
      </c>
      <c r="F73" s="220">
        <v>0</v>
      </c>
      <c r="IL73"/>
      <c r="IM73"/>
      <c r="IN73"/>
      <c r="IO73"/>
      <c r="IP73"/>
      <c r="IQ73"/>
      <c r="IR73"/>
    </row>
    <row r="74" spans="3:252" ht="12.75" customHeight="1">
      <c r="C74" s="310"/>
      <c r="D74" s="190" t="s">
        <v>98</v>
      </c>
      <c r="E74" s="212">
        <v>0</v>
      </c>
      <c r="F74" s="220">
        <v>0</v>
      </c>
      <c r="IL74"/>
      <c r="IM74"/>
      <c r="IN74"/>
      <c r="IO74"/>
      <c r="IP74"/>
      <c r="IQ74"/>
      <c r="IR74"/>
    </row>
    <row r="75" spans="3:252" ht="12.75" customHeight="1">
      <c r="C75" s="310"/>
      <c r="D75" s="190" t="s">
        <v>99</v>
      </c>
      <c r="E75" s="212">
        <v>0</v>
      </c>
      <c r="F75" s="220">
        <v>0</v>
      </c>
      <c r="IL75"/>
      <c r="IM75"/>
      <c r="IN75"/>
      <c r="IO75"/>
      <c r="IP75"/>
      <c r="IQ75"/>
      <c r="IR75"/>
    </row>
    <row r="76" spans="3:252" ht="12.75" customHeight="1">
      <c r="C76" s="310"/>
      <c r="D76" s="190" t="s">
        <v>100</v>
      </c>
      <c r="E76" s="212">
        <v>1</v>
      </c>
      <c r="F76" s="216" t="s">
        <v>235</v>
      </c>
      <c r="IL76"/>
      <c r="IM76"/>
      <c r="IN76"/>
      <c r="IO76"/>
      <c r="IP76"/>
      <c r="IQ76"/>
      <c r="IR76"/>
    </row>
    <row r="77" spans="3:252" ht="12.75" customHeight="1">
      <c r="C77" s="310"/>
      <c r="D77" s="190" t="s">
        <v>101</v>
      </c>
      <c r="E77" s="212">
        <v>0</v>
      </c>
      <c r="F77" s="220">
        <v>0</v>
      </c>
      <c r="IL77"/>
      <c r="IM77"/>
      <c r="IN77"/>
      <c r="IO77"/>
      <c r="IP77"/>
      <c r="IQ77"/>
      <c r="IR77"/>
    </row>
    <row r="78" spans="3:252" ht="12.75" customHeight="1">
      <c r="C78" s="310"/>
      <c r="D78" s="190" t="s">
        <v>102</v>
      </c>
      <c r="E78" s="212">
        <v>0</v>
      </c>
      <c r="F78" s="220">
        <v>0</v>
      </c>
      <c r="IL78"/>
      <c r="IM78"/>
      <c r="IN78"/>
      <c r="IO78"/>
      <c r="IP78"/>
      <c r="IQ78"/>
      <c r="IR78"/>
    </row>
    <row r="79" spans="3:252" ht="12.75" customHeight="1">
      <c r="C79" s="310"/>
      <c r="D79" s="190" t="s">
        <v>103</v>
      </c>
      <c r="E79" s="212">
        <v>4</v>
      </c>
      <c r="F79" s="220">
        <v>0.2</v>
      </c>
      <c r="IL79"/>
      <c r="IM79"/>
      <c r="IN79"/>
      <c r="IO79"/>
      <c r="IP79"/>
      <c r="IQ79"/>
      <c r="IR79"/>
    </row>
    <row r="80" spans="3:252" ht="12" customHeight="1">
      <c r="C80" s="307" t="s">
        <v>179</v>
      </c>
      <c r="D80" s="307"/>
      <c r="E80" s="211">
        <f>SUM(E62:E79)</f>
        <v>27</v>
      </c>
      <c r="F80" s="217" t="s">
        <v>235</v>
      </c>
      <c r="IL80"/>
      <c r="IM80"/>
      <c r="IN80"/>
      <c r="IO80"/>
      <c r="IP80"/>
      <c r="IQ80"/>
      <c r="IR80"/>
    </row>
    <row r="81" spans="3:252" ht="12" customHeight="1">
      <c r="C81" s="274" t="s">
        <v>236</v>
      </c>
      <c r="IL81"/>
      <c r="IM81"/>
      <c r="IN81"/>
      <c r="IO81"/>
      <c r="IP81"/>
      <c r="IQ81"/>
      <c r="IR81"/>
    </row>
    <row r="82" spans="3:252" ht="12" customHeight="1">
      <c r="C82" s="308"/>
      <c r="D82" s="308"/>
      <c r="E82" s="308"/>
      <c r="F82" s="308"/>
      <c r="G82" s="44"/>
    </row>
    <row r="83" spans="3:252" ht="12" customHeight="1">
      <c r="C83" s="308"/>
      <c r="D83" s="308"/>
      <c r="E83" s="308"/>
      <c r="F83" s="308"/>
      <c r="G83" s="44"/>
    </row>
    <row r="84" spans="3:252" ht="12" customHeight="1">
      <c r="C84" s="308"/>
      <c r="D84" s="308"/>
      <c r="E84" s="308"/>
      <c r="F84" s="308"/>
      <c r="G84" s="44"/>
    </row>
    <row r="85" spans="3:252" ht="12" customHeight="1">
      <c r="C85" s="308"/>
      <c r="D85" s="308"/>
      <c r="E85" s="308"/>
      <c r="F85" s="308"/>
      <c r="G85" s="44"/>
    </row>
  </sheetData>
  <mergeCells count="13">
    <mergeCell ref="C43:D43"/>
    <mergeCell ref="B9:G9"/>
    <mergeCell ref="C13:D13"/>
    <mergeCell ref="C14:C39"/>
    <mergeCell ref="C40:D40"/>
    <mergeCell ref="C41:C42"/>
    <mergeCell ref="C82:F85"/>
    <mergeCell ref="C44:C50"/>
    <mergeCell ref="C51:D51"/>
    <mergeCell ref="C52:C60"/>
    <mergeCell ref="C61:D61"/>
    <mergeCell ref="C62:C79"/>
    <mergeCell ref="C80:D80"/>
  </mergeCells>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0B68B-6647-4F29-8B43-2808AE03104C}">
  <dimension ref="A1:IR85"/>
  <sheetViews>
    <sheetView showGridLines="0" zoomScaleNormal="100" workbookViewId="0">
      <selection activeCell="C1" sqref="C1"/>
    </sheetView>
  </sheetViews>
  <sheetFormatPr baseColWidth="10" defaultRowHeight="12" customHeight="1"/>
  <cols>
    <col min="1" max="2" width="13.375" style="40" customWidth="1"/>
    <col min="3" max="3" width="23" style="40" customWidth="1"/>
    <col min="4" max="4" width="31.625" style="40" customWidth="1"/>
    <col min="5" max="6" width="20.375" style="40" customWidth="1"/>
    <col min="7" max="7" width="31" style="40" customWidth="1"/>
    <col min="8" max="8" width="3.375" style="40" customWidth="1"/>
    <col min="9" max="252" width="10.5" style="40" customWidth="1"/>
    <col min="253" max="1019" width="10.5" customWidth="1"/>
  </cols>
  <sheetData>
    <row r="1" spans="1:11" s="5" customFormat="1" ht="15.75" customHeight="1">
      <c r="D1" s="84"/>
      <c r="E1" s="84"/>
      <c r="F1" s="84"/>
      <c r="G1" s="84"/>
    </row>
    <row r="2" spans="1:11" s="5" customFormat="1" ht="15.75" customHeight="1">
      <c r="D2" s="84"/>
      <c r="E2" s="84"/>
      <c r="F2" s="84"/>
      <c r="G2" s="84"/>
    </row>
    <row r="3" spans="1:11" s="5" customFormat="1" ht="15.75" customHeight="1">
      <c r="D3" s="84"/>
      <c r="E3" s="84"/>
      <c r="F3" s="84"/>
      <c r="G3" s="84"/>
    </row>
    <row r="4" spans="1:11" s="5" customFormat="1" ht="15.75" customHeight="1">
      <c r="E4" s="2"/>
    </row>
    <row r="5" spans="1:11" s="5" customFormat="1" ht="15.75" customHeight="1"/>
    <row r="6" spans="1:11" s="5" customFormat="1" ht="15.75" customHeight="1"/>
    <row r="7" spans="1:11" s="5" customFormat="1" ht="15.75" customHeight="1"/>
    <row r="8" spans="1:11" s="5" customFormat="1" ht="15.75" customHeight="1"/>
    <row r="9" spans="1:11" s="5" customFormat="1" ht="41.25" customHeight="1">
      <c r="B9" s="292" t="s">
        <v>231</v>
      </c>
      <c r="C9" s="292"/>
      <c r="D9" s="292"/>
      <c r="E9" s="292"/>
      <c r="F9" s="292"/>
      <c r="G9" s="292"/>
    </row>
    <row r="10" spans="1:11" s="5" customFormat="1" ht="9.9499999999999993" customHeight="1">
      <c r="B10" s="11"/>
      <c r="C10" s="11"/>
      <c r="D10" s="11"/>
      <c r="E10" s="11"/>
      <c r="F10" s="11"/>
      <c r="G10" s="11"/>
    </row>
    <row r="11" spans="1:11" s="5" customFormat="1" ht="9.9499999999999993" customHeight="1">
      <c r="B11" s="110"/>
      <c r="C11" s="110"/>
      <c r="D11" s="110"/>
      <c r="E11" s="110"/>
      <c r="F11" s="110"/>
      <c r="G11" s="110"/>
      <c r="H11" s="111"/>
      <c r="I11" s="111"/>
      <c r="J11" s="111"/>
      <c r="K11" s="111"/>
    </row>
    <row r="12" spans="1:11" s="5" customFormat="1" ht="9.9499999999999993" customHeight="1">
      <c r="B12" s="112"/>
      <c r="C12" s="112"/>
      <c r="D12" s="112"/>
      <c r="E12" s="112"/>
      <c r="F12" s="112"/>
      <c r="G12" s="112"/>
      <c r="H12" s="111"/>
      <c r="I12" s="111"/>
      <c r="J12" s="111"/>
      <c r="K12" s="111"/>
    </row>
    <row r="13" spans="1:11" ht="41.1" customHeight="1">
      <c r="C13" s="305" t="s">
        <v>35</v>
      </c>
      <c r="D13" s="305"/>
      <c r="E13" s="133" t="s">
        <v>19</v>
      </c>
      <c r="F13" s="134" t="s">
        <v>20</v>
      </c>
      <c r="G13" s="144"/>
    </row>
    <row r="14" spans="1:11" ht="12.75" customHeight="1">
      <c r="C14" s="302" t="s">
        <v>38</v>
      </c>
      <c r="D14" s="189" t="s">
        <v>44</v>
      </c>
      <c r="E14" s="210">
        <v>0</v>
      </c>
      <c r="F14" s="216">
        <v>0</v>
      </c>
      <c r="G14" s="41"/>
      <c r="H14" s="202"/>
      <c r="I14" s="202"/>
      <c r="J14" s="202"/>
    </row>
    <row r="15" spans="1:11" ht="12.75" customHeight="1">
      <c r="A15" s="107"/>
      <c r="C15" s="306"/>
      <c r="D15" s="190" t="s">
        <v>45</v>
      </c>
      <c r="E15" s="210">
        <v>0</v>
      </c>
      <c r="F15" s="216">
        <v>0</v>
      </c>
      <c r="G15" s="41"/>
      <c r="H15" s="202"/>
      <c r="I15" s="202"/>
      <c r="J15" s="202"/>
    </row>
    <row r="16" spans="1:11" ht="12.75" customHeight="1">
      <c r="C16" s="306"/>
      <c r="D16" s="190" t="s">
        <v>46</v>
      </c>
      <c r="E16" s="210">
        <v>2</v>
      </c>
      <c r="F16" s="216" t="s">
        <v>235</v>
      </c>
      <c r="G16" s="41"/>
      <c r="H16" s="202"/>
      <c r="I16" s="202"/>
      <c r="J16" s="202"/>
    </row>
    <row r="17" spans="3:10" ht="12.75" customHeight="1">
      <c r="C17" s="306"/>
      <c r="D17" s="190" t="s">
        <v>47</v>
      </c>
      <c r="E17" s="210">
        <v>1</v>
      </c>
      <c r="F17" s="216" t="s">
        <v>235</v>
      </c>
      <c r="G17" s="41"/>
      <c r="H17" s="202"/>
      <c r="I17" s="202"/>
      <c r="J17" s="202"/>
    </row>
    <row r="18" spans="3:10" ht="12.75" customHeight="1">
      <c r="C18" s="306"/>
      <c r="D18" s="190" t="s">
        <v>48</v>
      </c>
      <c r="E18" s="210">
        <v>1</v>
      </c>
      <c r="F18" s="216" t="s">
        <v>235</v>
      </c>
      <c r="G18" s="41"/>
      <c r="H18" s="202"/>
      <c r="I18" s="202"/>
      <c r="J18" s="202"/>
    </row>
    <row r="19" spans="3:10" ht="12.75" customHeight="1">
      <c r="C19" s="306"/>
      <c r="D19" s="190" t="s">
        <v>49</v>
      </c>
      <c r="E19" s="210">
        <v>0</v>
      </c>
      <c r="F19" s="216">
        <v>0</v>
      </c>
      <c r="G19" s="41"/>
      <c r="H19" s="202"/>
      <c r="I19" s="202"/>
      <c r="J19" s="202"/>
    </row>
    <row r="20" spans="3:10" ht="12.75" customHeight="1">
      <c r="C20" s="306"/>
      <c r="D20" s="190" t="s">
        <v>50</v>
      </c>
      <c r="E20" s="210">
        <v>0</v>
      </c>
      <c r="F20" s="216">
        <v>0</v>
      </c>
      <c r="G20" s="41"/>
      <c r="H20" s="202"/>
      <c r="I20" s="202"/>
      <c r="J20" s="202"/>
    </row>
    <row r="21" spans="3:10" ht="12.75" customHeight="1">
      <c r="C21" s="306"/>
      <c r="D21" s="190" t="s">
        <v>51</v>
      </c>
      <c r="E21" s="210">
        <v>18</v>
      </c>
      <c r="F21" s="216">
        <v>4.49</v>
      </c>
      <c r="G21" s="41"/>
      <c r="H21" s="202"/>
      <c r="I21" s="202"/>
      <c r="J21" s="202"/>
    </row>
    <row r="22" spans="3:10" ht="12.75" customHeight="1">
      <c r="C22" s="306"/>
      <c r="D22" s="190" t="s">
        <v>52</v>
      </c>
      <c r="E22" s="210">
        <v>2</v>
      </c>
      <c r="F22" s="216" t="s">
        <v>235</v>
      </c>
      <c r="G22" s="41"/>
      <c r="H22" s="202"/>
      <c r="I22" s="202"/>
      <c r="J22" s="202"/>
    </row>
    <row r="23" spans="3:10" ht="12.75" customHeight="1">
      <c r="C23" s="306"/>
      <c r="D23" s="190" t="s">
        <v>53</v>
      </c>
      <c r="E23" s="210">
        <v>0</v>
      </c>
      <c r="F23" s="216">
        <v>0</v>
      </c>
      <c r="G23" s="41"/>
      <c r="H23" s="206"/>
      <c r="I23" s="202"/>
      <c r="J23" s="202"/>
    </row>
    <row r="24" spans="3:10" ht="12.75" customHeight="1">
      <c r="C24" s="306"/>
      <c r="D24" s="190" t="s">
        <v>54</v>
      </c>
      <c r="E24" s="210">
        <v>0</v>
      </c>
      <c r="F24" s="216">
        <v>0</v>
      </c>
      <c r="G24" s="41"/>
      <c r="H24" s="202"/>
      <c r="I24" s="202"/>
      <c r="J24" s="202"/>
    </row>
    <row r="25" spans="3:10" ht="12.75" customHeight="1">
      <c r="C25" s="306"/>
      <c r="D25" s="190" t="s">
        <v>55</v>
      </c>
      <c r="E25" s="210">
        <v>3</v>
      </c>
      <c r="F25" s="216">
        <v>1.38</v>
      </c>
      <c r="G25" s="41"/>
      <c r="H25" s="202"/>
      <c r="I25" s="202"/>
      <c r="J25" s="202"/>
    </row>
    <row r="26" spans="3:10" ht="12.75" customHeight="1">
      <c r="C26" s="306"/>
      <c r="D26" s="190" t="s">
        <v>56</v>
      </c>
      <c r="E26" s="210">
        <v>0</v>
      </c>
      <c r="F26" s="216">
        <v>0</v>
      </c>
      <c r="G26" s="41"/>
      <c r="H26" s="202"/>
      <c r="I26" s="202"/>
      <c r="J26" s="202"/>
    </row>
    <row r="27" spans="3:10" ht="12.75" customHeight="1">
      <c r="C27" s="306"/>
      <c r="D27" s="190" t="s">
        <v>201</v>
      </c>
      <c r="E27" s="210">
        <v>0</v>
      </c>
      <c r="F27" s="216">
        <v>0</v>
      </c>
      <c r="G27" s="41"/>
      <c r="H27" s="202"/>
      <c r="I27" s="202"/>
      <c r="J27" s="202"/>
    </row>
    <row r="28" spans="3:10" ht="12.75" customHeight="1">
      <c r="C28" s="306"/>
      <c r="D28" s="190" t="s">
        <v>57</v>
      </c>
      <c r="E28" s="210">
        <v>0</v>
      </c>
      <c r="F28" s="216">
        <v>0</v>
      </c>
      <c r="G28" s="41"/>
      <c r="H28" s="202"/>
      <c r="I28" s="202"/>
      <c r="J28" s="202"/>
    </row>
    <row r="29" spans="3:10" ht="12.75" customHeight="1">
      <c r="C29" s="306"/>
      <c r="D29" s="190" t="s">
        <v>58</v>
      </c>
      <c r="E29" s="210">
        <v>0</v>
      </c>
      <c r="F29" s="216">
        <v>0</v>
      </c>
      <c r="G29" s="41"/>
      <c r="H29" s="202"/>
      <c r="I29" s="202"/>
      <c r="J29" s="202"/>
    </row>
    <row r="30" spans="3:10" ht="12.75" customHeight="1">
      <c r="C30" s="306"/>
      <c r="D30" s="190" t="s">
        <v>202</v>
      </c>
      <c r="E30" s="210">
        <v>0</v>
      </c>
      <c r="F30" s="216">
        <v>0</v>
      </c>
      <c r="G30" s="41"/>
      <c r="H30" s="202"/>
      <c r="I30" s="202"/>
      <c r="J30" s="202"/>
    </row>
    <row r="31" spans="3:10" ht="12.75" customHeight="1">
      <c r="C31" s="306"/>
      <c r="D31" s="190" t="s">
        <v>59</v>
      </c>
      <c r="E31" s="210">
        <v>0</v>
      </c>
      <c r="F31" s="216">
        <v>0</v>
      </c>
      <c r="G31" s="41"/>
      <c r="H31" s="202"/>
      <c r="I31" s="202"/>
      <c r="J31" s="202"/>
    </row>
    <row r="32" spans="3:10" ht="12.75" customHeight="1">
      <c r="C32" s="306"/>
      <c r="D32" s="190" t="s">
        <v>60</v>
      </c>
      <c r="E32" s="210">
        <v>0</v>
      </c>
      <c r="F32" s="216">
        <v>0</v>
      </c>
      <c r="G32" s="41"/>
      <c r="H32" s="202"/>
      <c r="I32" s="202"/>
      <c r="J32" s="202"/>
    </row>
    <row r="33" spans="3:252" ht="12.75" customHeight="1">
      <c r="C33" s="306"/>
      <c r="D33" s="190" t="s">
        <v>61</v>
      </c>
      <c r="E33" s="210">
        <v>3</v>
      </c>
      <c r="F33" s="216">
        <v>0.03</v>
      </c>
      <c r="G33" s="41"/>
      <c r="H33" s="202"/>
      <c r="I33" s="202"/>
      <c r="J33" s="202"/>
    </row>
    <row r="34" spans="3:252" ht="12.75" customHeight="1">
      <c r="C34" s="306"/>
      <c r="D34" s="190" t="s">
        <v>62</v>
      </c>
      <c r="E34" s="210">
        <v>0</v>
      </c>
      <c r="F34" s="216">
        <v>0</v>
      </c>
      <c r="G34" s="41"/>
      <c r="H34" s="202"/>
      <c r="I34" s="202"/>
      <c r="J34" s="202"/>
    </row>
    <row r="35" spans="3:252" ht="12.75" customHeight="1">
      <c r="C35" s="306"/>
      <c r="D35" s="190" t="s">
        <v>63</v>
      </c>
      <c r="E35" s="210">
        <v>0</v>
      </c>
      <c r="F35" s="216">
        <v>0</v>
      </c>
      <c r="G35" s="41"/>
      <c r="H35" s="202"/>
      <c r="I35" s="202"/>
      <c r="J35" s="202"/>
    </row>
    <row r="36" spans="3:252" ht="12.75" customHeight="1">
      <c r="C36" s="306"/>
      <c r="D36" s="190" t="s">
        <v>64</v>
      </c>
      <c r="E36" s="210">
        <v>0</v>
      </c>
      <c r="F36" s="216">
        <v>0</v>
      </c>
      <c r="G36" s="41"/>
      <c r="H36" s="202"/>
      <c r="I36" s="202"/>
      <c r="J36" s="202"/>
    </row>
    <row r="37" spans="3:252" ht="12.75" customHeight="1">
      <c r="C37" s="306"/>
      <c r="D37" s="190" t="s">
        <v>65</v>
      </c>
      <c r="E37" s="210">
        <v>0</v>
      </c>
      <c r="F37" s="216">
        <v>0</v>
      </c>
      <c r="G37" s="41"/>
      <c r="H37" s="202"/>
      <c r="I37" s="202"/>
      <c r="J37" s="202"/>
    </row>
    <row r="38" spans="3:252" ht="12.75" customHeight="1">
      <c r="C38" s="306"/>
      <c r="D38" s="190" t="s">
        <v>66</v>
      </c>
      <c r="E38" s="210">
        <v>1</v>
      </c>
      <c r="F38" s="216" t="s">
        <v>235</v>
      </c>
      <c r="G38" s="41"/>
      <c r="H38" s="202"/>
      <c r="I38" s="202"/>
      <c r="J38" s="202"/>
    </row>
    <row r="39" spans="3:252" ht="12.75" customHeight="1">
      <c r="C39" s="303"/>
      <c r="D39" s="191" t="s">
        <v>67</v>
      </c>
      <c r="E39" s="210">
        <v>0</v>
      </c>
      <c r="F39" s="216">
        <v>0</v>
      </c>
      <c r="G39" s="41"/>
      <c r="H39" s="202"/>
      <c r="I39" s="202"/>
      <c r="J39" s="202"/>
    </row>
    <row r="40" spans="3:252" ht="12" customHeight="1">
      <c r="C40" s="288" t="s">
        <v>175</v>
      </c>
      <c r="D40" s="304"/>
      <c r="E40" s="211">
        <f>SUM(E14:E39)</f>
        <v>31</v>
      </c>
      <c r="F40" s="217">
        <v>8.59</v>
      </c>
      <c r="H40" s="202"/>
      <c r="I40" s="202"/>
      <c r="J40" s="202"/>
      <c r="IL40"/>
      <c r="IM40"/>
      <c r="IN40"/>
      <c r="IO40"/>
      <c r="IP40"/>
      <c r="IQ40"/>
      <c r="IR40"/>
    </row>
    <row r="41" spans="3:252" ht="12" customHeight="1">
      <c r="C41" s="302" t="s">
        <v>39</v>
      </c>
      <c r="D41" s="190" t="s">
        <v>69</v>
      </c>
      <c r="E41" s="210">
        <v>0</v>
      </c>
      <c r="F41" s="216">
        <v>0</v>
      </c>
      <c r="IL41"/>
      <c r="IM41"/>
      <c r="IN41"/>
      <c r="IO41"/>
      <c r="IP41"/>
      <c r="IQ41"/>
      <c r="IR41"/>
    </row>
    <row r="42" spans="3:252" ht="12.75" customHeight="1">
      <c r="C42" s="303"/>
      <c r="D42" s="190" t="s">
        <v>70</v>
      </c>
      <c r="E42" s="210">
        <v>0</v>
      </c>
      <c r="F42" s="216">
        <v>0</v>
      </c>
      <c r="IL42"/>
      <c r="IM42"/>
      <c r="IN42"/>
      <c r="IO42"/>
      <c r="IP42"/>
      <c r="IQ42"/>
      <c r="IR42"/>
    </row>
    <row r="43" spans="3:252" ht="12" customHeight="1">
      <c r="C43" s="288" t="s">
        <v>176</v>
      </c>
      <c r="D43" s="304"/>
      <c r="E43" s="211">
        <f>SUM(E41:E42)</f>
        <v>0</v>
      </c>
      <c r="F43" s="217">
        <f>SUM(F41:F42)</f>
        <v>0</v>
      </c>
      <c r="IL43"/>
      <c r="IM43"/>
      <c r="IN43"/>
      <c r="IO43"/>
      <c r="IP43"/>
      <c r="IQ43"/>
      <c r="IR43"/>
    </row>
    <row r="44" spans="3:252" ht="12" customHeight="1">
      <c r="C44" s="309" t="s">
        <v>40</v>
      </c>
      <c r="D44" s="190" t="s">
        <v>72</v>
      </c>
      <c r="E44" s="212">
        <v>0</v>
      </c>
      <c r="F44" s="216">
        <v>0</v>
      </c>
      <c r="IL44"/>
      <c r="IM44"/>
      <c r="IN44"/>
      <c r="IO44"/>
      <c r="IP44"/>
      <c r="IQ44"/>
      <c r="IR44"/>
    </row>
    <row r="45" spans="3:252" ht="12.75" customHeight="1">
      <c r="C45" s="309"/>
      <c r="D45" s="190" t="s">
        <v>73</v>
      </c>
      <c r="E45" s="212">
        <v>0</v>
      </c>
      <c r="F45" s="216">
        <v>0</v>
      </c>
      <c r="IL45"/>
      <c r="IM45"/>
      <c r="IN45"/>
      <c r="IO45"/>
      <c r="IP45"/>
      <c r="IQ45"/>
      <c r="IR45"/>
    </row>
    <row r="46" spans="3:252" ht="12.75" customHeight="1">
      <c r="C46" s="309"/>
      <c r="D46" s="190" t="s">
        <v>74</v>
      </c>
      <c r="E46" s="212">
        <v>0</v>
      </c>
      <c r="F46" s="216">
        <v>0</v>
      </c>
      <c r="IL46"/>
      <c r="IM46"/>
      <c r="IN46"/>
      <c r="IO46"/>
      <c r="IP46"/>
      <c r="IQ46"/>
      <c r="IR46"/>
    </row>
    <row r="47" spans="3:252" ht="12.75" customHeight="1">
      <c r="C47" s="309"/>
      <c r="D47" s="190" t="s">
        <v>206</v>
      </c>
      <c r="E47" s="212">
        <v>0</v>
      </c>
      <c r="F47" s="216">
        <v>0</v>
      </c>
      <c r="IL47"/>
      <c r="IM47"/>
      <c r="IN47"/>
      <c r="IO47"/>
      <c r="IP47"/>
      <c r="IQ47"/>
      <c r="IR47"/>
    </row>
    <row r="48" spans="3:252" ht="12.75" customHeight="1">
      <c r="C48" s="309"/>
      <c r="D48" s="190" t="s">
        <v>203</v>
      </c>
      <c r="E48" s="212">
        <v>0</v>
      </c>
      <c r="F48" s="216">
        <v>0</v>
      </c>
      <c r="IL48"/>
      <c r="IM48"/>
      <c r="IN48"/>
      <c r="IO48"/>
      <c r="IP48"/>
      <c r="IQ48"/>
      <c r="IR48"/>
    </row>
    <row r="49" spans="3:252" ht="12.75" customHeight="1">
      <c r="C49" s="309"/>
      <c r="D49" s="190" t="s">
        <v>75</v>
      </c>
      <c r="E49" s="212">
        <v>0</v>
      </c>
      <c r="F49" s="216">
        <v>0</v>
      </c>
      <c r="IL49"/>
      <c r="IM49"/>
      <c r="IN49"/>
      <c r="IO49"/>
      <c r="IP49"/>
      <c r="IQ49"/>
      <c r="IR49"/>
    </row>
    <row r="50" spans="3:252" ht="12.75" customHeight="1">
      <c r="C50" s="309"/>
      <c r="D50" s="190" t="s">
        <v>76</v>
      </c>
      <c r="E50" s="212">
        <v>0</v>
      </c>
      <c r="F50" s="216">
        <v>0</v>
      </c>
      <c r="IL50"/>
      <c r="IM50"/>
      <c r="IN50"/>
      <c r="IO50"/>
      <c r="IP50"/>
      <c r="IQ50"/>
      <c r="IR50"/>
    </row>
    <row r="51" spans="3:252" ht="12" customHeight="1">
      <c r="C51" s="307" t="s">
        <v>177</v>
      </c>
      <c r="D51" s="307"/>
      <c r="E51" s="213">
        <f>SUM(E44:E50)</f>
        <v>0</v>
      </c>
      <c r="F51" s="218">
        <f>SUM(F44:F50)</f>
        <v>0</v>
      </c>
      <c r="IL51"/>
      <c r="IM51"/>
      <c r="IN51"/>
      <c r="IO51"/>
      <c r="IP51"/>
      <c r="IQ51"/>
      <c r="IR51"/>
    </row>
    <row r="52" spans="3:252" ht="12" customHeight="1">
      <c r="C52" s="310" t="s">
        <v>41</v>
      </c>
      <c r="D52" s="190" t="s">
        <v>78</v>
      </c>
      <c r="E52" s="214">
        <v>3</v>
      </c>
      <c r="F52" s="219">
        <v>0.04</v>
      </c>
      <c r="IL52"/>
      <c r="IM52"/>
      <c r="IN52"/>
      <c r="IO52"/>
      <c r="IP52"/>
      <c r="IQ52"/>
      <c r="IR52"/>
    </row>
    <row r="53" spans="3:252" ht="12.75" customHeight="1">
      <c r="C53" s="310"/>
      <c r="D53" s="190" t="s">
        <v>79</v>
      </c>
      <c r="E53" s="212">
        <v>0</v>
      </c>
      <c r="F53" s="220">
        <v>0</v>
      </c>
      <c r="IL53"/>
      <c r="IM53"/>
      <c r="IN53"/>
      <c r="IO53"/>
      <c r="IP53"/>
      <c r="IQ53"/>
      <c r="IR53"/>
    </row>
    <row r="54" spans="3:252" ht="12.75" customHeight="1">
      <c r="C54" s="310"/>
      <c r="D54" s="190" t="s">
        <v>80</v>
      </c>
      <c r="E54" s="212">
        <v>0</v>
      </c>
      <c r="F54" s="220">
        <v>0</v>
      </c>
      <c r="IL54"/>
      <c r="IM54"/>
      <c r="IN54"/>
      <c r="IO54"/>
      <c r="IP54"/>
      <c r="IQ54"/>
      <c r="IR54"/>
    </row>
    <row r="55" spans="3:252" ht="12.75" customHeight="1">
      <c r="C55" s="310"/>
      <c r="D55" s="190" t="s">
        <v>204</v>
      </c>
      <c r="E55" s="212">
        <v>0</v>
      </c>
      <c r="F55" s="220">
        <v>0</v>
      </c>
      <c r="IL55"/>
      <c r="IM55"/>
      <c r="IN55"/>
      <c r="IO55"/>
      <c r="IP55"/>
      <c r="IQ55"/>
      <c r="IR55"/>
    </row>
    <row r="56" spans="3:252" ht="12.75" customHeight="1">
      <c r="C56" s="310"/>
      <c r="D56" s="190" t="s">
        <v>205</v>
      </c>
      <c r="E56" s="212">
        <v>0</v>
      </c>
      <c r="F56" s="220">
        <v>0</v>
      </c>
      <c r="IL56"/>
      <c r="IM56"/>
      <c r="IN56"/>
      <c r="IO56"/>
      <c r="IP56"/>
      <c r="IQ56"/>
      <c r="IR56"/>
    </row>
    <row r="57" spans="3:252" ht="12.75" customHeight="1">
      <c r="C57" s="310"/>
      <c r="D57" s="190" t="s">
        <v>81</v>
      </c>
      <c r="E57" s="212">
        <v>0</v>
      </c>
      <c r="F57" s="220">
        <v>0</v>
      </c>
      <c r="IL57"/>
      <c r="IM57"/>
      <c r="IN57"/>
      <c r="IO57"/>
      <c r="IP57"/>
      <c r="IQ57"/>
      <c r="IR57"/>
    </row>
    <row r="58" spans="3:252" ht="12.75" customHeight="1">
      <c r="C58" s="310"/>
      <c r="D58" s="190" t="s">
        <v>82</v>
      </c>
      <c r="E58" s="212">
        <v>0</v>
      </c>
      <c r="F58" s="216">
        <v>0</v>
      </c>
      <c r="IL58"/>
      <c r="IM58"/>
      <c r="IN58"/>
      <c r="IO58"/>
      <c r="IP58"/>
      <c r="IQ58"/>
      <c r="IR58"/>
    </row>
    <row r="59" spans="3:252" ht="12.75" customHeight="1">
      <c r="C59" s="310"/>
      <c r="D59" s="190" t="s">
        <v>83</v>
      </c>
      <c r="E59" s="212">
        <v>0</v>
      </c>
      <c r="F59" s="216">
        <v>0</v>
      </c>
      <c r="IL59"/>
      <c r="IM59"/>
      <c r="IN59"/>
      <c r="IO59"/>
      <c r="IP59"/>
      <c r="IQ59"/>
      <c r="IR59"/>
    </row>
    <row r="60" spans="3:252" ht="12.75" customHeight="1">
      <c r="C60" s="310"/>
      <c r="D60" s="190" t="s">
        <v>84</v>
      </c>
      <c r="E60" s="215">
        <v>0</v>
      </c>
      <c r="F60" s="221">
        <v>0</v>
      </c>
      <c r="IL60"/>
      <c r="IM60"/>
      <c r="IN60"/>
      <c r="IO60"/>
      <c r="IP60"/>
      <c r="IQ60"/>
      <c r="IR60"/>
    </row>
    <row r="61" spans="3:252" ht="12" customHeight="1">
      <c r="C61" s="311" t="s">
        <v>178</v>
      </c>
      <c r="D61" s="311"/>
      <c r="E61" s="211">
        <f>SUM(E52:E60)</f>
        <v>3</v>
      </c>
      <c r="F61" s="217">
        <f>SUM(F52:F60)</f>
        <v>0.04</v>
      </c>
      <c r="IL61"/>
      <c r="IM61"/>
      <c r="IN61"/>
      <c r="IO61"/>
      <c r="IP61"/>
      <c r="IQ61"/>
      <c r="IR61"/>
    </row>
    <row r="62" spans="3:252" ht="12" customHeight="1">
      <c r="C62" s="310" t="s">
        <v>42</v>
      </c>
      <c r="D62" s="189" t="s">
        <v>86</v>
      </c>
      <c r="E62" s="214">
        <v>1</v>
      </c>
      <c r="F62" s="219" t="s">
        <v>235</v>
      </c>
      <c r="IL62"/>
      <c r="IM62"/>
      <c r="IN62"/>
      <c r="IO62"/>
      <c r="IP62"/>
      <c r="IQ62"/>
      <c r="IR62"/>
    </row>
    <row r="63" spans="3:252" ht="12.75" customHeight="1">
      <c r="C63" s="310"/>
      <c r="D63" s="190" t="s">
        <v>87</v>
      </c>
      <c r="E63" s="212">
        <v>0</v>
      </c>
      <c r="F63" s="220">
        <v>0</v>
      </c>
      <c r="IL63"/>
      <c r="IM63"/>
      <c r="IN63"/>
      <c r="IO63"/>
      <c r="IP63"/>
      <c r="IQ63"/>
      <c r="IR63"/>
    </row>
    <row r="64" spans="3:252" ht="12.75" customHeight="1">
      <c r="C64" s="310"/>
      <c r="D64" s="190" t="s">
        <v>88</v>
      </c>
      <c r="E64" s="212">
        <v>0</v>
      </c>
      <c r="F64" s="220">
        <v>0</v>
      </c>
      <c r="IL64"/>
      <c r="IM64"/>
      <c r="IN64"/>
      <c r="IO64"/>
      <c r="IP64"/>
      <c r="IQ64"/>
      <c r="IR64"/>
    </row>
    <row r="65" spans="3:252" ht="12.75" customHeight="1">
      <c r="C65" s="310"/>
      <c r="D65" s="190" t="s">
        <v>89</v>
      </c>
      <c r="E65" s="212">
        <v>0</v>
      </c>
      <c r="F65" s="216">
        <v>0</v>
      </c>
      <c r="IL65"/>
      <c r="IM65"/>
      <c r="IN65"/>
      <c r="IO65"/>
      <c r="IP65"/>
      <c r="IQ65"/>
      <c r="IR65"/>
    </row>
    <row r="66" spans="3:252" ht="12.75" customHeight="1">
      <c r="C66" s="310"/>
      <c r="D66" s="190" t="s">
        <v>90</v>
      </c>
      <c r="E66" s="212">
        <v>0</v>
      </c>
      <c r="F66" s="220">
        <v>0</v>
      </c>
      <c r="IL66"/>
      <c r="IM66"/>
      <c r="IN66"/>
      <c r="IO66"/>
      <c r="IP66"/>
      <c r="IQ66"/>
      <c r="IR66"/>
    </row>
    <row r="67" spans="3:252" ht="12.75" customHeight="1">
      <c r="C67" s="310"/>
      <c r="D67" s="190" t="s">
        <v>91</v>
      </c>
      <c r="E67" s="212">
        <v>0</v>
      </c>
      <c r="F67" s="220">
        <v>0</v>
      </c>
      <c r="IL67"/>
      <c r="IM67"/>
      <c r="IN67"/>
      <c r="IO67"/>
      <c r="IP67"/>
      <c r="IQ67"/>
      <c r="IR67"/>
    </row>
    <row r="68" spans="3:252" ht="12.75" customHeight="1">
      <c r="C68" s="310"/>
      <c r="D68" s="190" t="s">
        <v>92</v>
      </c>
      <c r="E68" s="212">
        <v>0</v>
      </c>
      <c r="F68" s="220">
        <v>0</v>
      </c>
      <c r="IL68"/>
      <c r="IM68"/>
      <c r="IN68"/>
      <c r="IO68"/>
      <c r="IP68"/>
      <c r="IQ68"/>
      <c r="IR68"/>
    </row>
    <row r="69" spans="3:252" ht="12.75" customHeight="1">
      <c r="C69" s="310"/>
      <c r="D69" s="190" t="s">
        <v>93</v>
      </c>
      <c r="E69" s="212">
        <v>0</v>
      </c>
      <c r="F69" s="220">
        <v>0</v>
      </c>
      <c r="IL69"/>
      <c r="IM69"/>
      <c r="IN69"/>
      <c r="IO69"/>
      <c r="IP69"/>
      <c r="IQ69"/>
      <c r="IR69"/>
    </row>
    <row r="70" spans="3:252" ht="12.75" customHeight="1">
      <c r="C70" s="310"/>
      <c r="D70" s="190" t="s">
        <v>94</v>
      </c>
      <c r="E70" s="212">
        <v>2</v>
      </c>
      <c r="F70" s="220" t="s">
        <v>235</v>
      </c>
      <c r="IL70"/>
      <c r="IM70"/>
      <c r="IN70"/>
      <c r="IO70"/>
      <c r="IP70"/>
      <c r="IQ70"/>
      <c r="IR70"/>
    </row>
    <row r="71" spans="3:252" ht="12.75" customHeight="1">
      <c r="C71" s="310"/>
      <c r="D71" s="190" t="s">
        <v>95</v>
      </c>
      <c r="E71" s="212">
        <v>0</v>
      </c>
      <c r="F71" s="220">
        <v>0</v>
      </c>
      <c r="IL71"/>
      <c r="IM71"/>
      <c r="IN71"/>
      <c r="IO71"/>
      <c r="IP71"/>
      <c r="IQ71"/>
      <c r="IR71"/>
    </row>
    <row r="72" spans="3:252" ht="12.75" customHeight="1">
      <c r="C72" s="310"/>
      <c r="D72" s="190" t="s">
        <v>96</v>
      </c>
      <c r="E72" s="212">
        <v>0</v>
      </c>
      <c r="F72" s="220">
        <v>0</v>
      </c>
      <c r="IL72"/>
      <c r="IM72"/>
      <c r="IN72"/>
      <c r="IO72"/>
      <c r="IP72"/>
      <c r="IQ72"/>
      <c r="IR72"/>
    </row>
    <row r="73" spans="3:252" ht="12.75" customHeight="1">
      <c r="C73" s="310"/>
      <c r="D73" s="190" t="s">
        <v>97</v>
      </c>
      <c r="E73" s="212">
        <v>0</v>
      </c>
      <c r="F73" s="220">
        <v>0</v>
      </c>
      <c r="IL73"/>
      <c r="IM73"/>
      <c r="IN73"/>
      <c r="IO73"/>
      <c r="IP73"/>
      <c r="IQ73"/>
      <c r="IR73"/>
    </row>
    <row r="74" spans="3:252" ht="12.75" customHeight="1">
      <c r="C74" s="310"/>
      <c r="D74" s="190" t="s">
        <v>98</v>
      </c>
      <c r="E74" s="212">
        <v>0</v>
      </c>
      <c r="F74" s="220">
        <v>0</v>
      </c>
      <c r="IL74"/>
      <c r="IM74"/>
      <c r="IN74"/>
      <c r="IO74"/>
      <c r="IP74"/>
      <c r="IQ74"/>
      <c r="IR74"/>
    </row>
    <row r="75" spans="3:252" ht="12.75" customHeight="1">
      <c r="C75" s="310"/>
      <c r="D75" s="190" t="s">
        <v>99</v>
      </c>
      <c r="E75" s="212">
        <v>0</v>
      </c>
      <c r="F75" s="220">
        <v>0</v>
      </c>
      <c r="IL75"/>
      <c r="IM75"/>
      <c r="IN75"/>
      <c r="IO75"/>
      <c r="IP75"/>
      <c r="IQ75"/>
      <c r="IR75"/>
    </row>
    <row r="76" spans="3:252" ht="12.75" customHeight="1">
      <c r="C76" s="310"/>
      <c r="D76" s="190" t="s">
        <v>100</v>
      </c>
      <c r="E76" s="212">
        <v>0</v>
      </c>
      <c r="F76" s="220">
        <v>0</v>
      </c>
      <c r="IL76"/>
      <c r="IM76"/>
      <c r="IN76"/>
      <c r="IO76"/>
      <c r="IP76"/>
      <c r="IQ76"/>
      <c r="IR76"/>
    </row>
    <row r="77" spans="3:252" ht="12.75" customHeight="1">
      <c r="C77" s="310"/>
      <c r="D77" s="190" t="s">
        <v>101</v>
      </c>
      <c r="E77" s="212">
        <v>0</v>
      </c>
      <c r="F77" s="220">
        <v>0</v>
      </c>
      <c r="IL77"/>
      <c r="IM77"/>
      <c r="IN77"/>
      <c r="IO77"/>
      <c r="IP77"/>
      <c r="IQ77"/>
      <c r="IR77"/>
    </row>
    <row r="78" spans="3:252" ht="12.75" customHeight="1">
      <c r="C78" s="310"/>
      <c r="D78" s="190" t="s">
        <v>102</v>
      </c>
      <c r="E78" s="212">
        <v>1</v>
      </c>
      <c r="F78" s="220" t="s">
        <v>235</v>
      </c>
      <c r="IL78"/>
      <c r="IM78"/>
      <c r="IN78"/>
      <c r="IO78"/>
      <c r="IP78"/>
      <c r="IQ78"/>
      <c r="IR78"/>
    </row>
    <row r="79" spans="3:252" ht="12.75" customHeight="1">
      <c r="C79" s="310"/>
      <c r="D79" s="190" t="s">
        <v>103</v>
      </c>
      <c r="E79" s="212">
        <v>1</v>
      </c>
      <c r="F79" s="220" t="s">
        <v>235</v>
      </c>
      <c r="IL79"/>
      <c r="IM79"/>
      <c r="IN79"/>
      <c r="IO79"/>
      <c r="IP79"/>
      <c r="IQ79"/>
      <c r="IR79"/>
    </row>
    <row r="80" spans="3:252" ht="12" customHeight="1">
      <c r="C80" s="307" t="s">
        <v>179</v>
      </c>
      <c r="D80" s="307"/>
      <c r="E80" s="211">
        <f>SUM(E62:E79)</f>
        <v>5</v>
      </c>
      <c r="F80" s="217">
        <v>0.54</v>
      </c>
      <c r="IL80"/>
      <c r="IM80"/>
      <c r="IN80"/>
      <c r="IO80"/>
      <c r="IP80"/>
      <c r="IQ80"/>
      <c r="IR80"/>
    </row>
    <row r="81" spans="3:252" ht="12" customHeight="1">
      <c r="C81" s="274" t="s">
        <v>236</v>
      </c>
      <c r="IL81"/>
      <c r="IM81"/>
      <c r="IN81"/>
      <c r="IO81"/>
      <c r="IP81"/>
      <c r="IQ81"/>
      <c r="IR81"/>
    </row>
    <row r="82" spans="3:252" ht="12" customHeight="1">
      <c r="C82" s="308"/>
      <c r="D82" s="308"/>
      <c r="E82" s="308"/>
      <c r="F82" s="308"/>
      <c r="G82" s="44"/>
    </row>
    <row r="83" spans="3:252" ht="12" customHeight="1">
      <c r="C83" s="308"/>
      <c r="D83" s="308"/>
      <c r="E83" s="308"/>
      <c r="F83" s="308"/>
      <c r="G83" s="44"/>
    </row>
    <row r="84" spans="3:252" ht="12" customHeight="1">
      <c r="C84" s="308"/>
      <c r="D84" s="308"/>
      <c r="E84" s="308"/>
      <c r="F84" s="308"/>
      <c r="G84" s="44"/>
    </row>
    <row r="85" spans="3:252" ht="12" customHeight="1">
      <c r="C85" s="308"/>
      <c r="D85" s="308"/>
      <c r="E85" s="308"/>
      <c r="F85" s="308"/>
      <c r="G85" s="44"/>
    </row>
  </sheetData>
  <mergeCells count="13">
    <mergeCell ref="C43:D43"/>
    <mergeCell ref="B9:G9"/>
    <mergeCell ref="C13:D13"/>
    <mergeCell ref="C14:C39"/>
    <mergeCell ref="C40:D40"/>
    <mergeCell ref="C41:C42"/>
    <mergeCell ref="C82:F85"/>
    <mergeCell ref="C44:C50"/>
    <mergeCell ref="C51:D51"/>
    <mergeCell ref="C52:C60"/>
    <mergeCell ref="C61:D61"/>
    <mergeCell ref="C62:C79"/>
    <mergeCell ref="C80:D80"/>
  </mergeCells>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A2037-7EDF-4C6C-A62B-33B38153C7E7}">
  <dimension ref="A1:IR85"/>
  <sheetViews>
    <sheetView showGridLines="0" zoomScaleNormal="100" workbookViewId="0">
      <selection activeCell="C1" sqref="C1"/>
    </sheetView>
  </sheetViews>
  <sheetFormatPr baseColWidth="10" defaultRowHeight="12" customHeight="1"/>
  <cols>
    <col min="1" max="2" width="13.375" style="40" customWidth="1"/>
    <col min="3" max="3" width="23" style="40" customWidth="1"/>
    <col min="4" max="4" width="31.625" style="40" customWidth="1"/>
    <col min="5" max="6" width="20.375" style="40" customWidth="1"/>
    <col min="7" max="7" width="31" style="40" customWidth="1"/>
    <col min="8" max="8" width="3.375" style="40" customWidth="1"/>
    <col min="9" max="252" width="10.5" style="40" customWidth="1"/>
    <col min="253" max="1019" width="10.5" customWidth="1"/>
  </cols>
  <sheetData>
    <row r="1" spans="1:11" s="5" customFormat="1" ht="15.75" customHeight="1">
      <c r="D1" s="84"/>
      <c r="E1" s="84"/>
      <c r="F1" s="84"/>
      <c r="G1" s="84"/>
    </row>
    <row r="2" spans="1:11" s="5" customFormat="1" ht="15.75" customHeight="1">
      <c r="D2" s="84"/>
      <c r="E2" s="84"/>
      <c r="F2" s="84"/>
      <c r="G2" s="84"/>
    </row>
    <row r="3" spans="1:11" s="5" customFormat="1" ht="15.75" customHeight="1">
      <c r="D3" s="84"/>
      <c r="E3" s="84"/>
      <c r="F3" s="84"/>
      <c r="G3" s="84"/>
    </row>
    <row r="4" spans="1:11" s="5" customFormat="1" ht="15.75" customHeight="1">
      <c r="E4" s="2"/>
    </row>
    <row r="5" spans="1:11" s="5" customFormat="1" ht="15.75" customHeight="1"/>
    <row r="6" spans="1:11" s="5" customFormat="1" ht="15.75" customHeight="1"/>
    <row r="7" spans="1:11" s="5" customFormat="1" ht="15.75" customHeight="1"/>
    <row r="8" spans="1:11" s="5" customFormat="1" ht="15.75" customHeight="1"/>
    <row r="9" spans="1:11" s="5" customFormat="1" ht="41.25" customHeight="1">
      <c r="B9" s="292" t="s">
        <v>232</v>
      </c>
      <c r="C9" s="292"/>
      <c r="D9" s="292"/>
      <c r="E9" s="292"/>
      <c r="F9" s="292"/>
      <c r="G9" s="292"/>
    </row>
    <row r="10" spans="1:11" s="5" customFormat="1" ht="9.9499999999999993" customHeight="1">
      <c r="B10" s="11"/>
      <c r="C10" s="11"/>
      <c r="D10" s="11"/>
      <c r="E10" s="11"/>
      <c r="F10" s="11"/>
      <c r="G10" s="11"/>
    </row>
    <row r="11" spans="1:11" s="5" customFormat="1" ht="9.9499999999999993" customHeight="1">
      <c r="B11" s="110"/>
      <c r="C11" s="110"/>
      <c r="D11" s="110"/>
      <c r="E11" s="110"/>
      <c r="F11" s="110"/>
      <c r="G11" s="110"/>
      <c r="H11" s="111"/>
      <c r="I11" s="111"/>
      <c r="J11" s="111"/>
      <c r="K11" s="111"/>
    </row>
    <row r="12" spans="1:11" s="5" customFormat="1" ht="9.9499999999999993" customHeight="1">
      <c r="B12" s="112"/>
      <c r="C12" s="112"/>
      <c r="D12" s="112"/>
      <c r="E12" s="112"/>
      <c r="F12" s="112"/>
      <c r="G12" s="112"/>
      <c r="H12" s="111"/>
      <c r="I12" s="111"/>
      <c r="J12" s="111"/>
      <c r="K12" s="111"/>
    </row>
    <row r="13" spans="1:11" ht="41.1" customHeight="1">
      <c r="C13" s="305" t="s">
        <v>35</v>
      </c>
      <c r="D13" s="305"/>
      <c r="E13" s="133" t="s">
        <v>19</v>
      </c>
      <c r="F13" s="134" t="s">
        <v>20</v>
      </c>
      <c r="G13" s="144"/>
    </row>
    <row r="14" spans="1:11" ht="12.75" customHeight="1">
      <c r="C14" s="302" t="s">
        <v>38</v>
      </c>
      <c r="D14" s="189" t="s">
        <v>44</v>
      </c>
      <c r="E14" s="210">
        <v>0</v>
      </c>
      <c r="F14" s="216">
        <v>0</v>
      </c>
      <c r="G14" s="41"/>
      <c r="H14" s="202"/>
      <c r="I14" s="202"/>
      <c r="J14" s="202"/>
    </row>
    <row r="15" spans="1:11" ht="12.75" customHeight="1">
      <c r="A15" s="107"/>
      <c r="C15" s="306"/>
      <c r="D15" s="190" t="s">
        <v>45</v>
      </c>
      <c r="E15" s="210">
        <v>0</v>
      </c>
      <c r="F15" s="216">
        <v>0</v>
      </c>
      <c r="G15" s="41"/>
      <c r="H15" s="202"/>
      <c r="I15" s="202"/>
      <c r="J15" s="202"/>
    </row>
    <row r="16" spans="1:11" ht="12.75" customHeight="1">
      <c r="C16" s="306"/>
      <c r="D16" s="190" t="s">
        <v>46</v>
      </c>
      <c r="E16" s="210">
        <v>5</v>
      </c>
      <c r="F16" s="216">
        <v>0.28999999999999998</v>
      </c>
      <c r="G16" s="41"/>
      <c r="H16" s="202"/>
      <c r="I16" s="202"/>
      <c r="J16" s="202"/>
    </row>
    <row r="17" spans="3:10" ht="12.75" customHeight="1">
      <c r="C17" s="306"/>
      <c r="D17" s="190" t="s">
        <v>47</v>
      </c>
      <c r="E17" s="210">
        <v>5</v>
      </c>
      <c r="F17" s="216">
        <v>0.57999999999999996</v>
      </c>
      <c r="G17" s="41"/>
      <c r="H17" s="202"/>
      <c r="I17" s="202"/>
      <c r="J17" s="202"/>
    </row>
    <row r="18" spans="3:10" ht="12.75" customHeight="1">
      <c r="C18" s="306"/>
      <c r="D18" s="190" t="s">
        <v>48</v>
      </c>
      <c r="E18" s="210">
        <v>0</v>
      </c>
      <c r="F18" s="216">
        <v>0</v>
      </c>
      <c r="G18" s="41"/>
      <c r="H18" s="202"/>
      <c r="I18" s="202"/>
      <c r="J18" s="202"/>
    </row>
    <row r="19" spans="3:10" ht="12.75" customHeight="1">
      <c r="C19" s="306"/>
      <c r="D19" s="190" t="s">
        <v>49</v>
      </c>
      <c r="E19" s="210">
        <v>1</v>
      </c>
      <c r="F19" s="216" t="s">
        <v>235</v>
      </c>
      <c r="G19" s="41"/>
      <c r="H19" s="202"/>
      <c r="I19" s="202"/>
      <c r="J19" s="202"/>
    </row>
    <row r="20" spans="3:10" ht="12.75" customHeight="1">
      <c r="C20" s="306"/>
      <c r="D20" s="190" t="s">
        <v>50</v>
      </c>
      <c r="E20" s="210">
        <v>2</v>
      </c>
      <c r="F20" s="216" t="s">
        <v>235</v>
      </c>
      <c r="G20" s="41"/>
      <c r="H20" s="202"/>
      <c r="I20" s="202"/>
      <c r="J20" s="202"/>
    </row>
    <row r="21" spans="3:10" ht="12.75" customHeight="1">
      <c r="C21" s="306"/>
      <c r="D21" s="190" t="s">
        <v>51</v>
      </c>
      <c r="E21" s="210">
        <v>5</v>
      </c>
      <c r="F21" s="216">
        <v>0.57999999999999996</v>
      </c>
      <c r="G21" s="41"/>
      <c r="H21" s="202"/>
      <c r="I21" s="202"/>
      <c r="J21" s="202"/>
    </row>
    <row r="22" spans="3:10" ht="12.75" customHeight="1">
      <c r="C22" s="306"/>
      <c r="D22" s="190" t="s">
        <v>52</v>
      </c>
      <c r="E22" s="210">
        <v>1</v>
      </c>
      <c r="F22" s="216" t="s">
        <v>235</v>
      </c>
      <c r="G22" s="41"/>
      <c r="H22" s="202"/>
      <c r="I22" s="202"/>
      <c r="J22" s="202"/>
    </row>
    <row r="23" spans="3:10" ht="12.75" customHeight="1">
      <c r="C23" s="306"/>
      <c r="D23" s="190" t="s">
        <v>53</v>
      </c>
      <c r="E23" s="210">
        <v>0</v>
      </c>
      <c r="F23" s="216">
        <v>0</v>
      </c>
      <c r="G23" s="41"/>
      <c r="H23" s="206"/>
      <c r="I23" s="202"/>
      <c r="J23" s="202"/>
    </row>
    <row r="24" spans="3:10" ht="12.75" customHeight="1">
      <c r="C24" s="306"/>
      <c r="D24" s="190" t="s">
        <v>54</v>
      </c>
      <c r="E24" s="210">
        <v>2</v>
      </c>
      <c r="F24" s="216" t="s">
        <v>235</v>
      </c>
      <c r="G24" s="41"/>
      <c r="H24" s="202"/>
      <c r="I24" s="202"/>
      <c r="J24" s="202"/>
    </row>
    <row r="25" spans="3:10" ht="12.75" customHeight="1">
      <c r="C25" s="306"/>
      <c r="D25" s="190" t="s">
        <v>55</v>
      </c>
      <c r="E25" s="210">
        <v>3</v>
      </c>
      <c r="F25" s="216">
        <v>0.97</v>
      </c>
      <c r="G25" s="41"/>
      <c r="H25" s="202"/>
      <c r="I25" s="202"/>
      <c r="J25" s="202"/>
    </row>
    <row r="26" spans="3:10" ht="12.75" customHeight="1">
      <c r="C26" s="306"/>
      <c r="D26" s="190" t="s">
        <v>56</v>
      </c>
      <c r="E26" s="210">
        <v>0</v>
      </c>
      <c r="F26" s="216">
        <v>0</v>
      </c>
      <c r="G26" s="41"/>
      <c r="H26" s="202"/>
      <c r="I26" s="202"/>
      <c r="J26" s="202"/>
    </row>
    <row r="27" spans="3:10" ht="12.75" customHeight="1">
      <c r="C27" s="306"/>
      <c r="D27" s="190" t="s">
        <v>201</v>
      </c>
      <c r="E27" s="210">
        <v>0</v>
      </c>
      <c r="F27" s="216">
        <v>0</v>
      </c>
      <c r="G27" s="41"/>
      <c r="H27" s="202"/>
      <c r="I27" s="202"/>
      <c r="J27" s="202"/>
    </row>
    <row r="28" spans="3:10" ht="12.75" customHeight="1">
      <c r="C28" s="306"/>
      <c r="D28" s="190" t="s">
        <v>57</v>
      </c>
      <c r="E28" s="210">
        <v>0</v>
      </c>
      <c r="F28" s="216">
        <v>0</v>
      </c>
      <c r="G28" s="41"/>
      <c r="H28" s="202"/>
      <c r="I28" s="202"/>
      <c r="J28" s="202"/>
    </row>
    <row r="29" spans="3:10" ht="12.75" customHeight="1">
      <c r="C29" s="306"/>
      <c r="D29" s="190" t="s">
        <v>58</v>
      </c>
      <c r="E29" s="210">
        <v>1</v>
      </c>
      <c r="F29" s="216" t="s">
        <v>235</v>
      </c>
      <c r="G29" s="41"/>
      <c r="H29" s="202"/>
      <c r="I29" s="202"/>
      <c r="J29" s="202"/>
    </row>
    <row r="30" spans="3:10" ht="12.75" customHeight="1">
      <c r="C30" s="306"/>
      <c r="D30" s="190" t="s">
        <v>202</v>
      </c>
      <c r="E30" s="210">
        <v>1</v>
      </c>
      <c r="F30" s="216" t="s">
        <v>235</v>
      </c>
      <c r="G30" s="41"/>
      <c r="H30" s="202"/>
      <c r="I30" s="202"/>
      <c r="J30" s="202"/>
    </row>
    <row r="31" spans="3:10" ht="12.75" customHeight="1">
      <c r="C31" s="306"/>
      <c r="D31" s="190" t="s">
        <v>59</v>
      </c>
      <c r="E31" s="210">
        <v>1</v>
      </c>
      <c r="F31" s="216" t="s">
        <v>235</v>
      </c>
      <c r="G31" s="41"/>
      <c r="H31" s="202"/>
      <c r="I31" s="202"/>
      <c r="J31" s="202"/>
    </row>
    <row r="32" spans="3:10" ht="12.75" customHeight="1">
      <c r="C32" s="306"/>
      <c r="D32" s="190" t="s">
        <v>60</v>
      </c>
      <c r="E32" s="210">
        <v>0</v>
      </c>
      <c r="F32" s="216">
        <v>0</v>
      </c>
      <c r="G32" s="41"/>
      <c r="H32" s="202"/>
      <c r="I32" s="202"/>
      <c r="J32" s="202"/>
    </row>
    <row r="33" spans="3:252" ht="12.75" customHeight="1">
      <c r="C33" s="306"/>
      <c r="D33" s="190" t="s">
        <v>61</v>
      </c>
      <c r="E33" s="210">
        <v>0</v>
      </c>
      <c r="F33" s="216">
        <v>0</v>
      </c>
      <c r="G33" s="41"/>
      <c r="H33" s="202"/>
      <c r="I33" s="202"/>
      <c r="J33" s="202"/>
    </row>
    <row r="34" spans="3:252" ht="12.75" customHeight="1">
      <c r="C34" s="306"/>
      <c r="D34" s="190" t="s">
        <v>62</v>
      </c>
      <c r="E34" s="210">
        <v>0</v>
      </c>
      <c r="F34" s="216">
        <v>0</v>
      </c>
      <c r="G34" s="41"/>
      <c r="H34" s="202"/>
      <c r="I34" s="202"/>
      <c r="J34" s="202"/>
    </row>
    <row r="35" spans="3:252" ht="12.75" customHeight="1">
      <c r="C35" s="306"/>
      <c r="D35" s="190" t="s">
        <v>63</v>
      </c>
      <c r="E35" s="210">
        <v>0</v>
      </c>
      <c r="F35" s="216">
        <v>0</v>
      </c>
      <c r="G35" s="41"/>
      <c r="H35" s="202"/>
      <c r="I35" s="202"/>
      <c r="J35" s="202"/>
    </row>
    <row r="36" spans="3:252" ht="12.75" customHeight="1">
      <c r="C36" s="306"/>
      <c r="D36" s="190" t="s">
        <v>64</v>
      </c>
      <c r="E36" s="210">
        <v>0</v>
      </c>
      <c r="F36" s="216">
        <v>0</v>
      </c>
      <c r="G36" s="41"/>
      <c r="H36" s="202"/>
      <c r="I36" s="202"/>
      <c r="J36" s="202"/>
    </row>
    <row r="37" spans="3:252" ht="12.75" customHeight="1">
      <c r="C37" s="306"/>
      <c r="D37" s="190" t="s">
        <v>65</v>
      </c>
      <c r="E37" s="210">
        <v>0</v>
      </c>
      <c r="F37" s="216">
        <v>0</v>
      </c>
      <c r="G37" s="41"/>
      <c r="H37" s="202"/>
      <c r="I37" s="202"/>
      <c r="J37" s="202"/>
    </row>
    <row r="38" spans="3:252" ht="12.75" customHeight="1">
      <c r="C38" s="306"/>
      <c r="D38" s="190" t="s">
        <v>66</v>
      </c>
      <c r="E38" s="210">
        <v>0</v>
      </c>
      <c r="F38" s="216">
        <v>0</v>
      </c>
      <c r="G38" s="41"/>
      <c r="H38" s="202"/>
      <c r="I38" s="202"/>
      <c r="J38" s="202"/>
    </row>
    <row r="39" spans="3:252" ht="12.75" customHeight="1">
      <c r="C39" s="303"/>
      <c r="D39" s="191" t="s">
        <v>67</v>
      </c>
      <c r="E39" s="210">
        <v>0</v>
      </c>
      <c r="F39" s="216">
        <v>0</v>
      </c>
      <c r="G39" s="41"/>
      <c r="H39" s="202"/>
      <c r="I39" s="202"/>
      <c r="J39" s="202"/>
    </row>
    <row r="40" spans="3:252" ht="12" customHeight="1">
      <c r="C40" s="288" t="s">
        <v>175</v>
      </c>
      <c r="D40" s="304"/>
      <c r="E40" s="211">
        <f>SUM(E14:E39)</f>
        <v>27</v>
      </c>
      <c r="F40" s="217">
        <v>3.63</v>
      </c>
      <c r="H40" s="202"/>
      <c r="I40" s="202"/>
      <c r="J40" s="202"/>
      <c r="IL40"/>
      <c r="IM40"/>
      <c r="IN40"/>
      <c r="IO40"/>
      <c r="IP40"/>
      <c r="IQ40"/>
      <c r="IR40"/>
    </row>
    <row r="41" spans="3:252" ht="12" customHeight="1">
      <c r="C41" s="302" t="s">
        <v>39</v>
      </c>
      <c r="D41" s="190" t="s">
        <v>69</v>
      </c>
      <c r="E41" s="210">
        <v>0</v>
      </c>
      <c r="F41" s="216">
        <v>0</v>
      </c>
      <c r="IL41"/>
      <c r="IM41"/>
      <c r="IN41"/>
      <c r="IO41"/>
      <c r="IP41"/>
      <c r="IQ41"/>
      <c r="IR41"/>
    </row>
    <row r="42" spans="3:252" ht="12.75" customHeight="1">
      <c r="C42" s="303"/>
      <c r="D42" s="190" t="s">
        <v>70</v>
      </c>
      <c r="E42" s="210">
        <v>0</v>
      </c>
      <c r="F42" s="216">
        <v>0</v>
      </c>
      <c r="IL42"/>
      <c r="IM42"/>
      <c r="IN42"/>
      <c r="IO42"/>
      <c r="IP42"/>
      <c r="IQ42"/>
      <c r="IR42"/>
    </row>
    <row r="43" spans="3:252" ht="12" customHeight="1">
      <c r="C43" s="288" t="s">
        <v>176</v>
      </c>
      <c r="D43" s="304"/>
      <c r="E43" s="211">
        <f>SUM(E41:E42)</f>
        <v>0</v>
      </c>
      <c r="F43" s="217">
        <f>SUM(F41:F42)</f>
        <v>0</v>
      </c>
      <c r="IL43"/>
      <c r="IM43"/>
      <c r="IN43"/>
      <c r="IO43"/>
      <c r="IP43"/>
      <c r="IQ43"/>
      <c r="IR43"/>
    </row>
    <row r="44" spans="3:252" ht="12" customHeight="1">
      <c r="C44" s="309" t="s">
        <v>40</v>
      </c>
      <c r="D44" s="190" t="s">
        <v>72</v>
      </c>
      <c r="E44" s="212">
        <v>0</v>
      </c>
      <c r="F44" s="216">
        <v>0</v>
      </c>
      <c r="IL44"/>
      <c r="IM44"/>
      <c r="IN44"/>
      <c r="IO44"/>
      <c r="IP44"/>
      <c r="IQ44"/>
      <c r="IR44"/>
    </row>
    <row r="45" spans="3:252" ht="12.75" customHeight="1">
      <c r="C45" s="309"/>
      <c r="D45" s="190" t="s">
        <v>73</v>
      </c>
      <c r="E45" s="212">
        <v>1</v>
      </c>
      <c r="F45" s="216" t="s">
        <v>235</v>
      </c>
      <c r="IL45"/>
      <c r="IM45"/>
      <c r="IN45"/>
      <c r="IO45"/>
      <c r="IP45"/>
      <c r="IQ45"/>
      <c r="IR45"/>
    </row>
    <row r="46" spans="3:252" ht="12.75" customHeight="1">
      <c r="C46" s="309"/>
      <c r="D46" s="190" t="s">
        <v>74</v>
      </c>
      <c r="E46" s="212">
        <v>0</v>
      </c>
      <c r="F46" s="216">
        <v>0</v>
      </c>
      <c r="IL46"/>
      <c r="IM46"/>
      <c r="IN46"/>
      <c r="IO46"/>
      <c r="IP46"/>
      <c r="IQ46"/>
      <c r="IR46"/>
    </row>
    <row r="47" spans="3:252" ht="12.75" customHeight="1">
      <c r="C47" s="309"/>
      <c r="D47" s="190" t="s">
        <v>206</v>
      </c>
      <c r="E47" s="212">
        <v>0</v>
      </c>
      <c r="F47" s="216">
        <v>0</v>
      </c>
      <c r="IL47"/>
      <c r="IM47"/>
      <c r="IN47"/>
      <c r="IO47"/>
      <c r="IP47"/>
      <c r="IQ47"/>
      <c r="IR47"/>
    </row>
    <row r="48" spans="3:252" ht="12.75" customHeight="1">
      <c r="C48" s="309"/>
      <c r="D48" s="190" t="s">
        <v>203</v>
      </c>
      <c r="E48" s="212">
        <v>0</v>
      </c>
      <c r="F48" s="216">
        <v>0</v>
      </c>
      <c r="IL48"/>
      <c r="IM48"/>
      <c r="IN48"/>
      <c r="IO48"/>
      <c r="IP48"/>
      <c r="IQ48"/>
      <c r="IR48"/>
    </row>
    <row r="49" spans="3:252" ht="12.75" customHeight="1">
      <c r="C49" s="309"/>
      <c r="D49" s="190" t="s">
        <v>75</v>
      </c>
      <c r="E49" s="212">
        <v>0</v>
      </c>
      <c r="F49" s="216">
        <v>0</v>
      </c>
      <c r="IL49"/>
      <c r="IM49"/>
      <c r="IN49"/>
      <c r="IO49"/>
      <c r="IP49"/>
      <c r="IQ49"/>
      <c r="IR49"/>
    </row>
    <row r="50" spans="3:252" ht="12.75" customHeight="1">
      <c r="C50" s="309"/>
      <c r="D50" s="190" t="s">
        <v>76</v>
      </c>
      <c r="E50" s="212">
        <v>0</v>
      </c>
      <c r="F50" s="216">
        <v>0</v>
      </c>
      <c r="IL50"/>
      <c r="IM50"/>
      <c r="IN50"/>
      <c r="IO50"/>
      <c r="IP50"/>
      <c r="IQ50"/>
      <c r="IR50"/>
    </row>
    <row r="51" spans="3:252" ht="12" customHeight="1">
      <c r="C51" s="307" t="s">
        <v>177</v>
      </c>
      <c r="D51" s="307"/>
      <c r="E51" s="213">
        <f>SUM(E44:E50)</f>
        <v>1</v>
      </c>
      <c r="F51" s="218" t="s">
        <v>235</v>
      </c>
      <c r="IL51"/>
      <c r="IM51"/>
      <c r="IN51"/>
      <c r="IO51"/>
      <c r="IP51"/>
      <c r="IQ51"/>
      <c r="IR51"/>
    </row>
    <row r="52" spans="3:252" ht="12" customHeight="1">
      <c r="C52" s="310" t="s">
        <v>41</v>
      </c>
      <c r="D52" s="190" t="s">
        <v>78</v>
      </c>
      <c r="E52" s="214">
        <v>0</v>
      </c>
      <c r="F52" s="219">
        <v>0</v>
      </c>
      <c r="IL52"/>
      <c r="IM52"/>
      <c r="IN52"/>
      <c r="IO52"/>
      <c r="IP52"/>
      <c r="IQ52"/>
      <c r="IR52"/>
    </row>
    <row r="53" spans="3:252" ht="12.75" customHeight="1">
      <c r="C53" s="310"/>
      <c r="D53" s="190" t="s">
        <v>79</v>
      </c>
      <c r="E53" s="212">
        <v>1</v>
      </c>
      <c r="F53" s="220" t="s">
        <v>235</v>
      </c>
      <c r="IL53"/>
      <c r="IM53"/>
      <c r="IN53"/>
      <c r="IO53"/>
      <c r="IP53"/>
      <c r="IQ53"/>
      <c r="IR53"/>
    </row>
    <row r="54" spans="3:252" ht="12.75" customHeight="1">
      <c r="C54" s="310"/>
      <c r="D54" s="190" t="s">
        <v>80</v>
      </c>
      <c r="E54" s="212">
        <v>0</v>
      </c>
      <c r="F54" s="220">
        <v>0</v>
      </c>
      <c r="IL54"/>
      <c r="IM54"/>
      <c r="IN54"/>
      <c r="IO54"/>
      <c r="IP54"/>
      <c r="IQ54"/>
      <c r="IR54"/>
    </row>
    <row r="55" spans="3:252" ht="12.75" customHeight="1">
      <c r="C55" s="310"/>
      <c r="D55" s="190" t="s">
        <v>204</v>
      </c>
      <c r="E55" s="212">
        <v>0</v>
      </c>
      <c r="F55" s="220">
        <v>0</v>
      </c>
      <c r="IL55"/>
      <c r="IM55"/>
      <c r="IN55"/>
      <c r="IO55"/>
      <c r="IP55"/>
      <c r="IQ55"/>
      <c r="IR55"/>
    </row>
    <row r="56" spans="3:252" ht="12.75" customHeight="1">
      <c r="C56" s="310"/>
      <c r="D56" s="190" t="s">
        <v>205</v>
      </c>
      <c r="E56" s="212">
        <v>0</v>
      </c>
      <c r="F56" s="220">
        <v>0</v>
      </c>
      <c r="IL56"/>
      <c r="IM56"/>
      <c r="IN56"/>
      <c r="IO56"/>
      <c r="IP56"/>
      <c r="IQ56"/>
      <c r="IR56"/>
    </row>
    <row r="57" spans="3:252" ht="12.75" customHeight="1">
      <c r="C57" s="310"/>
      <c r="D57" s="190" t="s">
        <v>81</v>
      </c>
      <c r="E57" s="212">
        <v>0</v>
      </c>
      <c r="F57" s="220">
        <v>0</v>
      </c>
      <c r="IL57"/>
      <c r="IM57"/>
      <c r="IN57"/>
      <c r="IO57"/>
      <c r="IP57"/>
      <c r="IQ57"/>
      <c r="IR57"/>
    </row>
    <row r="58" spans="3:252" ht="12.75" customHeight="1">
      <c r="C58" s="310"/>
      <c r="D58" s="190" t="s">
        <v>82</v>
      </c>
      <c r="E58" s="212">
        <v>0</v>
      </c>
      <c r="F58" s="216">
        <v>0</v>
      </c>
      <c r="IL58"/>
      <c r="IM58"/>
      <c r="IN58"/>
      <c r="IO58"/>
      <c r="IP58"/>
      <c r="IQ58"/>
      <c r="IR58"/>
    </row>
    <row r="59" spans="3:252" ht="12.75" customHeight="1">
      <c r="C59" s="310"/>
      <c r="D59" s="190" t="s">
        <v>83</v>
      </c>
      <c r="E59" s="212">
        <v>0</v>
      </c>
      <c r="F59" s="216">
        <v>0</v>
      </c>
      <c r="IL59"/>
      <c r="IM59"/>
      <c r="IN59"/>
      <c r="IO59"/>
      <c r="IP59"/>
      <c r="IQ59"/>
      <c r="IR59"/>
    </row>
    <row r="60" spans="3:252" ht="12.75" customHeight="1">
      <c r="C60" s="310"/>
      <c r="D60" s="190" t="s">
        <v>84</v>
      </c>
      <c r="E60" s="215">
        <v>0</v>
      </c>
      <c r="F60" s="221">
        <v>0</v>
      </c>
      <c r="IL60"/>
      <c r="IM60"/>
      <c r="IN60"/>
      <c r="IO60"/>
      <c r="IP60"/>
      <c r="IQ60"/>
      <c r="IR60"/>
    </row>
    <row r="61" spans="3:252" ht="12" customHeight="1">
      <c r="C61" s="311" t="s">
        <v>178</v>
      </c>
      <c r="D61" s="311"/>
      <c r="E61" s="211">
        <f>SUM(E52:E60)</f>
        <v>1</v>
      </c>
      <c r="F61" s="217" t="s">
        <v>235</v>
      </c>
      <c r="IL61"/>
      <c r="IM61"/>
      <c r="IN61"/>
      <c r="IO61"/>
      <c r="IP61"/>
      <c r="IQ61"/>
      <c r="IR61"/>
    </row>
    <row r="62" spans="3:252" ht="12" customHeight="1">
      <c r="C62" s="310" t="s">
        <v>42</v>
      </c>
      <c r="D62" s="189" t="s">
        <v>86</v>
      </c>
      <c r="E62" s="214">
        <v>1</v>
      </c>
      <c r="F62" s="219" t="s">
        <v>235</v>
      </c>
      <c r="IL62"/>
      <c r="IM62"/>
      <c r="IN62"/>
      <c r="IO62"/>
      <c r="IP62"/>
      <c r="IQ62"/>
      <c r="IR62"/>
    </row>
    <row r="63" spans="3:252" ht="12.75" customHeight="1">
      <c r="C63" s="310"/>
      <c r="D63" s="190" t="s">
        <v>87</v>
      </c>
      <c r="E63" s="212">
        <v>0</v>
      </c>
      <c r="F63" s="220">
        <v>0</v>
      </c>
      <c r="IL63"/>
      <c r="IM63"/>
      <c r="IN63"/>
      <c r="IO63"/>
      <c r="IP63"/>
      <c r="IQ63"/>
      <c r="IR63"/>
    </row>
    <row r="64" spans="3:252" ht="12.75" customHeight="1">
      <c r="C64" s="310"/>
      <c r="D64" s="190" t="s">
        <v>88</v>
      </c>
      <c r="E64" s="212">
        <v>0</v>
      </c>
      <c r="F64" s="220">
        <v>0</v>
      </c>
      <c r="IL64"/>
      <c r="IM64"/>
      <c r="IN64"/>
      <c r="IO64"/>
      <c r="IP64"/>
      <c r="IQ64"/>
      <c r="IR64"/>
    </row>
    <row r="65" spans="3:252" ht="12.75" customHeight="1">
      <c r="C65" s="310"/>
      <c r="D65" s="190" t="s">
        <v>89</v>
      </c>
      <c r="E65" s="212">
        <v>0</v>
      </c>
      <c r="F65" s="216">
        <v>0</v>
      </c>
      <c r="IL65"/>
      <c r="IM65"/>
      <c r="IN65"/>
      <c r="IO65"/>
      <c r="IP65"/>
      <c r="IQ65"/>
      <c r="IR65"/>
    </row>
    <row r="66" spans="3:252" ht="12.75" customHeight="1">
      <c r="C66" s="310"/>
      <c r="D66" s="190" t="s">
        <v>90</v>
      </c>
      <c r="E66" s="212">
        <v>1</v>
      </c>
      <c r="F66" s="220" t="s">
        <v>235</v>
      </c>
      <c r="IL66"/>
      <c r="IM66"/>
      <c r="IN66"/>
      <c r="IO66"/>
      <c r="IP66"/>
      <c r="IQ66"/>
      <c r="IR66"/>
    </row>
    <row r="67" spans="3:252" ht="12.75" customHeight="1">
      <c r="C67" s="310"/>
      <c r="D67" s="190" t="s">
        <v>91</v>
      </c>
      <c r="E67" s="212">
        <v>0</v>
      </c>
      <c r="F67" s="220">
        <v>0.08</v>
      </c>
      <c r="IL67"/>
      <c r="IM67"/>
      <c r="IN67"/>
      <c r="IO67"/>
      <c r="IP67"/>
      <c r="IQ67"/>
      <c r="IR67"/>
    </row>
    <row r="68" spans="3:252" ht="12.75" customHeight="1">
      <c r="C68" s="310"/>
      <c r="D68" s="190" t="s">
        <v>92</v>
      </c>
      <c r="E68" s="212">
        <v>0</v>
      </c>
      <c r="F68" s="220">
        <v>0</v>
      </c>
      <c r="IL68"/>
      <c r="IM68"/>
      <c r="IN68"/>
      <c r="IO68"/>
      <c r="IP68"/>
      <c r="IQ68"/>
      <c r="IR68"/>
    </row>
    <row r="69" spans="3:252" ht="12.75" customHeight="1">
      <c r="C69" s="310"/>
      <c r="D69" s="190" t="s">
        <v>93</v>
      </c>
      <c r="E69" s="212">
        <v>0</v>
      </c>
      <c r="F69" s="220">
        <v>0</v>
      </c>
      <c r="IL69"/>
      <c r="IM69"/>
      <c r="IN69"/>
      <c r="IO69"/>
      <c r="IP69"/>
      <c r="IQ69"/>
      <c r="IR69"/>
    </row>
    <row r="70" spans="3:252" ht="12.75" customHeight="1">
      <c r="C70" s="310"/>
      <c r="D70" s="190" t="s">
        <v>94</v>
      </c>
      <c r="E70" s="212">
        <v>0</v>
      </c>
      <c r="F70" s="220">
        <v>0</v>
      </c>
      <c r="IL70"/>
      <c r="IM70"/>
      <c r="IN70"/>
      <c r="IO70"/>
      <c r="IP70"/>
      <c r="IQ70"/>
      <c r="IR70"/>
    </row>
    <row r="71" spans="3:252" ht="12.75" customHeight="1">
      <c r="C71" s="310"/>
      <c r="D71" s="190" t="s">
        <v>95</v>
      </c>
      <c r="E71" s="212">
        <v>1</v>
      </c>
      <c r="F71" s="220" t="s">
        <v>235</v>
      </c>
      <c r="IL71"/>
      <c r="IM71"/>
      <c r="IN71"/>
      <c r="IO71"/>
      <c r="IP71"/>
      <c r="IQ71"/>
      <c r="IR71"/>
    </row>
    <row r="72" spans="3:252" ht="12.75" customHeight="1">
      <c r="C72" s="310"/>
      <c r="D72" s="190" t="s">
        <v>96</v>
      </c>
      <c r="E72" s="212">
        <v>0</v>
      </c>
      <c r="F72" s="220">
        <v>0</v>
      </c>
      <c r="IL72"/>
      <c r="IM72"/>
      <c r="IN72"/>
      <c r="IO72"/>
      <c r="IP72"/>
      <c r="IQ72"/>
      <c r="IR72"/>
    </row>
    <row r="73" spans="3:252" ht="12.75" customHeight="1">
      <c r="C73" s="310"/>
      <c r="D73" s="190" t="s">
        <v>97</v>
      </c>
      <c r="E73" s="212">
        <v>0</v>
      </c>
      <c r="F73" s="220">
        <v>0</v>
      </c>
      <c r="IL73"/>
      <c r="IM73"/>
      <c r="IN73"/>
      <c r="IO73"/>
      <c r="IP73"/>
      <c r="IQ73"/>
      <c r="IR73"/>
    </row>
    <row r="74" spans="3:252" ht="12.75" customHeight="1">
      <c r="C74" s="310"/>
      <c r="D74" s="190" t="s">
        <v>98</v>
      </c>
      <c r="E74" s="212">
        <v>0</v>
      </c>
      <c r="F74" s="220">
        <v>0</v>
      </c>
      <c r="IL74"/>
      <c r="IM74"/>
      <c r="IN74"/>
      <c r="IO74"/>
      <c r="IP74"/>
      <c r="IQ74"/>
      <c r="IR74"/>
    </row>
    <row r="75" spans="3:252" ht="12.75" customHeight="1">
      <c r="C75" s="310"/>
      <c r="D75" s="190" t="s">
        <v>99</v>
      </c>
      <c r="E75" s="212">
        <v>0</v>
      </c>
      <c r="F75" s="220">
        <v>0</v>
      </c>
      <c r="IL75"/>
      <c r="IM75"/>
      <c r="IN75"/>
      <c r="IO75"/>
      <c r="IP75"/>
      <c r="IQ75"/>
      <c r="IR75"/>
    </row>
    <row r="76" spans="3:252" ht="12.75" customHeight="1">
      <c r="C76" s="310"/>
      <c r="D76" s="190" t="s">
        <v>100</v>
      </c>
      <c r="E76" s="212">
        <v>2</v>
      </c>
      <c r="F76" s="220" t="s">
        <v>235</v>
      </c>
      <c r="IL76"/>
      <c r="IM76"/>
      <c r="IN76"/>
      <c r="IO76"/>
      <c r="IP76"/>
      <c r="IQ76"/>
      <c r="IR76"/>
    </row>
    <row r="77" spans="3:252" ht="12.75" customHeight="1">
      <c r="C77" s="310"/>
      <c r="D77" s="190" t="s">
        <v>101</v>
      </c>
      <c r="E77" s="212">
        <v>0</v>
      </c>
      <c r="F77" s="220">
        <v>0</v>
      </c>
      <c r="IL77"/>
      <c r="IM77"/>
      <c r="IN77"/>
      <c r="IO77"/>
      <c r="IP77"/>
      <c r="IQ77"/>
      <c r="IR77"/>
    </row>
    <row r="78" spans="3:252" ht="12.75" customHeight="1">
      <c r="C78" s="310"/>
      <c r="D78" s="190" t="s">
        <v>102</v>
      </c>
      <c r="E78" s="212">
        <v>0</v>
      </c>
      <c r="F78" s="220">
        <v>0</v>
      </c>
      <c r="IL78"/>
      <c r="IM78"/>
      <c r="IN78"/>
      <c r="IO78"/>
      <c r="IP78"/>
      <c r="IQ78"/>
      <c r="IR78"/>
    </row>
    <row r="79" spans="3:252" ht="12.75" customHeight="1">
      <c r="C79" s="310"/>
      <c r="D79" s="190" t="s">
        <v>103</v>
      </c>
      <c r="E79" s="212">
        <v>7</v>
      </c>
      <c r="F79" s="220">
        <v>0.1</v>
      </c>
      <c r="IL79"/>
      <c r="IM79"/>
      <c r="IN79"/>
      <c r="IO79"/>
      <c r="IP79"/>
      <c r="IQ79"/>
      <c r="IR79"/>
    </row>
    <row r="80" spans="3:252" ht="12" customHeight="1">
      <c r="C80" s="307" t="s">
        <v>179</v>
      </c>
      <c r="D80" s="307"/>
      <c r="E80" s="211">
        <f>SUM(E62:E79)</f>
        <v>12</v>
      </c>
      <c r="F80" s="217">
        <v>0.38</v>
      </c>
      <c r="IL80"/>
      <c r="IM80"/>
      <c r="IN80"/>
      <c r="IO80"/>
      <c r="IP80"/>
      <c r="IQ80"/>
      <c r="IR80"/>
    </row>
    <row r="81" spans="3:252" ht="12" customHeight="1">
      <c r="C81" s="274" t="s">
        <v>236</v>
      </c>
      <c r="IL81"/>
      <c r="IM81"/>
      <c r="IN81"/>
      <c r="IO81"/>
      <c r="IP81"/>
      <c r="IQ81"/>
      <c r="IR81"/>
    </row>
    <row r="82" spans="3:252" ht="12" customHeight="1">
      <c r="C82" s="308"/>
      <c r="D82" s="308"/>
      <c r="E82" s="308"/>
      <c r="F82" s="308"/>
      <c r="G82" s="44"/>
    </row>
    <row r="83" spans="3:252" ht="12" customHeight="1">
      <c r="C83" s="308"/>
      <c r="D83" s="308"/>
      <c r="E83" s="308"/>
      <c r="F83" s="308"/>
      <c r="G83" s="44"/>
    </row>
    <row r="84" spans="3:252" ht="12" customHeight="1">
      <c r="C84" s="308"/>
      <c r="D84" s="308"/>
      <c r="E84" s="308"/>
      <c r="F84" s="308"/>
      <c r="G84" s="44"/>
    </row>
    <row r="85" spans="3:252" ht="12" customHeight="1">
      <c r="C85" s="308"/>
      <c r="D85" s="308"/>
      <c r="E85" s="308"/>
      <c r="F85" s="308"/>
      <c r="G85" s="44"/>
    </row>
  </sheetData>
  <mergeCells count="13">
    <mergeCell ref="C43:D43"/>
    <mergeCell ref="B9:G9"/>
    <mergeCell ref="C13:D13"/>
    <mergeCell ref="C14:C39"/>
    <mergeCell ref="C40:D40"/>
    <mergeCell ref="C41:C42"/>
    <mergeCell ref="C82:F85"/>
    <mergeCell ref="C44:C50"/>
    <mergeCell ref="C51:D51"/>
    <mergeCell ref="C52:C60"/>
    <mergeCell ref="C61:D61"/>
    <mergeCell ref="C62:C79"/>
    <mergeCell ref="C80:D80"/>
  </mergeCells>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W351"/>
  <sheetViews>
    <sheetView showGridLines="0" zoomScaleNormal="100" workbookViewId="0">
      <selection activeCell="B1" sqref="B1"/>
    </sheetView>
  </sheetViews>
  <sheetFormatPr baseColWidth="10" defaultRowHeight="12.75" customHeight="1"/>
  <cols>
    <col min="1" max="1" width="7.5" style="5" customWidth="1"/>
    <col min="2" max="2" width="23.5" style="5" customWidth="1"/>
    <col min="3" max="15" width="8.375" style="5" customWidth="1"/>
    <col min="16" max="16" width="10.5" style="5" customWidth="1"/>
    <col min="17" max="17" width="11.375" style="5" customWidth="1"/>
    <col min="18" max="18" width="10.5" style="5" customWidth="1"/>
    <col min="19" max="19" width="11.25" style="5" customWidth="1"/>
    <col min="20" max="20" width="11.375" style="7" customWidth="1"/>
    <col min="21" max="21" width="16.25" style="7" customWidth="1"/>
    <col min="22" max="22" width="6.75" style="10" customWidth="1"/>
    <col min="23" max="40" width="10.5" style="10" customWidth="1"/>
    <col min="41" max="257" width="10.5" style="5" customWidth="1"/>
    <col min="258" max="1024" width="10.5" customWidth="1"/>
  </cols>
  <sheetData>
    <row r="1" spans="1:39" ht="15.75" customHeight="1">
      <c r="C1" s="289"/>
      <c r="D1" s="289"/>
      <c r="E1" s="289"/>
      <c r="F1" s="289"/>
      <c r="G1" s="289"/>
      <c r="H1" s="289"/>
      <c r="I1" s="289"/>
      <c r="J1" s="289"/>
    </row>
    <row r="2" spans="1:39" ht="15.75" customHeight="1">
      <c r="C2" s="289"/>
      <c r="D2" s="289"/>
      <c r="E2" s="289"/>
      <c r="F2" s="289"/>
      <c r="G2" s="289"/>
      <c r="H2" s="289"/>
      <c r="I2" s="289"/>
      <c r="J2" s="289"/>
    </row>
    <row r="3" spans="1:39" ht="15.75" customHeight="1">
      <c r="C3" s="289"/>
      <c r="D3" s="289"/>
      <c r="E3" s="289"/>
      <c r="F3" s="289"/>
      <c r="G3" s="289"/>
      <c r="H3" s="289"/>
      <c r="I3" s="289"/>
      <c r="J3" s="289"/>
    </row>
    <row r="4" spans="1:39" ht="15.75" customHeight="1">
      <c r="E4" s="2"/>
    </row>
    <row r="5" spans="1:39" ht="15.75" customHeight="1"/>
    <row r="6" spans="1:39" ht="15.75" customHeight="1"/>
    <row r="7" spans="1:39" ht="15.75" customHeight="1"/>
    <row r="8" spans="1:39" ht="15.75" customHeight="1"/>
    <row r="9" spans="1:39" ht="41.25" customHeight="1">
      <c r="B9" s="108" t="s">
        <v>209</v>
      </c>
      <c r="C9" s="46"/>
      <c r="D9" s="46"/>
      <c r="R9" s="8"/>
      <c r="S9" s="8"/>
      <c r="T9" s="47"/>
      <c r="U9" s="47"/>
      <c r="V9" s="48"/>
      <c r="W9" s="8"/>
      <c r="X9" s="8"/>
      <c r="Y9" s="8"/>
    </row>
    <row r="10" spans="1:39" ht="18.75" customHeight="1">
      <c r="R10" s="8"/>
      <c r="S10" s="8"/>
      <c r="T10" s="47"/>
      <c r="U10" s="47"/>
      <c r="V10" s="48"/>
      <c r="W10" s="8"/>
      <c r="X10" s="8"/>
      <c r="Y10" s="8"/>
    </row>
    <row r="11" spans="1:39" ht="15.75" customHeight="1">
      <c r="B11" s="314" t="s">
        <v>222</v>
      </c>
      <c r="C11" s="314"/>
      <c r="D11" s="314"/>
      <c r="E11" s="314"/>
      <c r="F11" s="314"/>
      <c r="G11" s="314"/>
      <c r="H11" s="314"/>
      <c r="I11" s="314"/>
      <c r="J11" s="314"/>
      <c r="K11" s="314"/>
      <c r="L11" s="314"/>
      <c r="M11" s="314"/>
      <c r="N11" s="314"/>
      <c r="O11" s="109"/>
      <c r="P11" s="109"/>
      <c r="Q11" s="6"/>
      <c r="R11" s="6"/>
      <c r="S11" s="8"/>
      <c r="T11" s="47"/>
      <c r="U11" s="47"/>
      <c r="V11" s="8"/>
      <c r="W11" s="8"/>
      <c r="X11" s="8"/>
      <c r="Y11" s="8"/>
    </row>
    <row r="12" spans="1:39" ht="15" customHeight="1">
      <c r="B12" s="109"/>
      <c r="C12" s="109"/>
      <c r="D12" s="109"/>
      <c r="E12" s="109"/>
      <c r="F12" s="109"/>
      <c r="G12" s="109"/>
      <c r="H12" s="109"/>
      <c r="I12" s="109"/>
      <c r="J12" s="109"/>
      <c r="K12" s="109"/>
      <c r="L12" s="109"/>
      <c r="M12" s="109"/>
      <c r="N12" s="109"/>
      <c r="O12" s="109"/>
      <c r="P12" s="109"/>
      <c r="Q12" s="6"/>
      <c r="R12" s="6"/>
      <c r="S12" s="8"/>
      <c r="T12" s="47"/>
      <c r="U12" s="47"/>
      <c r="V12" s="8"/>
      <c r="W12" s="8"/>
      <c r="X12" s="8"/>
      <c r="Y12" s="8"/>
    </row>
    <row r="13" spans="1:39" ht="15" customHeight="1">
      <c r="B13" s="13"/>
      <c r="C13" s="13"/>
      <c r="D13" s="13"/>
      <c r="E13" s="13"/>
      <c r="F13" s="13"/>
      <c r="G13" s="13"/>
      <c r="H13" s="13"/>
      <c r="I13" s="13"/>
      <c r="J13" s="13"/>
      <c r="K13" s="49"/>
      <c r="L13" s="13"/>
      <c r="M13" s="13"/>
      <c r="N13" s="13"/>
      <c r="O13" s="13"/>
      <c r="P13" s="13"/>
      <c r="Q13" s="13"/>
      <c r="R13" s="39"/>
      <c r="S13" s="8"/>
      <c r="T13" s="47"/>
      <c r="U13" s="47"/>
      <c r="V13" s="9"/>
      <c r="W13" s="9"/>
      <c r="X13" s="9"/>
      <c r="Y13" s="9"/>
      <c r="Z13" s="9"/>
      <c r="AA13" s="9"/>
    </row>
    <row r="14" spans="1:39" ht="12.75" customHeight="1">
      <c r="R14" s="8"/>
      <c r="S14" s="8"/>
      <c r="T14" s="47"/>
      <c r="U14" s="47"/>
      <c r="V14" s="35"/>
      <c r="W14" s="35"/>
      <c r="X14" s="35"/>
      <c r="Y14" s="35"/>
      <c r="Z14" s="35"/>
      <c r="AA14" s="35"/>
    </row>
    <row r="15" spans="1:39" s="40" customFormat="1" ht="23.85" customHeight="1">
      <c r="B15" s="315" t="s">
        <v>35</v>
      </c>
      <c r="C15" s="315" t="s">
        <v>180</v>
      </c>
      <c r="D15" s="315"/>
      <c r="E15" s="315"/>
      <c r="F15" s="315" t="s">
        <v>181</v>
      </c>
      <c r="G15" s="315"/>
      <c r="H15" s="315"/>
      <c r="I15" s="315" t="s">
        <v>182</v>
      </c>
      <c r="J15" s="315"/>
      <c r="K15" s="315"/>
      <c r="L15" s="315" t="s">
        <v>183</v>
      </c>
      <c r="M15" s="315"/>
      <c r="N15" s="315"/>
      <c r="O15" s="50"/>
      <c r="P15" s="51"/>
      <c r="Q15" s="52"/>
      <c r="R15" s="52"/>
      <c r="S15" s="53"/>
      <c r="T15" s="53"/>
      <c r="U15" s="54"/>
      <c r="V15" s="54"/>
      <c r="W15" s="55"/>
      <c r="X15" s="55"/>
      <c r="Y15" s="55"/>
      <c r="Z15" s="54"/>
      <c r="AA15" s="50"/>
      <c r="AB15" s="50"/>
      <c r="AC15" s="50"/>
      <c r="AD15" s="50"/>
      <c r="AE15" s="50"/>
      <c r="AF15" s="50"/>
      <c r="AG15" s="50"/>
      <c r="AH15" s="50"/>
      <c r="AI15" s="50"/>
      <c r="AJ15" s="50"/>
      <c r="AK15" s="50"/>
      <c r="AL15" s="50"/>
      <c r="AM15" s="50"/>
    </row>
    <row r="16" spans="1:39" s="40" customFormat="1" ht="12.75" customHeight="1">
      <c r="A16" s="107"/>
      <c r="B16" s="315"/>
      <c r="C16" s="247" t="s">
        <v>184</v>
      </c>
      <c r="D16" s="247" t="s">
        <v>185</v>
      </c>
      <c r="E16" s="247" t="s">
        <v>186</v>
      </c>
      <c r="F16" s="247" t="s">
        <v>184</v>
      </c>
      <c r="G16" s="247" t="s">
        <v>185</v>
      </c>
      <c r="H16" s="247" t="s">
        <v>186</v>
      </c>
      <c r="I16" s="247" t="s">
        <v>184</v>
      </c>
      <c r="J16" s="247" t="s">
        <v>185</v>
      </c>
      <c r="K16" s="247" t="s">
        <v>186</v>
      </c>
      <c r="L16" s="247" t="s">
        <v>184</v>
      </c>
      <c r="M16" s="247" t="s">
        <v>185</v>
      </c>
      <c r="N16" s="247" t="s">
        <v>186</v>
      </c>
      <c r="O16" s="50"/>
      <c r="P16" s="51"/>
      <c r="Q16" s="52"/>
      <c r="R16" s="52"/>
      <c r="S16" s="53"/>
      <c r="T16" s="53"/>
      <c r="U16" s="54"/>
      <c r="V16" s="54"/>
      <c r="W16" s="55"/>
      <c r="X16" s="55"/>
      <c r="Y16" s="55"/>
      <c r="Z16" s="54"/>
      <c r="AA16" s="50"/>
      <c r="AB16" s="50"/>
      <c r="AC16" s="50"/>
      <c r="AD16" s="50"/>
      <c r="AE16" s="50"/>
      <c r="AF16" s="50"/>
      <c r="AG16" s="50"/>
      <c r="AH16" s="50"/>
      <c r="AI16" s="50"/>
      <c r="AJ16" s="50"/>
      <c r="AK16" s="50"/>
      <c r="AL16" s="50"/>
      <c r="AM16" s="50"/>
    </row>
    <row r="17" spans="2:39" s="40" customFormat="1" ht="12.75" customHeight="1">
      <c r="B17" s="230" t="s">
        <v>38</v>
      </c>
      <c r="C17" s="141">
        <v>1622</v>
      </c>
      <c r="D17" s="141">
        <v>105</v>
      </c>
      <c r="E17" s="248">
        <f>SUM(C17:D17)</f>
        <v>1727</v>
      </c>
      <c r="F17" s="143">
        <v>18</v>
      </c>
      <c r="G17" s="143">
        <v>0</v>
      </c>
      <c r="H17" s="261">
        <v>18</v>
      </c>
      <c r="I17" s="143">
        <v>3</v>
      </c>
      <c r="J17" s="143">
        <v>1</v>
      </c>
      <c r="K17" s="261">
        <v>4</v>
      </c>
      <c r="L17" s="143">
        <v>0</v>
      </c>
      <c r="M17" s="143">
        <v>0</v>
      </c>
      <c r="N17" s="262">
        <v>0</v>
      </c>
      <c r="O17" s="50"/>
      <c r="P17" s="51"/>
      <c r="S17" s="51"/>
      <c r="T17" s="51"/>
      <c r="U17" s="54"/>
      <c r="V17" s="56"/>
      <c r="W17" s="57"/>
      <c r="X17" s="57"/>
      <c r="Y17" s="57"/>
      <c r="Z17" s="54"/>
      <c r="AA17" s="50"/>
      <c r="AB17" s="50"/>
      <c r="AC17" s="50"/>
      <c r="AD17" s="50"/>
      <c r="AE17" s="50"/>
      <c r="AF17" s="50"/>
      <c r="AG17" s="50"/>
      <c r="AH17" s="50"/>
      <c r="AI17" s="50"/>
      <c r="AJ17" s="50"/>
      <c r="AK17" s="50"/>
      <c r="AL17" s="50"/>
      <c r="AM17" s="50"/>
    </row>
    <row r="18" spans="2:39" s="40" customFormat="1" ht="12.75" customHeight="1">
      <c r="B18" s="230" t="s">
        <v>39</v>
      </c>
      <c r="C18" s="141">
        <v>5</v>
      </c>
      <c r="D18" s="141">
        <v>1</v>
      </c>
      <c r="E18" s="248">
        <f>SUM(C18:D18)</f>
        <v>6</v>
      </c>
      <c r="F18" s="143">
        <v>0</v>
      </c>
      <c r="G18" s="143">
        <v>0</v>
      </c>
      <c r="H18" s="261">
        <v>0</v>
      </c>
      <c r="I18" s="143">
        <v>0</v>
      </c>
      <c r="J18" s="143">
        <v>0</v>
      </c>
      <c r="K18" s="261">
        <v>0</v>
      </c>
      <c r="L18" s="143">
        <v>0</v>
      </c>
      <c r="M18" s="143">
        <v>0</v>
      </c>
      <c r="N18" s="262">
        <v>0</v>
      </c>
      <c r="O18" s="50"/>
      <c r="P18" s="51"/>
      <c r="S18" s="51"/>
      <c r="T18" s="51"/>
      <c r="U18" s="54"/>
      <c r="V18" s="56"/>
      <c r="W18" s="57"/>
      <c r="X18" s="57"/>
      <c r="Y18" s="57"/>
      <c r="Z18" s="54"/>
      <c r="AA18" s="50"/>
      <c r="AB18" s="50"/>
      <c r="AC18" s="50"/>
      <c r="AD18" s="50"/>
      <c r="AE18" s="50"/>
      <c r="AF18" s="50"/>
      <c r="AG18" s="50"/>
      <c r="AH18" s="50"/>
      <c r="AI18" s="50"/>
      <c r="AJ18" s="50"/>
      <c r="AK18" s="50"/>
      <c r="AL18" s="50"/>
      <c r="AM18" s="50"/>
    </row>
    <row r="19" spans="2:39" s="40" customFormat="1" ht="12.75" customHeight="1">
      <c r="B19" s="230" t="s">
        <v>40</v>
      </c>
      <c r="C19" s="141">
        <v>3258</v>
      </c>
      <c r="D19" s="141">
        <v>468</v>
      </c>
      <c r="E19" s="248">
        <f>SUM(C19:D19)</f>
        <v>3726</v>
      </c>
      <c r="F19" s="143">
        <v>51</v>
      </c>
      <c r="G19" s="143">
        <v>3</v>
      </c>
      <c r="H19" s="261">
        <v>54</v>
      </c>
      <c r="I19" s="143">
        <v>1</v>
      </c>
      <c r="J19" s="143">
        <v>0</v>
      </c>
      <c r="K19" s="261">
        <v>1</v>
      </c>
      <c r="L19" s="143">
        <v>3</v>
      </c>
      <c r="M19" s="143">
        <v>0</v>
      </c>
      <c r="N19" s="262">
        <v>3</v>
      </c>
      <c r="O19" s="50"/>
      <c r="P19" s="51"/>
      <c r="S19" s="51"/>
      <c r="T19" s="51"/>
      <c r="U19" s="54"/>
      <c r="V19" s="56"/>
      <c r="W19" s="57"/>
      <c r="X19" s="57"/>
      <c r="Y19" s="57"/>
      <c r="Z19" s="54"/>
      <c r="AA19" s="50"/>
      <c r="AB19" s="50"/>
      <c r="AC19" s="50"/>
      <c r="AD19" s="50"/>
      <c r="AE19" s="50"/>
      <c r="AF19" s="50"/>
      <c r="AG19" s="50"/>
      <c r="AH19" s="50"/>
      <c r="AI19" s="50"/>
      <c r="AJ19" s="50"/>
      <c r="AK19" s="50"/>
      <c r="AL19" s="50"/>
      <c r="AM19" s="50"/>
    </row>
    <row r="20" spans="2:39" s="40" customFormat="1" ht="12.75" customHeight="1">
      <c r="B20" s="230" t="s">
        <v>41</v>
      </c>
      <c r="C20" s="141">
        <v>128</v>
      </c>
      <c r="D20" s="141">
        <v>6</v>
      </c>
      <c r="E20" s="248">
        <f t="shared" ref="E20:E21" si="0">SUM(C20:D20)</f>
        <v>134</v>
      </c>
      <c r="F20" s="143">
        <v>0</v>
      </c>
      <c r="G20" s="143">
        <v>0</v>
      </c>
      <c r="H20" s="261">
        <v>0</v>
      </c>
      <c r="I20" s="143">
        <v>1</v>
      </c>
      <c r="J20" s="143">
        <v>0</v>
      </c>
      <c r="K20" s="261">
        <v>1</v>
      </c>
      <c r="L20" s="143">
        <v>1</v>
      </c>
      <c r="M20" s="143">
        <v>0</v>
      </c>
      <c r="N20" s="262">
        <v>1</v>
      </c>
      <c r="O20" s="50"/>
      <c r="P20" s="51"/>
      <c r="S20" s="51"/>
      <c r="T20" s="51"/>
      <c r="U20" s="54"/>
      <c r="V20" s="56"/>
      <c r="W20" s="57"/>
      <c r="X20" s="57"/>
      <c r="Y20" s="57"/>
      <c r="Z20" s="54"/>
      <c r="AA20" s="50"/>
      <c r="AB20" s="50"/>
      <c r="AC20" s="50"/>
      <c r="AD20" s="50"/>
      <c r="AE20" s="50"/>
      <c r="AF20" s="50"/>
      <c r="AG20" s="50"/>
      <c r="AH20" s="50"/>
      <c r="AI20" s="50"/>
      <c r="AJ20" s="50"/>
      <c r="AK20" s="50"/>
      <c r="AL20" s="50"/>
      <c r="AM20" s="50"/>
    </row>
    <row r="21" spans="2:39" s="40" customFormat="1" ht="12.75" customHeight="1">
      <c r="B21" s="230" t="s">
        <v>42</v>
      </c>
      <c r="C21" s="141">
        <v>795</v>
      </c>
      <c r="D21" s="141">
        <v>57</v>
      </c>
      <c r="E21" s="248">
        <f t="shared" si="0"/>
        <v>852</v>
      </c>
      <c r="F21" s="143">
        <v>15</v>
      </c>
      <c r="G21" s="143">
        <v>0</v>
      </c>
      <c r="H21" s="261">
        <v>15</v>
      </c>
      <c r="I21" s="143">
        <v>1</v>
      </c>
      <c r="J21" s="143">
        <v>0</v>
      </c>
      <c r="K21" s="261">
        <v>1</v>
      </c>
      <c r="L21" s="143">
        <v>0</v>
      </c>
      <c r="M21" s="143">
        <v>0</v>
      </c>
      <c r="N21" s="262">
        <v>0</v>
      </c>
      <c r="O21" s="50"/>
      <c r="P21" s="51"/>
      <c r="S21" s="51"/>
      <c r="T21" s="51"/>
      <c r="U21" s="54"/>
      <c r="V21" s="56"/>
      <c r="W21" s="57"/>
      <c r="X21" s="57"/>
      <c r="Y21" s="57"/>
      <c r="Z21" s="54"/>
      <c r="AA21" s="50"/>
      <c r="AB21" s="50"/>
      <c r="AC21" s="50"/>
      <c r="AD21" s="50"/>
      <c r="AE21" s="50"/>
      <c r="AF21" s="50"/>
      <c r="AG21" s="50"/>
      <c r="AH21" s="50"/>
      <c r="AI21" s="50"/>
      <c r="AJ21" s="50"/>
      <c r="AK21" s="50"/>
      <c r="AL21" s="50"/>
      <c r="AM21" s="50"/>
    </row>
    <row r="22" spans="2:39" s="40" customFormat="1" ht="12.75" customHeight="1">
      <c r="B22" s="230" t="s">
        <v>43</v>
      </c>
      <c r="C22" s="141">
        <v>75</v>
      </c>
      <c r="D22" s="141">
        <v>10</v>
      </c>
      <c r="E22" s="248">
        <f>SUM(C22:D22)</f>
        <v>85</v>
      </c>
      <c r="F22" s="143">
        <v>0</v>
      </c>
      <c r="G22" s="143">
        <v>0</v>
      </c>
      <c r="H22" s="261">
        <v>0</v>
      </c>
      <c r="I22" s="143">
        <v>1</v>
      </c>
      <c r="J22" s="143">
        <v>0</v>
      </c>
      <c r="K22" s="261">
        <v>1</v>
      </c>
      <c r="L22" s="143">
        <v>1</v>
      </c>
      <c r="M22" s="143">
        <v>0</v>
      </c>
      <c r="N22" s="262">
        <v>1</v>
      </c>
      <c r="O22" s="50"/>
      <c r="P22" s="51"/>
      <c r="S22" s="51"/>
      <c r="T22" s="51"/>
      <c r="U22" s="54"/>
      <c r="V22" s="56"/>
      <c r="W22" s="57"/>
      <c r="X22" s="57"/>
      <c r="Y22" s="57"/>
      <c r="Z22" s="54"/>
      <c r="AA22" s="50"/>
      <c r="AB22" s="50"/>
      <c r="AC22" s="50"/>
      <c r="AD22" s="50"/>
      <c r="AE22" s="50"/>
      <c r="AF22" s="50"/>
      <c r="AG22" s="50"/>
      <c r="AH22" s="50"/>
      <c r="AI22" s="50"/>
      <c r="AJ22" s="50"/>
      <c r="AK22" s="50"/>
      <c r="AL22" s="50"/>
      <c r="AM22" s="50"/>
    </row>
    <row r="23" spans="2:39" s="40" customFormat="1" ht="12.75" customHeight="1">
      <c r="B23" s="232" t="s">
        <v>34</v>
      </c>
      <c r="C23" s="249">
        <f t="shared" ref="C23:N23" si="1">SUM(C17:C22)</f>
        <v>5883</v>
      </c>
      <c r="D23" s="137">
        <f t="shared" si="1"/>
        <v>647</v>
      </c>
      <c r="E23" s="250">
        <f t="shared" si="1"/>
        <v>6530</v>
      </c>
      <c r="F23" s="254">
        <f t="shared" si="1"/>
        <v>84</v>
      </c>
      <c r="G23" s="211">
        <f t="shared" si="1"/>
        <v>3</v>
      </c>
      <c r="H23" s="251">
        <f t="shared" si="1"/>
        <v>87</v>
      </c>
      <c r="I23" s="254">
        <f t="shared" si="1"/>
        <v>7</v>
      </c>
      <c r="J23" s="211">
        <f t="shared" si="1"/>
        <v>1</v>
      </c>
      <c r="K23" s="251">
        <f t="shared" si="1"/>
        <v>8</v>
      </c>
      <c r="L23" s="254">
        <f t="shared" si="1"/>
        <v>5</v>
      </c>
      <c r="M23" s="211">
        <f t="shared" si="1"/>
        <v>0</v>
      </c>
      <c r="N23" s="251">
        <f t="shared" si="1"/>
        <v>5</v>
      </c>
      <c r="O23" s="50"/>
      <c r="P23" s="51"/>
      <c r="S23" s="51"/>
      <c r="T23" s="51"/>
      <c r="U23" s="54"/>
      <c r="V23" s="54"/>
      <c r="W23" s="57"/>
      <c r="X23" s="57"/>
      <c r="Y23" s="57"/>
      <c r="Z23" s="54"/>
      <c r="AA23" s="50"/>
      <c r="AB23" s="50"/>
      <c r="AC23" s="50"/>
      <c r="AD23" s="50"/>
      <c r="AE23" s="50"/>
      <c r="AF23" s="50"/>
      <c r="AG23" s="50"/>
      <c r="AH23" s="50"/>
      <c r="AI23" s="50"/>
      <c r="AJ23" s="50"/>
      <c r="AK23" s="50"/>
      <c r="AL23" s="50"/>
      <c r="AM23" s="50"/>
    </row>
    <row r="24" spans="2:39" ht="12.75" customHeight="1">
      <c r="G24" s="58"/>
      <c r="H24" s="58"/>
      <c r="I24" s="58"/>
      <c r="J24" s="58"/>
      <c r="K24" s="58"/>
      <c r="L24" s="58"/>
      <c r="M24" s="58"/>
      <c r="N24" s="58"/>
      <c r="P24" s="7"/>
      <c r="Q24" s="7"/>
      <c r="V24" s="35"/>
      <c r="W24" s="35"/>
      <c r="X24" s="35"/>
      <c r="Y24" s="35"/>
      <c r="Z24" s="35"/>
      <c r="AA24" s="35"/>
    </row>
    <row r="25" spans="2:39" ht="12.75" customHeight="1">
      <c r="E25" s="59"/>
      <c r="F25" s="59"/>
      <c r="G25" s="60"/>
      <c r="H25" s="60"/>
      <c r="I25" s="60"/>
      <c r="J25" s="60"/>
      <c r="K25" s="60"/>
      <c r="L25" s="60"/>
      <c r="M25" s="60"/>
      <c r="N25" s="60"/>
      <c r="O25" s="59"/>
      <c r="P25" s="7"/>
      <c r="Q25" s="7"/>
      <c r="V25" s="7"/>
      <c r="W25" s="7"/>
      <c r="X25" s="7"/>
      <c r="Y25" s="7"/>
      <c r="Z25" s="7"/>
      <c r="AA25" s="7"/>
    </row>
    <row r="26" spans="2:39" ht="12.75" customHeight="1">
      <c r="E26" s="8"/>
      <c r="F26" s="8"/>
      <c r="G26" s="61"/>
      <c r="H26" s="62"/>
      <c r="I26" s="62"/>
      <c r="J26" s="62"/>
      <c r="K26" s="62"/>
      <c r="L26" s="62"/>
      <c r="M26" s="62"/>
      <c r="N26" s="62"/>
      <c r="O26" s="59"/>
      <c r="P26" s="59"/>
    </row>
    <row r="27" spans="2:39" ht="12.75" customHeight="1">
      <c r="E27" s="63" t="s">
        <v>113</v>
      </c>
      <c r="F27" s="63"/>
      <c r="G27" s="64"/>
      <c r="H27" s="65"/>
      <c r="I27" s="65"/>
      <c r="J27" s="65"/>
      <c r="K27" s="65"/>
      <c r="L27" s="65"/>
      <c r="M27" s="65"/>
      <c r="N27" s="65"/>
      <c r="O27" s="59"/>
      <c r="P27" s="59"/>
    </row>
    <row r="28" spans="2:39" ht="12.75" customHeight="1">
      <c r="E28" s="27"/>
      <c r="F28" s="27"/>
      <c r="G28" s="27"/>
      <c r="H28" s="27"/>
      <c r="I28" s="27"/>
      <c r="J28" s="27"/>
      <c r="K28" s="27"/>
      <c r="L28" s="27"/>
      <c r="M28" s="27"/>
      <c r="N28" s="27"/>
      <c r="O28" s="59"/>
      <c r="P28" s="59"/>
    </row>
    <row r="29" spans="2:39" ht="12.75" customHeight="1">
      <c r="E29" s="59"/>
      <c r="F29" s="59"/>
      <c r="G29" s="59"/>
      <c r="H29" s="59"/>
      <c r="I29" s="59"/>
      <c r="J29" s="59"/>
      <c r="K29" s="59"/>
      <c r="L29" s="59"/>
      <c r="M29" s="59"/>
      <c r="N29" s="59"/>
      <c r="O29" s="59"/>
      <c r="P29" s="59"/>
    </row>
    <row r="30" spans="2:39" ht="12.75" customHeight="1">
      <c r="E30" s="34"/>
      <c r="F30" s="34"/>
      <c r="G30" s="34"/>
      <c r="H30" s="34"/>
      <c r="I30" s="34"/>
      <c r="J30" s="34"/>
      <c r="K30" s="34"/>
      <c r="L30" s="34"/>
      <c r="M30" s="34"/>
      <c r="N30" s="34"/>
      <c r="O30" s="34"/>
    </row>
    <row r="39" spans="2:18" ht="12.75" customHeight="1">
      <c r="B39" s="66"/>
      <c r="C39" s="66"/>
      <c r="D39" s="66"/>
      <c r="E39" s="67"/>
      <c r="F39" s="67"/>
      <c r="G39" s="67"/>
      <c r="H39" s="67"/>
      <c r="I39" s="67"/>
      <c r="J39" s="67"/>
      <c r="K39" s="67"/>
      <c r="L39" s="67"/>
      <c r="M39" s="67"/>
      <c r="N39" s="67"/>
      <c r="O39" s="67"/>
      <c r="P39" s="67"/>
      <c r="Q39" s="67"/>
      <c r="R39" s="68"/>
    </row>
    <row r="40" spans="2:18" ht="12.75" customHeight="1">
      <c r="B40" s="66"/>
      <c r="C40" s="66"/>
      <c r="D40" s="66"/>
      <c r="E40" s="67"/>
      <c r="F40" s="67"/>
      <c r="G40" s="67"/>
      <c r="H40" s="67"/>
      <c r="I40" s="67"/>
      <c r="J40" s="67"/>
      <c r="K40" s="67"/>
      <c r="L40" s="67"/>
      <c r="M40" s="67"/>
      <c r="N40" s="67"/>
      <c r="O40" s="67"/>
      <c r="P40" s="67"/>
      <c r="Q40" s="67"/>
      <c r="R40" s="68"/>
    </row>
    <row r="41" spans="2:18" ht="12.75" customHeight="1">
      <c r="B41" s="66"/>
      <c r="C41" s="66"/>
      <c r="D41" s="66"/>
      <c r="E41" s="67"/>
      <c r="F41" s="67"/>
      <c r="G41" s="67"/>
      <c r="H41" s="67"/>
      <c r="I41" s="67"/>
      <c r="J41" s="67"/>
      <c r="K41" s="67"/>
      <c r="L41" s="67"/>
      <c r="M41" s="67"/>
      <c r="N41" s="67"/>
      <c r="O41" s="67"/>
      <c r="P41" s="67"/>
      <c r="Q41" s="67"/>
      <c r="R41" s="68"/>
    </row>
    <row r="42" spans="2:18" ht="12.75" customHeight="1">
      <c r="B42" s="66"/>
      <c r="C42" s="66"/>
      <c r="D42" s="66"/>
      <c r="E42" s="67"/>
      <c r="F42" s="67"/>
      <c r="G42" s="67"/>
      <c r="H42" s="67"/>
      <c r="I42" s="67"/>
      <c r="J42" s="67"/>
      <c r="K42" s="67"/>
      <c r="L42" s="67"/>
      <c r="M42" s="67"/>
      <c r="N42" s="67"/>
      <c r="O42" s="67"/>
      <c r="P42" s="67"/>
      <c r="Q42" s="67"/>
      <c r="R42" s="68"/>
    </row>
    <row r="43" spans="2:18" ht="12.75" customHeight="1">
      <c r="B43" s="66"/>
      <c r="C43" s="66"/>
      <c r="D43" s="66"/>
      <c r="E43" s="67"/>
      <c r="F43" s="67"/>
      <c r="G43" s="67"/>
      <c r="H43" s="67"/>
      <c r="I43" s="67"/>
      <c r="J43" s="67"/>
      <c r="K43" s="67"/>
      <c r="L43" s="67"/>
      <c r="M43" s="67"/>
      <c r="N43" s="67"/>
      <c r="O43" s="67"/>
      <c r="P43" s="67"/>
      <c r="Q43" s="67"/>
      <c r="R43" s="68"/>
    </row>
    <row r="44" spans="2:18" ht="12.75" customHeight="1">
      <c r="B44" s="66"/>
      <c r="C44" s="66"/>
      <c r="D44" s="66"/>
      <c r="E44" s="67"/>
      <c r="F44" s="67"/>
      <c r="G44" s="67"/>
      <c r="H44" s="67"/>
      <c r="I44" s="67"/>
      <c r="J44" s="67"/>
      <c r="K44" s="67"/>
      <c r="L44" s="67"/>
      <c r="M44" s="67"/>
      <c r="N44" s="67"/>
      <c r="O44" s="67"/>
      <c r="P44" s="67"/>
      <c r="Q44" s="67"/>
      <c r="R44" s="68"/>
    </row>
    <row r="45" spans="2:18" ht="12.75" customHeight="1">
      <c r="B45" s="66"/>
      <c r="C45" s="66"/>
      <c r="D45" s="66"/>
      <c r="E45" s="67"/>
      <c r="F45" s="67"/>
      <c r="G45" s="67"/>
      <c r="H45" s="67"/>
      <c r="I45" s="67"/>
      <c r="J45" s="67"/>
      <c r="K45" s="67"/>
      <c r="L45" s="67"/>
      <c r="M45" s="67"/>
      <c r="N45" s="67"/>
      <c r="O45" s="67"/>
      <c r="P45" s="67"/>
      <c r="Q45" s="67"/>
      <c r="R45" s="68"/>
    </row>
    <row r="46" spans="2:18" ht="12.75" customHeight="1">
      <c r="B46" s="66"/>
      <c r="C46" s="66"/>
      <c r="D46" s="66"/>
      <c r="E46" s="67"/>
      <c r="F46" s="67"/>
      <c r="G46" s="67"/>
      <c r="H46" s="67"/>
      <c r="I46" s="67"/>
      <c r="J46" s="67"/>
      <c r="K46" s="67"/>
      <c r="L46" s="67"/>
      <c r="M46" s="67"/>
      <c r="N46" s="67"/>
      <c r="O46" s="67"/>
      <c r="P46" s="67"/>
      <c r="Q46" s="67"/>
      <c r="R46" s="68"/>
    </row>
    <row r="47" spans="2:18" ht="9.9499999999999993" customHeight="1">
      <c r="B47" s="66"/>
      <c r="C47" s="66"/>
      <c r="D47" s="66"/>
      <c r="E47" s="67"/>
      <c r="F47" s="67"/>
      <c r="G47" s="67"/>
      <c r="H47" s="67"/>
      <c r="I47" s="67"/>
      <c r="J47" s="67"/>
      <c r="K47" s="67"/>
      <c r="L47" s="67"/>
      <c r="M47" s="67"/>
      <c r="N47" s="67"/>
      <c r="O47" s="67"/>
      <c r="P47" s="67"/>
      <c r="Q47" s="67"/>
      <c r="R47" s="68"/>
    </row>
    <row r="48" spans="2:18" ht="9.9499999999999993" customHeight="1">
      <c r="B48" s="66"/>
      <c r="C48" s="66"/>
      <c r="D48" s="66"/>
      <c r="E48" s="67"/>
      <c r="F48" s="67"/>
      <c r="G48" s="67"/>
      <c r="H48" s="67"/>
      <c r="I48" s="67"/>
      <c r="J48" s="67"/>
      <c r="K48" s="67"/>
      <c r="L48" s="67"/>
      <c r="M48" s="67"/>
      <c r="N48" s="67"/>
      <c r="O48" s="67"/>
      <c r="P48" s="67"/>
      <c r="Q48" s="67"/>
      <c r="R48" s="68"/>
    </row>
    <row r="49" spans="2:40" ht="9.9499999999999993" customHeight="1">
      <c r="B49" s="66"/>
      <c r="C49" s="66"/>
      <c r="D49" s="66"/>
      <c r="E49" s="67"/>
      <c r="F49" s="67"/>
      <c r="G49" s="67"/>
      <c r="H49" s="67"/>
      <c r="I49" s="67"/>
      <c r="J49" s="67"/>
      <c r="K49" s="67"/>
      <c r="L49" s="67"/>
      <c r="M49" s="67"/>
      <c r="N49" s="67"/>
      <c r="O49" s="67"/>
      <c r="P49" s="67"/>
      <c r="Q49" s="67"/>
      <c r="R49" s="68"/>
    </row>
    <row r="50" spans="2:40" s="40" customFormat="1" ht="15.75" customHeight="1">
      <c r="B50" s="314" t="s">
        <v>223</v>
      </c>
      <c r="C50" s="314"/>
      <c r="D50" s="314"/>
      <c r="E50" s="314"/>
      <c r="F50" s="314"/>
      <c r="G50" s="314"/>
      <c r="H50" s="314"/>
      <c r="I50" s="314"/>
      <c r="J50" s="314"/>
      <c r="K50" s="314"/>
      <c r="L50" s="314"/>
      <c r="M50" s="314"/>
      <c r="N50" s="314"/>
      <c r="O50" s="6"/>
      <c r="P50" s="6"/>
      <c r="Q50" s="6"/>
      <c r="R50" s="6"/>
      <c r="T50" s="51"/>
      <c r="U50" s="51"/>
      <c r="V50" s="50"/>
      <c r="W50" s="50"/>
      <c r="X50" s="50"/>
      <c r="Y50" s="50"/>
      <c r="Z50" s="50"/>
      <c r="AA50" s="50"/>
      <c r="AB50" s="50"/>
      <c r="AC50" s="50"/>
      <c r="AD50" s="50"/>
      <c r="AE50" s="50"/>
      <c r="AF50" s="50"/>
      <c r="AG50" s="50"/>
      <c r="AH50" s="50"/>
      <c r="AI50" s="50"/>
      <c r="AJ50" s="50"/>
      <c r="AK50" s="50"/>
      <c r="AL50" s="50"/>
      <c r="AM50" s="50"/>
      <c r="AN50" s="50"/>
    </row>
    <row r="51" spans="2:40" s="40" customFormat="1" ht="12" customHeight="1">
      <c r="S51" s="69"/>
      <c r="T51" s="69"/>
      <c r="U51" s="69"/>
      <c r="V51" s="69"/>
      <c r="W51" s="69"/>
      <c r="X51" s="69"/>
      <c r="Y51" s="69"/>
      <c r="Z51" s="69"/>
      <c r="AA51" s="69"/>
      <c r="AB51" s="69"/>
      <c r="AC51" s="69"/>
      <c r="AD51" s="69"/>
      <c r="AE51" s="69"/>
      <c r="AF51" s="69"/>
      <c r="AG51" s="69"/>
      <c r="AH51" s="69"/>
      <c r="AI51" s="50"/>
      <c r="AJ51" s="50"/>
      <c r="AK51" s="50"/>
      <c r="AL51" s="50"/>
      <c r="AM51" s="50"/>
      <c r="AN51" s="50"/>
    </row>
    <row r="52" spans="2:40" ht="12.75" customHeight="1">
      <c r="P52" s="59"/>
      <c r="S52" s="58"/>
      <c r="T52" s="60"/>
      <c r="U52" s="60"/>
      <c r="V52" s="60"/>
      <c r="W52" s="60"/>
      <c r="X52" s="60"/>
      <c r="Y52" s="60"/>
      <c r="Z52" s="60"/>
      <c r="AA52" s="60"/>
      <c r="AB52" s="60"/>
      <c r="AC52" s="60"/>
      <c r="AD52" s="60"/>
      <c r="AE52" s="60"/>
      <c r="AF52" s="60"/>
      <c r="AG52" s="60"/>
      <c r="AH52" s="60"/>
    </row>
    <row r="53" spans="2:40" ht="15" customHeight="1">
      <c r="P53" s="59"/>
      <c r="S53" s="58"/>
      <c r="T53" s="60"/>
      <c r="U53" s="60"/>
      <c r="V53" s="60"/>
      <c r="W53" s="60"/>
      <c r="X53" s="60"/>
      <c r="Y53" s="60"/>
      <c r="Z53" s="61"/>
      <c r="AA53" s="62"/>
      <c r="AB53" s="62"/>
      <c r="AC53" s="62"/>
      <c r="AD53" s="60"/>
      <c r="AE53" s="60"/>
      <c r="AF53" s="60"/>
      <c r="AG53" s="60"/>
      <c r="AH53" s="60"/>
    </row>
    <row r="54" spans="2:40" ht="14.65" customHeight="1">
      <c r="B54" s="316" t="s">
        <v>25</v>
      </c>
      <c r="C54" s="316" t="s">
        <v>180</v>
      </c>
      <c r="D54" s="316"/>
      <c r="E54" s="316"/>
      <c r="F54" s="316" t="s">
        <v>181</v>
      </c>
      <c r="G54" s="316"/>
      <c r="H54" s="316"/>
      <c r="I54" s="316" t="s">
        <v>182</v>
      </c>
      <c r="J54" s="316"/>
      <c r="K54" s="316"/>
      <c r="L54" s="316" t="s">
        <v>183</v>
      </c>
      <c r="M54" s="316"/>
      <c r="N54" s="316"/>
      <c r="O54" s="59"/>
      <c r="R54" s="58"/>
      <c r="S54" s="60"/>
      <c r="T54" s="60"/>
      <c r="U54" s="60"/>
      <c r="V54" s="60"/>
      <c r="W54" s="60"/>
      <c r="X54" s="60"/>
      <c r="Y54" s="61"/>
      <c r="Z54" s="70"/>
      <c r="AA54" s="70"/>
      <c r="AB54" s="70"/>
      <c r="AC54" s="60"/>
      <c r="AD54" s="60"/>
      <c r="AE54" s="60"/>
      <c r="AF54" s="60"/>
      <c r="AG54" s="60"/>
      <c r="AN54" s="5"/>
    </row>
    <row r="55" spans="2:40" ht="12.75" customHeight="1">
      <c r="B55" s="316"/>
      <c r="C55" s="234" t="s">
        <v>184</v>
      </c>
      <c r="D55" s="234" t="s">
        <v>185</v>
      </c>
      <c r="E55" s="234" t="s">
        <v>186</v>
      </c>
      <c r="F55" s="234" t="s">
        <v>184</v>
      </c>
      <c r="G55" s="234" t="s">
        <v>185</v>
      </c>
      <c r="H55" s="234" t="s">
        <v>186</v>
      </c>
      <c r="I55" s="234" t="s">
        <v>184</v>
      </c>
      <c r="J55" s="234" t="s">
        <v>185</v>
      </c>
      <c r="K55" s="234" t="s">
        <v>186</v>
      </c>
      <c r="L55" s="234" t="s">
        <v>184</v>
      </c>
      <c r="M55" s="234" t="s">
        <v>185</v>
      </c>
      <c r="N55" s="234" t="s">
        <v>186</v>
      </c>
      <c r="O55" s="59"/>
      <c r="R55" s="58"/>
      <c r="S55" s="60"/>
      <c r="T55" s="60"/>
      <c r="U55" s="60"/>
      <c r="V55" s="60"/>
      <c r="W55" s="60"/>
      <c r="X55" s="60"/>
      <c r="Y55" s="61"/>
      <c r="Z55" s="70"/>
      <c r="AA55" s="70"/>
      <c r="AB55" s="70"/>
      <c r="AC55" s="60"/>
      <c r="AD55" s="60"/>
      <c r="AE55" s="60"/>
      <c r="AF55" s="60"/>
      <c r="AG55" s="60"/>
      <c r="AN55" s="5"/>
    </row>
    <row r="56" spans="2:40" ht="12.75" customHeight="1">
      <c r="B56" s="235" t="s">
        <v>26</v>
      </c>
      <c r="C56" s="236">
        <v>415</v>
      </c>
      <c r="D56" s="237">
        <v>15</v>
      </c>
      <c r="E56" s="238">
        <v>430</v>
      </c>
      <c r="F56" s="263">
        <v>8</v>
      </c>
      <c r="G56" s="264">
        <v>0</v>
      </c>
      <c r="H56" s="265">
        <v>8</v>
      </c>
      <c r="I56" s="263">
        <v>0</v>
      </c>
      <c r="J56" s="264">
        <v>0</v>
      </c>
      <c r="K56" s="265">
        <v>0</v>
      </c>
      <c r="L56" s="263">
        <v>0</v>
      </c>
      <c r="M56" s="264">
        <v>0</v>
      </c>
      <c r="N56" s="265">
        <v>0</v>
      </c>
      <c r="O56" s="59"/>
      <c r="R56" s="58"/>
      <c r="S56" s="60"/>
      <c r="T56" s="60"/>
      <c r="U56" s="60"/>
      <c r="V56" s="60"/>
      <c r="W56" s="60"/>
      <c r="X56" s="60"/>
      <c r="Y56" s="61"/>
      <c r="Z56" s="70"/>
      <c r="AA56" s="70"/>
      <c r="AB56" s="70"/>
      <c r="AC56" s="60"/>
      <c r="AD56" s="60"/>
      <c r="AE56" s="60"/>
      <c r="AF56" s="60"/>
      <c r="AG56" s="60"/>
      <c r="AN56" s="5"/>
    </row>
    <row r="57" spans="2:40" ht="12.75" customHeight="1">
      <c r="B57" s="235" t="s">
        <v>27</v>
      </c>
      <c r="C57" s="239">
        <v>351</v>
      </c>
      <c r="D57" s="141">
        <v>39</v>
      </c>
      <c r="E57" s="240">
        <v>390</v>
      </c>
      <c r="F57" s="266">
        <v>4</v>
      </c>
      <c r="G57" s="143">
        <v>0</v>
      </c>
      <c r="H57" s="267">
        <v>4</v>
      </c>
      <c r="I57" s="266">
        <v>0</v>
      </c>
      <c r="J57" s="143">
        <v>0</v>
      </c>
      <c r="K57" s="267">
        <v>0</v>
      </c>
      <c r="L57" s="266">
        <v>0</v>
      </c>
      <c r="M57" s="143">
        <v>0</v>
      </c>
      <c r="N57" s="267">
        <v>0</v>
      </c>
      <c r="O57" s="59"/>
      <c r="R57" s="58"/>
      <c r="S57" s="60"/>
      <c r="T57" s="60"/>
      <c r="U57" s="60"/>
      <c r="V57" s="60"/>
      <c r="W57" s="60"/>
      <c r="X57" s="60"/>
      <c r="Y57" s="61"/>
      <c r="Z57" s="70"/>
      <c r="AA57" s="70"/>
      <c r="AB57" s="70"/>
      <c r="AC57" s="60"/>
      <c r="AD57" s="60"/>
      <c r="AE57" s="60"/>
      <c r="AF57" s="60"/>
      <c r="AG57" s="60"/>
      <c r="AN57" s="5"/>
    </row>
    <row r="58" spans="2:40" ht="12.75" customHeight="1">
      <c r="B58" s="235" t="s">
        <v>28</v>
      </c>
      <c r="C58" s="239">
        <v>237</v>
      </c>
      <c r="D58" s="141">
        <v>16</v>
      </c>
      <c r="E58" s="240">
        <v>253</v>
      </c>
      <c r="F58" s="266">
        <v>1</v>
      </c>
      <c r="G58" s="143">
        <v>0</v>
      </c>
      <c r="H58" s="267">
        <v>1</v>
      </c>
      <c r="I58" s="266">
        <v>0</v>
      </c>
      <c r="J58" s="143">
        <v>0</v>
      </c>
      <c r="K58" s="267">
        <v>0</v>
      </c>
      <c r="L58" s="266">
        <v>0</v>
      </c>
      <c r="M58" s="143">
        <v>0</v>
      </c>
      <c r="N58" s="267">
        <v>0</v>
      </c>
      <c r="O58" s="59"/>
      <c r="R58" s="58"/>
      <c r="S58" s="60"/>
      <c r="T58" s="60"/>
      <c r="U58" s="60"/>
      <c r="V58" s="60"/>
      <c r="W58" s="60"/>
      <c r="X58" s="60"/>
      <c r="Y58" s="61"/>
      <c r="Z58" s="70"/>
      <c r="AA58" s="70"/>
      <c r="AB58" s="70"/>
      <c r="AC58" s="60"/>
      <c r="AD58" s="60"/>
      <c r="AE58" s="60"/>
      <c r="AF58" s="60"/>
      <c r="AG58" s="60"/>
      <c r="AN58" s="5"/>
    </row>
    <row r="59" spans="2:40" ht="12.75" customHeight="1">
      <c r="B59" s="235" t="s">
        <v>29</v>
      </c>
      <c r="C59" s="239">
        <v>458</v>
      </c>
      <c r="D59" s="141">
        <v>20</v>
      </c>
      <c r="E59" s="240">
        <v>478</v>
      </c>
      <c r="F59" s="266">
        <v>7</v>
      </c>
      <c r="G59" s="143">
        <v>0</v>
      </c>
      <c r="H59" s="267">
        <v>7</v>
      </c>
      <c r="I59" s="266">
        <v>2</v>
      </c>
      <c r="J59" s="143">
        <v>1</v>
      </c>
      <c r="K59" s="267">
        <v>3</v>
      </c>
      <c r="L59" s="266">
        <v>0</v>
      </c>
      <c r="M59" s="143">
        <v>0</v>
      </c>
      <c r="N59" s="267">
        <v>0</v>
      </c>
      <c r="O59" s="59"/>
      <c r="R59" s="58"/>
      <c r="S59" s="60"/>
      <c r="T59" s="60"/>
      <c r="U59" s="60"/>
      <c r="V59" s="60"/>
      <c r="W59" s="60"/>
      <c r="X59" s="60"/>
      <c r="Y59" s="61"/>
      <c r="Z59" s="70"/>
      <c r="AA59" s="70"/>
      <c r="AB59" s="70"/>
      <c r="AC59" s="60"/>
      <c r="AD59" s="60"/>
      <c r="AE59" s="60"/>
      <c r="AF59" s="60"/>
      <c r="AG59" s="60"/>
      <c r="AN59" s="5"/>
    </row>
    <row r="60" spans="2:40" ht="12.75" customHeight="1">
      <c r="B60" s="235" t="s">
        <v>30</v>
      </c>
      <c r="C60" s="239">
        <v>3368</v>
      </c>
      <c r="D60" s="141">
        <v>464</v>
      </c>
      <c r="E60" s="240">
        <v>3832</v>
      </c>
      <c r="F60" s="266">
        <v>25</v>
      </c>
      <c r="G60" s="143">
        <v>0</v>
      </c>
      <c r="H60" s="267">
        <v>25</v>
      </c>
      <c r="I60" s="266">
        <v>1</v>
      </c>
      <c r="J60" s="143">
        <v>0</v>
      </c>
      <c r="K60" s="267">
        <v>1</v>
      </c>
      <c r="L60" s="266">
        <v>2</v>
      </c>
      <c r="M60" s="143">
        <v>0</v>
      </c>
      <c r="N60" s="267">
        <v>2</v>
      </c>
      <c r="O60" s="59"/>
      <c r="R60" s="58"/>
      <c r="S60" s="60"/>
      <c r="T60" s="60"/>
      <c r="U60" s="60"/>
      <c r="V60" s="60"/>
      <c r="W60" s="60"/>
      <c r="X60" s="60"/>
      <c r="Y60" s="61"/>
      <c r="Z60" s="70"/>
      <c r="AA60" s="70"/>
      <c r="AB60" s="70"/>
      <c r="AC60" s="60"/>
      <c r="AD60" s="60"/>
      <c r="AE60" s="60"/>
      <c r="AF60" s="60"/>
      <c r="AG60" s="60"/>
      <c r="AN60" s="5"/>
    </row>
    <row r="61" spans="2:40" ht="12.75" customHeight="1">
      <c r="B61" s="235" t="s">
        <v>31</v>
      </c>
      <c r="C61" s="239">
        <v>341</v>
      </c>
      <c r="D61" s="141">
        <v>34</v>
      </c>
      <c r="E61" s="240">
        <v>375</v>
      </c>
      <c r="F61" s="266">
        <v>2</v>
      </c>
      <c r="G61" s="143">
        <v>0</v>
      </c>
      <c r="H61" s="267">
        <v>2</v>
      </c>
      <c r="I61" s="266">
        <v>3</v>
      </c>
      <c r="J61" s="143">
        <v>0</v>
      </c>
      <c r="K61" s="267">
        <v>3</v>
      </c>
      <c r="L61" s="266">
        <v>1</v>
      </c>
      <c r="M61" s="143">
        <v>0</v>
      </c>
      <c r="N61" s="267">
        <v>1</v>
      </c>
      <c r="O61" s="59"/>
      <c r="R61" s="58"/>
      <c r="S61" s="60"/>
      <c r="T61" s="60"/>
      <c r="U61" s="60"/>
      <c r="V61" s="60"/>
      <c r="W61" s="60"/>
      <c r="X61" s="60"/>
      <c r="Y61" s="61"/>
      <c r="Z61" s="70"/>
      <c r="AA61" s="70"/>
      <c r="AB61" s="70"/>
      <c r="AC61" s="60"/>
      <c r="AD61" s="60"/>
      <c r="AE61" s="60"/>
      <c r="AF61" s="60"/>
      <c r="AG61" s="60"/>
      <c r="AN61" s="5"/>
    </row>
    <row r="62" spans="2:40" ht="12.75" customHeight="1">
      <c r="B62" s="235" t="s">
        <v>32</v>
      </c>
      <c r="C62" s="239">
        <v>363</v>
      </c>
      <c r="D62" s="141">
        <v>17</v>
      </c>
      <c r="E62" s="240">
        <v>380</v>
      </c>
      <c r="F62" s="266">
        <v>4</v>
      </c>
      <c r="G62" s="143">
        <v>0</v>
      </c>
      <c r="H62" s="267">
        <v>4</v>
      </c>
      <c r="I62" s="266">
        <v>1</v>
      </c>
      <c r="J62" s="143">
        <v>0</v>
      </c>
      <c r="K62" s="267">
        <v>1</v>
      </c>
      <c r="L62" s="266">
        <v>0</v>
      </c>
      <c r="M62" s="143">
        <v>0</v>
      </c>
      <c r="N62" s="267">
        <v>0</v>
      </c>
      <c r="O62" s="59"/>
      <c r="R62" s="58"/>
      <c r="S62" s="60"/>
      <c r="T62" s="60"/>
      <c r="U62" s="60"/>
      <c r="V62" s="60"/>
      <c r="W62" s="60"/>
      <c r="X62" s="60"/>
      <c r="Y62" s="61"/>
      <c r="Z62" s="70"/>
      <c r="AA62" s="70"/>
      <c r="AB62" s="70"/>
      <c r="AC62" s="60"/>
      <c r="AD62" s="60"/>
      <c r="AE62" s="60"/>
      <c r="AF62" s="60"/>
      <c r="AG62" s="60"/>
      <c r="AN62" s="5"/>
    </row>
    <row r="63" spans="2:40" ht="12.75" customHeight="1">
      <c r="B63" s="235" t="s">
        <v>33</v>
      </c>
      <c r="C63" s="241">
        <v>350</v>
      </c>
      <c r="D63" s="242">
        <v>42</v>
      </c>
      <c r="E63" s="243">
        <v>392</v>
      </c>
      <c r="F63" s="268">
        <v>33</v>
      </c>
      <c r="G63" s="269">
        <v>3</v>
      </c>
      <c r="H63" s="270">
        <v>36</v>
      </c>
      <c r="I63" s="268">
        <v>0</v>
      </c>
      <c r="J63" s="269">
        <v>0</v>
      </c>
      <c r="K63" s="270">
        <v>0</v>
      </c>
      <c r="L63" s="268">
        <v>2</v>
      </c>
      <c r="M63" s="269">
        <v>0</v>
      </c>
      <c r="N63" s="270">
        <v>2</v>
      </c>
      <c r="O63" s="59"/>
      <c r="R63" s="58"/>
      <c r="S63" s="60"/>
      <c r="T63" s="60"/>
      <c r="U63" s="60"/>
      <c r="V63" s="60"/>
      <c r="W63" s="60"/>
      <c r="X63" s="60"/>
      <c r="Y63" s="60"/>
      <c r="Z63" s="60"/>
      <c r="AA63" s="60"/>
      <c r="AB63" s="60"/>
      <c r="AC63" s="60"/>
      <c r="AD63" s="60"/>
      <c r="AE63" s="60"/>
      <c r="AF63" s="60"/>
      <c r="AG63" s="60"/>
      <c r="AN63" s="5"/>
    </row>
    <row r="64" spans="2:40" ht="12.75" customHeight="1">
      <c r="B64" s="233" t="s">
        <v>34</v>
      </c>
      <c r="C64" s="244">
        <f t="shared" ref="C64:N64" si="2">SUM(C56:C63)</f>
        <v>5883</v>
      </c>
      <c r="D64" s="245">
        <f t="shared" si="2"/>
        <v>647</v>
      </c>
      <c r="E64" s="246">
        <f t="shared" si="2"/>
        <v>6530</v>
      </c>
      <c r="F64" s="271">
        <f t="shared" si="2"/>
        <v>84</v>
      </c>
      <c r="G64" s="272">
        <f t="shared" si="2"/>
        <v>3</v>
      </c>
      <c r="H64" s="273">
        <f t="shared" si="2"/>
        <v>87</v>
      </c>
      <c r="I64" s="271">
        <f t="shared" si="2"/>
        <v>7</v>
      </c>
      <c r="J64" s="272">
        <f t="shared" si="2"/>
        <v>1</v>
      </c>
      <c r="K64" s="273">
        <f t="shared" si="2"/>
        <v>8</v>
      </c>
      <c r="L64" s="271">
        <f t="shared" si="2"/>
        <v>5</v>
      </c>
      <c r="M64" s="272">
        <f t="shared" si="2"/>
        <v>0</v>
      </c>
      <c r="N64" s="273">
        <f t="shared" si="2"/>
        <v>5</v>
      </c>
      <c r="O64" s="59"/>
      <c r="R64" s="58"/>
      <c r="S64" s="60"/>
      <c r="T64" s="60"/>
      <c r="U64" s="60"/>
      <c r="V64" s="60"/>
      <c r="W64" s="60"/>
      <c r="X64" s="60"/>
      <c r="Y64" s="60"/>
      <c r="Z64" s="60"/>
      <c r="AA64" s="60"/>
      <c r="AB64" s="60"/>
      <c r="AC64" s="60"/>
      <c r="AD64" s="60"/>
      <c r="AE64" s="60"/>
      <c r="AF64" s="60"/>
      <c r="AG64" s="60"/>
      <c r="AN64" s="5"/>
    </row>
    <row r="65" spans="2:34" ht="12.75" customHeight="1">
      <c r="B65" s="59"/>
      <c r="C65" s="59"/>
      <c r="D65" s="59"/>
      <c r="E65" s="19"/>
      <c r="F65" s="19"/>
      <c r="G65" s="19"/>
      <c r="H65" s="71"/>
      <c r="I65" s="71"/>
      <c r="J65" s="71"/>
      <c r="K65" s="71"/>
      <c r="L65" s="71"/>
      <c r="M65" s="71"/>
      <c r="N65" s="71"/>
      <c r="O65" s="59"/>
      <c r="P65" s="59"/>
      <c r="S65" s="58"/>
      <c r="T65" s="60"/>
      <c r="U65" s="60"/>
      <c r="V65" s="60"/>
      <c r="W65" s="60"/>
      <c r="X65" s="60"/>
      <c r="Y65" s="60"/>
      <c r="Z65" s="60"/>
      <c r="AA65" s="60"/>
      <c r="AB65" s="60"/>
      <c r="AC65" s="60"/>
      <c r="AD65" s="60"/>
      <c r="AE65" s="60"/>
      <c r="AF65" s="60"/>
      <c r="AG65" s="60"/>
      <c r="AH65" s="60"/>
    </row>
    <row r="66" spans="2:34" ht="12.75" customHeight="1">
      <c r="B66" s="59"/>
      <c r="C66" s="59"/>
      <c r="D66" s="59"/>
      <c r="H66" s="71"/>
      <c r="I66" s="71"/>
      <c r="J66" s="71"/>
      <c r="K66" s="71"/>
      <c r="L66" s="71"/>
      <c r="M66" s="71"/>
      <c r="N66" s="71"/>
      <c r="O66" s="59"/>
      <c r="P66" s="59"/>
      <c r="S66" s="58"/>
      <c r="T66" s="60"/>
      <c r="U66" s="60"/>
      <c r="V66" s="60"/>
      <c r="W66" s="60"/>
      <c r="X66" s="60"/>
      <c r="Y66" s="60"/>
      <c r="Z66" s="60"/>
      <c r="AA66" s="60"/>
      <c r="AB66" s="60"/>
      <c r="AC66" s="60"/>
      <c r="AD66" s="60"/>
      <c r="AE66" s="60"/>
      <c r="AF66" s="60"/>
      <c r="AG66" s="60"/>
      <c r="AH66" s="60"/>
    </row>
    <row r="67" spans="2:34" ht="12.75" customHeight="1">
      <c r="B67" s="59"/>
      <c r="C67" s="59"/>
      <c r="D67" s="59"/>
      <c r="E67" s="8"/>
      <c r="F67" s="8"/>
      <c r="G67" s="8"/>
      <c r="H67" s="71"/>
      <c r="I67" s="71"/>
      <c r="J67" s="71"/>
      <c r="K67" s="71"/>
      <c r="L67" s="71"/>
      <c r="M67" s="71"/>
      <c r="N67" s="71"/>
      <c r="O67" s="59"/>
      <c r="P67" s="59"/>
      <c r="S67" s="58"/>
      <c r="T67" s="60"/>
      <c r="U67" s="60"/>
      <c r="V67" s="60"/>
      <c r="W67" s="60"/>
      <c r="X67" s="60"/>
      <c r="Y67" s="60"/>
      <c r="Z67" s="60"/>
      <c r="AA67" s="60"/>
      <c r="AB67" s="60"/>
      <c r="AC67" s="60"/>
      <c r="AD67" s="60"/>
      <c r="AE67" s="60"/>
      <c r="AF67" s="60"/>
      <c r="AG67" s="60"/>
      <c r="AH67" s="60"/>
    </row>
    <row r="68" spans="2:34" ht="12.75" customHeight="1">
      <c r="B68" s="59"/>
      <c r="C68" s="59"/>
      <c r="D68" s="59"/>
      <c r="E68" s="8"/>
      <c r="F68" s="8"/>
      <c r="G68" s="8"/>
      <c r="H68" s="71"/>
      <c r="I68" s="71"/>
      <c r="J68" s="71"/>
      <c r="K68" s="71"/>
      <c r="L68" s="71"/>
      <c r="M68" s="71"/>
      <c r="N68" s="71"/>
      <c r="O68" s="59"/>
      <c r="P68" s="59"/>
      <c r="S68" s="58"/>
      <c r="T68" s="60"/>
      <c r="U68" s="60"/>
      <c r="V68" s="60"/>
      <c r="W68" s="60"/>
      <c r="X68" s="60"/>
      <c r="Y68" s="60"/>
      <c r="Z68" s="60"/>
      <c r="AA68" s="60"/>
      <c r="AB68" s="60"/>
      <c r="AC68" s="60"/>
      <c r="AD68" s="60"/>
      <c r="AE68" s="60"/>
      <c r="AF68" s="60"/>
      <c r="AG68" s="60"/>
      <c r="AH68" s="60"/>
    </row>
    <row r="69" spans="2:34" ht="12.75" customHeight="1">
      <c r="B69" s="59"/>
      <c r="C69" s="59"/>
      <c r="D69" s="59"/>
      <c r="E69" s="8"/>
      <c r="F69" s="8"/>
      <c r="G69" s="8"/>
      <c r="H69" s="71"/>
      <c r="I69" s="71"/>
      <c r="J69" s="71"/>
      <c r="K69" s="71"/>
      <c r="L69" s="71"/>
      <c r="M69" s="71"/>
      <c r="N69" s="71"/>
      <c r="O69" s="59"/>
      <c r="P69" s="59"/>
      <c r="S69" s="58"/>
      <c r="T69" s="60"/>
      <c r="U69" s="60"/>
      <c r="V69" s="60"/>
      <c r="W69" s="60"/>
      <c r="X69" s="60"/>
      <c r="Y69" s="60"/>
      <c r="Z69" s="60"/>
      <c r="AA69" s="60"/>
      <c r="AB69" s="60"/>
      <c r="AC69" s="60"/>
      <c r="AD69" s="60"/>
      <c r="AE69" s="60"/>
      <c r="AF69" s="60"/>
      <c r="AG69" s="60"/>
      <c r="AH69" s="60"/>
    </row>
    <row r="70" spans="2:34" ht="12.75" customHeight="1">
      <c r="B70" s="59"/>
      <c r="C70" s="59"/>
      <c r="D70" s="59"/>
      <c r="E70" s="8"/>
      <c r="F70" s="8"/>
      <c r="G70" s="8"/>
      <c r="H70" s="71"/>
      <c r="I70" s="71"/>
      <c r="J70" s="71"/>
      <c r="K70" s="71"/>
      <c r="L70" s="71"/>
      <c r="M70" s="71"/>
      <c r="N70" s="71"/>
      <c r="O70" s="59"/>
      <c r="P70" s="59"/>
      <c r="S70" s="58"/>
      <c r="T70" s="60"/>
      <c r="U70" s="60"/>
      <c r="V70" s="60"/>
      <c r="W70" s="60"/>
      <c r="X70" s="60"/>
      <c r="Y70" s="60"/>
      <c r="Z70" s="60"/>
      <c r="AA70" s="60"/>
      <c r="AB70" s="60"/>
      <c r="AC70" s="60"/>
      <c r="AD70" s="60"/>
      <c r="AE70" s="60"/>
      <c r="AF70" s="60"/>
      <c r="AG70" s="60"/>
      <c r="AH70" s="60"/>
    </row>
    <row r="71" spans="2:34" ht="12.75" customHeight="1">
      <c r="B71" s="59"/>
      <c r="C71" s="59"/>
      <c r="D71" s="59"/>
      <c r="E71" s="8"/>
      <c r="F71" s="8"/>
      <c r="G71" s="8"/>
      <c r="H71" s="71"/>
      <c r="I71" s="71"/>
      <c r="J71" s="71"/>
      <c r="K71" s="71"/>
      <c r="L71" s="71"/>
      <c r="M71" s="71"/>
      <c r="N71" s="71"/>
      <c r="O71" s="59"/>
      <c r="P71" s="59"/>
      <c r="S71" s="58"/>
      <c r="T71" s="60"/>
      <c r="U71" s="60"/>
      <c r="V71" s="60"/>
      <c r="W71" s="60"/>
      <c r="X71" s="60"/>
      <c r="Y71" s="60"/>
      <c r="Z71" s="60"/>
      <c r="AA71" s="60"/>
      <c r="AB71" s="60"/>
      <c r="AC71" s="60"/>
      <c r="AD71" s="60"/>
      <c r="AE71" s="60"/>
      <c r="AF71" s="60"/>
      <c r="AG71" s="60"/>
      <c r="AH71" s="60"/>
    </row>
    <row r="72" spans="2:34" ht="12.75" customHeight="1">
      <c r="B72" s="59"/>
      <c r="C72" s="59"/>
      <c r="D72" s="59"/>
      <c r="E72" s="8"/>
      <c r="F72" s="8"/>
      <c r="G72" s="8"/>
      <c r="H72" s="71"/>
      <c r="I72" s="71"/>
      <c r="J72" s="71"/>
      <c r="K72" s="71"/>
      <c r="L72" s="71"/>
      <c r="M72" s="71"/>
      <c r="N72" s="71"/>
      <c r="O72" s="59"/>
      <c r="P72" s="59"/>
      <c r="S72" s="58"/>
      <c r="T72" s="60"/>
      <c r="U72" s="60"/>
      <c r="V72" s="60"/>
      <c r="W72" s="60"/>
      <c r="X72" s="60"/>
      <c r="Y72" s="60"/>
      <c r="Z72" s="60"/>
      <c r="AA72" s="60"/>
      <c r="AB72" s="60"/>
      <c r="AC72" s="60"/>
      <c r="AD72" s="60"/>
      <c r="AE72" s="60"/>
      <c r="AF72" s="60"/>
      <c r="AG72" s="60"/>
      <c r="AH72" s="60"/>
    </row>
    <row r="73" spans="2:34" ht="12.75" customHeight="1">
      <c r="B73" s="59"/>
      <c r="C73" s="59"/>
      <c r="D73" s="59"/>
      <c r="E73" s="8"/>
      <c r="F73" s="8"/>
      <c r="G73" s="8"/>
      <c r="H73" s="71"/>
      <c r="I73" s="71"/>
      <c r="J73" s="71"/>
      <c r="K73" s="71"/>
      <c r="L73" s="71"/>
      <c r="M73" s="71"/>
      <c r="N73" s="71"/>
      <c r="O73" s="59"/>
      <c r="P73" s="59"/>
      <c r="S73" s="58"/>
      <c r="T73" s="60"/>
      <c r="U73" s="60"/>
      <c r="V73" s="60"/>
      <c r="W73" s="60"/>
      <c r="X73" s="60"/>
      <c r="Y73" s="60"/>
      <c r="Z73" s="60"/>
      <c r="AA73" s="60"/>
      <c r="AB73" s="60"/>
      <c r="AC73" s="60"/>
      <c r="AD73" s="60"/>
      <c r="AE73" s="60"/>
      <c r="AF73" s="60"/>
      <c r="AG73" s="60"/>
      <c r="AH73" s="60"/>
    </row>
    <row r="74" spans="2:34" ht="12.75" customHeight="1">
      <c r="B74" s="59"/>
      <c r="C74" s="59"/>
      <c r="D74" s="59"/>
      <c r="E74" s="8"/>
      <c r="F74" s="8"/>
      <c r="G74" s="8"/>
      <c r="H74" s="71"/>
      <c r="I74" s="71"/>
      <c r="J74" s="71"/>
      <c r="K74" s="71"/>
      <c r="L74" s="71"/>
      <c r="M74" s="71"/>
      <c r="N74" s="71"/>
      <c r="O74" s="59"/>
      <c r="P74" s="59"/>
      <c r="S74" s="58"/>
      <c r="T74" s="60"/>
      <c r="U74" s="60"/>
      <c r="V74" s="60"/>
      <c r="W74" s="60"/>
      <c r="X74" s="60"/>
      <c r="Y74" s="60"/>
      <c r="Z74" s="60"/>
      <c r="AA74" s="60"/>
      <c r="AB74" s="60"/>
      <c r="AC74" s="60"/>
      <c r="AD74" s="60"/>
      <c r="AE74" s="60"/>
      <c r="AF74" s="60"/>
      <c r="AG74" s="60"/>
      <c r="AH74" s="60"/>
    </row>
    <row r="75" spans="2:34" ht="12.75" customHeight="1">
      <c r="B75" s="59"/>
      <c r="C75" s="59"/>
      <c r="D75" s="59"/>
      <c r="E75" s="8"/>
      <c r="F75" s="8"/>
      <c r="G75" s="8"/>
      <c r="H75" s="71"/>
      <c r="I75" s="71"/>
      <c r="J75" s="71"/>
      <c r="K75" s="71"/>
      <c r="L75" s="71"/>
      <c r="M75" s="71"/>
      <c r="N75" s="71"/>
      <c r="O75" s="59"/>
      <c r="P75" s="59"/>
      <c r="S75" s="58"/>
      <c r="T75" s="60"/>
      <c r="U75" s="60"/>
      <c r="V75" s="60"/>
      <c r="W75" s="60"/>
      <c r="X75" s="60"/>
      <c r="Y75" s="60"/>
      <c r="Z75" s="60"/>
      <c r="AA75" s="60"/>
      <c r="AB75" s="60"/>
      <c r="AC75" s="60"/>
      <c r="AD75" s="60"/>
      <c r="AE75" s="60"/>
      <c r="AF75" s="60"/>
      <c r="AG75" s="60"/>
      <c r="AH75" s="60"/>
    </row>
    <row r="76" spans="2:34" ht="12.75" customHeight="1">
      <c r="B76" s="59"/>
      <c r="C76" s="59"/>
      <c r="D76" s="59"/>
      <c r="E76" s="8"/>
      <c r="F76" s="8"/>
      <c r="G76" s="8"/>
      <c r="H76" s="71"/>
      <c r="I76" s="71"/>
      <c r="J76" s="71"/>
      <c r="K76" s="71"/>
      <c r="L76" s="71"/>
      <c r="M76" s="71"/>
      <c r="N76" s="71"/>
      <c r="O76" s="59"/>
      <c r="P76" s="59"/>
      <c r="S76" s="58"/>
      <c r="T76" s="60"/>
      <c r="U76" s="60"/>
      <c r="V76" s="60"/>
      <c r="W76" s="60"/>
      <c r="X76" s="60"/>
      <c r="Y76" s="60"/>
      <c r="Z76" s="60"/>
      <c r="AA76" s="60"/>
      <c r="AB76" s="60"/>
      <c r="AC76" s="60"/>
      <c r="AD76" s="60"/>
      <c r="AE76" s="60"/>
      <c r="AF76" s="60"/>
      <c r="AG76" s="60"/>
      <c r="AH76" s="60"/>
    </row>
    <row r="77" spans="2:34" ht="12.75" customHeight="1">
      <c r="B77" s="59"/>
      <c r="C77" s="59"/>
      <c r="D77" s="59"/>
      <c r="E77" s="8"/>
      <c r="F77" s="8"/>
      <c r="G77" s="8"/>
      <c r="H77" s="71"/>
      <c r="I77" s="71"/>
      <c r="J77" s="71"/>
      <c r="K77" s="71"/>
      <c r="L77" s="71"/>
      <c r="M77" s="71"/>
      <c r="N77" s="71"/>
      <c r="O77" s="59"/>
      <c r="P77" s="59"/>
      <c r="S77" s="58"/>
      <c r="T77" s="60"/>
      <c r="U77" s="60"/>
      <c r="V77" s="60"/>
      <c r="W77" s="60"/>
      <c r="X77" s="60"/>
      <c r="Y77" s="60"/>
      <c r="Z77" s="60"/>
      <c r="AA77" s="60"/>
      <c r="AB77" s="60"/>
      <c r="AC77" s="60"/>
      <c r="AD77" s="60"/>
      <c r="AE77" s="60"/>
      <c r="AF77" s="60"/>
      <c r="AG77" s="60"/>
      <c r="AH77" s="60"/>
    </row>
    <row r="78" spans="2:34" ht="12.75" customHeight="1">
      <c r="B78" s="59"/>
      <c r="C78" s="59"/>
      <c r="D78" s="59"/>
      <c r="E78" s="8"/>
      <c r="F78" s="8"/>
      <c r="G78" s="8"/>
      <c r="H78" s="71"/>
      <c r="I78" s="71"/>
      <c r="J78" s="71"/>
      <c r="K78" s="71"/>
      <c r="L78" s="71"/>
      <c r="M78" s="71"/>
      <c r="N78" s="71"/>
      <c r="O78" s="59"/>
      <c r="P78" s="59"/>
      <c r="S78" s="58"/>
      <c r="T78" s="60"/>
      <c r="U78" s="60"/>
      <c r="V78" s="60"/>
      <c r="W78" s="60"/>
      <c r="X78" s="60"/>
      <c r="Y78" s="60"/>
      <c r="Z78" s="60"/>
      <c r="AA78" s="60"/>
      <c r="AB78" s="60"/>
      <c r="AC78" s="60"/>
      <c r="AD78" s="60"/>
      <c r="AE78" s="60"/>
      <c r="AF78" s="60"/>
      <c r="AG78" s="60"/>
      <c r="AH78" s="60"/>
    </row>
    <row r="79" spans="2:34" ht="12.75" customHeight="1">
      <c r="B79" s="59"/>
      <c r="C79" s="59"/>
      <c r="D79" s="59"/>
      <c r="E79" s="8"/>
      <c r="F79" s="8"/>
      <c r="G79" s="8"/>
      <c r="H79" s="71"/>
      <c r="I79" s="71"/>
      <c r="J79" s="71"/>
      <c r="K79" s="71"/>
      <c r="L79" s="71"/>
      <c r="M79" s="71"/>
      <c r="N79" s="71"/>
      <c r="O79" s="59"/>
      <c r="P79" s="59"/>
      <c r="S79" s="58"/>
      <c r="T79" s="60"/>
      <c r="U79" s="60"/>
      <c r="V79" s="60"/>
      <c r="W79" s="60"/>
      <c r="X79" s="60"/>
      <c r="Y79" s="60"/>
      <c r="Z79" s="60"/>
      <c r="AA79" s="60"/>
      <c r="AB79" s="60"/>
      <c r="AC79" s="60"/>
      <c r="AD79" s="60"/>
      <c r="AE79" s="60"/>
      <c r="AF79" s="60"/>
      <c r="AG79" s="60"/>
      <c r="AH79" s="60"/>
    </row>
    <row r="80" spans="2:34" ht="12.75" customHeight="1">
      <c r="B80" s="59"/>
      <c r="C80" s="59"/>
      <c r="D80" s="59"/>
      <c r="E80" s="8"/>
      <c r="F80" s="8"/>
      <c r="G80" s="8"/>
      <c r="H80" s="71"/>
      <c r="I80" s="71"/>
      <c r="J80" s="71"/>
      <c r="K80" s="71"/>
      <c r="L80" s="71"/>
      <c r="M80" s="71"/>
      <c r="N80" s="71"/>
      <c r="O80" s="59"/>
      <c r="P80" s="59"/>
      <c r="S80" s="58"/>
      <c r="T80" s="60"/>
      <c r="U80" s="60"/>
      <c r="V80" s="60"/>
      <c r="W80" s="60"/>
      <c r="X80" s="60"/>
      <c r="Y80" s="60"/>
      <c r="Z80" s="60"/>
      <c r="AA80" s="60"/>
      <c r="AB80" s="60"/>
      <c r="AC80" s="60"/>
      <c r="AD80" s="60"/>
      <c r="AE80" s="60"/>
      <c r="AF80" s="60"/>
      <c r="AG80" s="60"/>
      <c r="AH80" s="60"/>
    </row>
    <row r="81" spans="2:34" ht="12.75" customHeight="1">
      <c r="B81" s="59"/>
      <c r="C81" s="59"/>
      <c r="D81" s="59"/>
      <c r="E81" s="8"/>
      <c r="F81" s="8"/>
      <c r="G81" s="8"/>
      <c r="H81" s="71"/>
      <c r="I81" s="71"/>
      <c r="J81" s="71"/>
      <c r="K81" s="71"/>
      <c r="L81" s="71"/>
      <c r="M81" s="71"/>
      <c r="N81" s="71"/>
      <c r="O81" s="59"/>
      <c r="P81" s="59"/>
      <c r="S81" s="58"/>
      <c r="T81" s="60"/>
      <c r="U81" s="60"/>
      <c r="V81" s="60"/>
      <c r="W81" s="60"/>
      <c r="X81" s="60"/>
      <c r="Y81" s="60"/>
      <c r="Z81" s="60"/>
      <c r="AA81" s="60"/>
      <c r="AB81" s="60"/>
      <c r="AC81" s="60"/>
      <c r="AD81" s="60"/>
      <c r="AE81" s="60"/>
      <c r="AF81" s="60"/>
      <c r="AG81" s="60"/>
      <c r="AH81" s="60"/>
    </row>
    <row r="82" spans="2:34" ht="12.75" customHeight="1">
      <c r="B82" s="59"/>
      <c r="C82" s="59"/>
      <c r="D82" s="59"/>
      <c r="E82" s="8"/>
      <c r="F82" s="8"/>
      <c r="G82" s="8"/>
      <c r="H82" s="71"/>
      <c r="I82" s="71"/>
      <c r="J82" s="71"/>
      <c r="K82" s="71"/>
      <c r="L82" s="71"/>
      <c r="M82" s="71"/>
      <c r="N82" s="71"/>
      <c r="O82" s="59"/>
      <c r="P82" s="59"/>
      <c r="S82" s="58"/>
      <c r="T82" s="60"/>
      <c r="U82" s="60"/>
      <c r="V82" s="60"/>
      <c r="W82" s="60"/>
      <c r="X82" s="60"/>
      <c r="Y82" s="60"/>
      <c r="Z82" s="60"/>
      <c r="AA82" s="60"/>
      <c r="AB82" s="60"/>
      <c r="AC82" s="60"/>
      <c r="AD82" s="60"/>
      <c r="AE82" s="60"/>
      <c r="AF82" s="60"/>
      <c r="AG82" s="60"/>
      <c r="AH82" s="60"/>
    </row>
    <row r="83" spans="2:34" ht="12.75" customHeight="1">
      <c r="B83" s="59"/>
      <c r="C83" s="59"/>
      <c r="D83" s="59"/>
      <c r="E83" s="8"/>
      <c r="F83" s="8"/>
      <c r="G83" s="8"/>
      <c r="H83" s="71"/>
      <c r="I83" s="71"/>
      <c r="J83" s="71"/>
      <c r="K83" s="71"/>
      <c r="L83" s="71"/>
      <c r="M83" s="71"/>
      <c r="N83" s="71"/>
      <c r="O83" s="59"/>
      <c r="P83" s="59"/>
      <c r="S83" s="58"/>
      <c r="T83" s="60"/>
      <c r="U83" s="60"/>
      <c r="V83" s="60"/>
      <c r="W83" s="60"/>
      <c r="X83" s="60"/>
      <c r="Y83" s="60"/>
      <c r="Z83" s="60"/>
      <c r="AA83" s="60"/>
      <c r="AB83" s="60"/>
      <c r="AC83" s="60"/>
      <c r="AD83" s="60"/>
      <c r="AE83" s="60"/>
      <c r="AF83" s="60"/>
      <c r="AG83" s="60"/>
      <c r="AH83" s="60"/>
    </row>
    <row r="84" spans="2:34" ht="12.75" customHeight="1">
      <c r="B84" s="59"/>
      <c r="C84" s="59"/>
      <c r="D84" s="59"/>
      <c r="E84" s="8"/>
      <c r="F84" s="8"/>
      <c r="G84" s="8"/>
      <c r="H84" s="71"/>
      <c r="I84" s="71"/>
      <c r="J84" s="71"/>
      <c r="K84" s="71"/>
      <c r="L84" s="71"/>
      <c r="M84" s="71"/>
      <c r="N84" s="71"/>
      <c r="O84" s="59"/>
      <c r="P84" s="59"/>
      <c r="S84" s="58"/>
      <c r="T84" s="60"/>
      <c r="U84" s="60"/>
      <c r="V84" s="60"/>
      <c r="W84" s="60"/>
      <c r="X84" s="60"/>
      <c r="Y84" s="60"/>
      <c r="Z84" s="60"/>
      <c r="AA84" s="60"/>
      <c r="AB84" s="60"/>
      <c r="AC84" s="60"/>
      <c r="AD84" s="60"/>
      <c r="AE84" s="60"/>
      <c r="AF84" s="60"/>
      <c r="AG84" s="60"/>
      <c r="AH84" s="60"/>
    </row>
    <row r="85" spans="2:34" ht="12.75" customHeight="1">
      <c r="B85" s="59"/>
      <c r="C85" s="59"/>
      <c r="D85" s="59"/>
      <c r="E85" s="8"/>
      <c r="F85" s="8"/>
      <c r="G85" s="8"/>
      <c r="H85" s="71"/>
      <c r="I85" s="71"/>
      <c r="J85" s="71"/>
      <c r="K85" s="71"/>
      <c r="L85" s="71"/>
      <c r="M85" s="71"/>
      <c r="N85" s="71"/>
      <c r="O85" s="59"/>
      <c r="P85" s="59"/>
      <c r="S85" s="58"/>
      <c r="T85" s="60"/>
      <c r="U85" s="60"/>
      <c r="V85" s="60"/>
      <c r="W85" s="60"/>
      <c r="X85" s="60"/>
      <c r="Y85" s="60"/>
      <c r="Z85" s="60"/>
      <c r="AA85" s="60"/>
      <c r="AB85" s="60"/>
      <c r="AC85" s="60"/>
      <c r="AD85" s="60"/>
      <c r="AE85" s="60"/>
      <c r="AF85" s="60"/>
      <c r="AG85" s="60"/>
      <c r="AH85" s="60"/>
    </row>
    <row r="86" spans="2:34" ht="12.75" customHeight="1">
      <c r="B86" s="59"/>
      <c r="C86" s="59"/>
      <c r="D86" s="59"/>
      <c r="E86" s="8"/>
      <c r="F86" s="8"/>
      <c r="G86" s="8"/>
      <c r="H86" s="71"/>
      <c r="I86" s="71"/>
      <c r="J86" s="71"/>
      <c r="K86" s="71"/>
      <c r="L86" s="71"/>
      <c r="M86" s="71"/>
      <c r="N86" s="71"/>
      <c r="O86" s="59"/>
      <c r="P86" s="59"/>
      <c r="S86" s="58"/>
      <c r="T86" s="60"/>
      <c r="U86" s="60"/>
      <c r="V86" s="60"/>
      <c r="W86" s="60"/>
      <c r="X86" s="60"/>
      <c r="Y86" s="60"/>
      <c r="Z86" s="60"/>
      <c r="AA86" s="60"/>
      <c r="AB86" s="60"/>
      <c r="AC86" s="60"/>
      <c r="AD86" s="60"/>
      <c r="AE86" s="60"/>
      <c r="AF86" s="60"/>
      <c r="AG86" s="60"/>
      <c r="AH86" s="60"/>
    </row>
    <row r="87" spans="2:34" ht="12.75" customHeight="1">
      <c r="B87" s="59"/>
      <c r="C87" s="59"/>
      <c r="D87" s="59"/>
      <c r="E87" s="8"/>
      <c r="F87" s="8"/>
      <c r="G87" s="8"/>
      <c r="H87" s="71"/>
      <c r="I87" s="71"/>
      <c r="J87" s="71"/>
      <c r="K87" s="71"/>
      <c r="L87" s="71"/>
      <c r="M87" s="71"/>
      <c r="N87" s="71"/>
      <c r="O87" s="59"/>
      <c r="P87" s="59"/>
      <c r="S87" s="58"/>
      <c r="T87" s="60"/>
      <c r="U87" s="60"/>
      <c r="V87" s="60"/>
      <c r="W87" s="60"/>
      <c r="X87" s="60"/>
      <c r="Y87" s="60"/>
      <c r="Z87" s="60"/>
      <c r="AA87" s="60"/>
      <c r="AB87" s="60"/>
      <c r="AC87" s="60"/>
      <c r="AD87" s="60"/>
      <c r="AE87" s="60"/>
      <c r="AF87" s="60"/>
      <c r="AG87" s="60"/>
      <c r="AH87" s="60"/>
    </row>
    <row r="88" spans="2:34" ht="12.75" customHeight="1">
      <c r="B88" s="59"/>
      <c r="C88" s="59"/>
      <c r="D88" s="59"/>
      <c r="E88" s="8"/>
      <c r="F88" s="8"/>
      <c r="G88" s="8"/>
      <c r="H88" s="71"/>
      <c r="I88" s="71"/>
      <c r="J88" s="71"/>
      <c r="K88" s="71"/>
      <c r="L88" s="71"/>
      <c r="M88" s="71"/>
      <c r="N88" s="71"/>
      <c r="O88" s="59"/>
      <c r="P88" s="59"/>
      <c r="S88" s="58"/>
      <c r="T88" s="60"/>
      <c r="U88" s="60"/>
      <c r="V88" s="60"/>
      <c r="W88" s="60"/>
      <c r="X88" s="60"/>
      <c r="Y88" s="60"/>
      <c r="Z88" s="60"/>
      <c r="AA88" s="60"/>
      <c r="AB88" s="60"/>
      <c r="AC88" s="60"/>
      <c r="AD88" s="60"/>
      <c r="AE88" s="60"/>
      <c r="AF88" s="60"/>
      <c r="AG88" s="60"/>
      <c r="AH88" s="60"/>
    </row>
    <row r="89" spans="2:34" ht="12.75" customHeight="1">
      <c r="B89" s="59"/>
      <c r="C89" s="59"/>
      <c r="D89" s="59"/>
      <c r="E89" s="59"/>
      <c r="F89" s="59"/>
      <c r="G89" s="59"/>
      <c r="H89" s="59"/>
      <c r="I89" s="59"/>
      <c r="J89" s="59"/>
      <c r="K89" s="59"/>
      <c r="L89" s="59"/>
      <c r="M89" s="59"/>
      <c r="N89" s="59"/>
      <c r="O89" s="59"/>
      <c r="P89" s="59"/>
      <c r="S89" s="58"/>
      <c r="T89" s="60"/>
      <c r="U89" s="60"/>
      <c r="V89" s="60"/>
      <c r="W89" s="60"/>
      <c r="X89" s="60"/>
      <c r="Y89" s="60"/>
      <c r="Z89" s="60"/>
      <c r="AA89" s="60"/>
      <c r="AB89" s="60"/>
      <c r="AC89" s="60"/>
      <c r="AD89" s="60"/>
      <c r="AE89" s="60"/>
      <c r="AF89" s="60"/>
      <c r="AG89" s="60"/>
      <c r="AH89" s="60"/>
    </row>
    <row r="90" spans="2:34" ht="12.75" customHeight="1">
      <c r="B90" s="59"/>
      <c r="C90" s="59"/>
      <c r="D90" s="59"/>
      <c r="E90" s="59"/>
      <c r="F90" s="59"/>
      <c r="G90" s="59"/>
      <c r="H90" s="59"/>
      <c r="I90" s="59"/>
      <c r="J90" s="59"/>
      <c r="K90" s="59"/>
      <c r="L90" s="59"/>
      <c r="M90" s="59"/>
      <c r="N90" s="59"/>
      <c r="O90" s="59"/>
      <c r="P90" s="59"/>
      <c r="S90" s="58"/>
      <c r="T90" s="60"/>
      <c r="U90" s="60"/>
      <c r="V90" s="60"/>
      <c r="W90" s="60"/>
      <c r="X90" s="60"/>
      <c r="Y90" s="60"/>
      <c r="Z90" s="60"/>
      <c r="AA90" s="60"/>
      <c r="AB90" s="60"/>
      <c r="AC90" s="60"/>
      <c r="AD90" s="60"/>
      <c r="AE90" s="60"/>
      <c r="AF90" s="60"/>
      <c r="AG90" s="60"/>
      <c r="AH90" s="60"/>
    </row>
    <row r="91" spans="2:34" ht="12.75" customHeight="1">
      <c r="B91" s="59"/>
      <c r="C91" s="59"/>
      <c r="D91" s="59"/>
      <c r="E91" s="59"/>
      <c r="F91" s="59"/>
      <c r="G91" s="59"/>
      <c r="H91" s="59"/>
      <c r="I91" s="59"/>
      <c r="J91" s="59"/>
      <c r="K91" s="59"/>
      <c r="L91" s="59"/>
      <c r="M91" s="59"/>
      <c r="N91" s="59"/>
      <c r="O91" s="59"/>
      <c r="P91" s="59"/>
    </row>
    <row r="92" spans="2:34" ht="12.75" customHeight="1">
      <c r="B92" s="59"/>
      <c r="C92" s="59"/>
      <c r="D92" s="59"/>
      <c r="E92" s="59"/>
      <c r="F92" s="59"/>
      <c r="G92" s="59"/>
      <c r="H92" s="59"/>
      <c r="I92" s="59"/>
      <c r="J92" s="59"/>
      <c r="K92" s="59"/>
      <c r="L92" s="59"/>
      <c r="M92" s="59"/>
      <c r="N92" s="59"/>
      <c r="O92" s="59"/>
      <c r="P92" s="59"/>
    </row>
    <row r="93" spans="2:34" ht="12.75" customHeight="1">
      <c r="B93" s="59"/>
      <c r="C93" s="59"/>
      <c r="D93" s="59"/>
      <c r="E93" s="59"/>
      <c r="F93" s="59"/>
      <c r="G93" s="59"/>
      <c r="H93" s="59"/>
      <c r="I93" s="59"/>
      <c r="J93" s="59"/>
      <c r="K93" s="59"/>
      <c r="L93" s="59"/>
      <c r="M93" s="59"/>
      <c r="N93" s="59"/>
      <c r="O93" s="59"/>
      <c r="P93" s="59"/>
    </row>
    <row r="94" spans="2:34" ht="12.75" customHeight="1">
      <c r="B94" s="59"/>
      <c r="C94" s="59"/>
      <c r="D94" s="59"/>
      <c r="E94" s="59"/>
      <c r="F94" s="59"/>
      <c r="G94" s="59"/>
      <c r="H94" s="59"/>
      <c r="I94" s="59"/>
      <c r="J94" s="59"/>
      <c r="K94" s="59"/>
      <c r="L94" s="59"/>
      <c r="M94" s="59"/>
      <c r="N94" s="59"/>
      <c r="O94" s="59"/>
      <c r="P94" s="59"/>
    </row>
    <row r="95" spans="2:34" ht="9.9499999999999993" customHeight="1">
      <c r="B95" s="59"/>
      <c r="C95" s="59"/>
      <c r="D95" s="59"/>
      <c r="E95" s="59"/>
      <c r="F95" s="59"/>
      <c r="G95" s="59"/>
      <c r="H95" s="59"/>
      <c r="I95" s="59"/>
      <c r="J95" s="59"/>
      <c r="K95" s="59"/>
      <c r="L95" s="59"/>
      <c r="M95" s="59"/>
      <c r="N95" s="59"/>
      <c r="O95" s="59"/>
      <c r="P95" s="59"/>
    </row>
    <row r="96" spans="2:34" ht="9.9499999999999993" customHeight="1"/>
    <row r="97" spans="1:48" ht="15.75" customHeight="1">
      <c r="C97" s="289"/>
      <c r="D97" s="289"/>
      <c r="E97" s="289"/>
      <c r="F97" s="289"/>
      <c r="G97" s="289"/>
      <c r="H97" s="289"/>
      <c r="I97" s="289"/>
      <c r="J97" s="289"/>
    </row>
    <row r="98" spans="1:48" ht="15.75" customHeight="1">
      <c r="C98" s="289"/>
      <c r="D98" s="289"/>
      <c r="E98" s="289"/>
      <c r="F98" s="289"/>
      <c r="G98" s="289"/>
      <c r="H98" s="289"/>
      <c r="I98" s="289"/>
      <c r="J98" s="289"/>
    </row>
    <row r="99" spans="1:48" ht="15.75" customHeight="1">
      <c r="C99" s="289"/>
      <c r="D99" s="289"/>
      <c r="E99" s="289"/>
      <c r="F99" s="289"/>
      <c r="G99" s="289"/>
      <c r="H99" s="289"/>
      <c r="I99" s="289"/>
      <c r="J99" s="289"/>
    </row>
    <row r="100" spans="1:48" ht="15.75" customHeight="1">
      <c r="E100" s="2"/>
    </row>
    <row r="101" spans="1:48" ht="15.75" customHeight="1"/>
    <row r="102" spans="1:48" ht="15.75" customHeight="1"/>
    <row r="103" spans="1:48" ht="15.75" customHeight="1"/>
    <row r="104" spans="1:48" ht="15.75" customHeight="1"/>
    <row r="105" spans="1:48" ht="9.9499999999999993" customHeight="1">
      <c r="O105" s="314"/>
      <c r="P105" s="314"/>
      <c r="Q105" s="314"/>
      <c r="R105" s="314"/>
      <c r="S105" s="314"/>
    </row>
    <row r="106" spans="1:48" ht="24" customHeight="1">
      <c r="B106" s="314" t="s">
        <v>224</v>
      </c>
      <c r="C106" s="314"/>
      <c r="D106" s="314"/>
      <c r="E106" s="314"/>
      <c r="F106" s="314"/>
      <c r="G106" s="314"/>
      <c r="H106" s="314"/>
      <c r="I106" s="314"/>
      <c r="J106" s="314"/>
      <c r="K106" s="314"/>
      <c r="L106" s="314"/>
      <c r="M106" s="314"/>
      <c r="N106" s="314"/>
      <c r="O106" s="229"/>
      <c r="P106" s="115"/>
      <c r="Q106" s="115"/>
      <c r="R106" s="115"/>
      <c r="S106" s="115"/>
    </row>
    <row r="107" spans="1:48" ht="9.9499999999999993" customHeight="1">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row>
    <row r="108" spans="1:48" ht="9.9499999999999993" customHeight="1">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row>
    <row r="109" spans="1:48" ht="9.9499999999999993" customHeight="1">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row>
    <row r="110" spans="1:48" s="40" customFormat="1" ht="23.85" customHeight="1">
      <c r="A110"/>
      <c r="B110" s="315" t="s">
        <v>35</v>
      </c>
      <c r="C110" s="315" t="s">
        <v>25</v>
      </c>
      <c r="D110" s="315" t="s">
        <v>180</v>
      </c>
      <c r="E110" s="315"/>
      <c r="F110" s="295"/>
      <c r="G110" s="315" t="s">
        <v>181</v>
      </c>
      <c r="H110" s="315"/>
      <c r="I110" s="315"/>
      <c r="J110" s="318" t="s">
        <v>182</v>
      </c>
      <c r="K110" s="315"/>
      <c r="L110" s="295"/>
      <c r="M110" s="315" t="s">
        <v>183</v>
      </c>
      <c r="N110" s="315"/>
      <c r="O110" s="315"/>
      <c r="S110" s="51"/>
      <c r="T110" s="51"/>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row>
    <row r="111" spans="1:48" s="40" customFormat="1" ht="24" customHeight="1">
      <c r="A111"/>
      <c r="B111" s="315"/>
      <c r="C111" s="315"/>
      <c r="D111" s="247" t="s">
        <v>184</v>
      </c>
      <c r="E111" s="247" t="s">
        <v>185</v>
      </c>
      <c r="F111" s="231" t="s">
        <v>186</v>
      </c>
      <c r="G111" s="247" t="s">
        <v>184</v>
      </c>
      <c r="H111" s="247" t="s">
        <v>185</v>
      </c>
      <c r="I111" s="247" t="s">
        <v>186</v>
      </c>
      <c r="J111" s="134" t="s">
        <v>184</v>
      </c>
      <c r="K111" s="247" t="s">
        <v>185</v>
      </c>
      <c r="L111" s="231" t="s">
        <v>186</v>
      </c>
      <c r="M111" s="247" t="s">
        <v>184</v>
      </c>
      <c r="N111" s="247" t="s">
        <v>185</v>
      </c>
      <c r="O111" s="247" t="s">
        <v>186</v>
      </c>
      <c r="S111" s="51"/>
      <c r="T111" s="51"/>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row>
    <row r="112" spans="1:48" s="40" customFormat="1" ht="12.75" customHeight="1">
      <c r="A112"/>
      <c r="B112" s="317" t="s">
        <v>38</v>
      </c>
      <c r="C112" s="230" t="s">
        <v>187</v>
      </c>
      <c r="D112" s="252">
        <v>112</v>
      </c>
      <c r="E112" s="252">
        <v>4</v>
      </c>
      <c r="F112" s="252">
        <f>D112+E112</f>
        <v>116</v>
      </c>
      <c r="G112" s="260">
        <v>1</v>
      </c>
      <c r="H112" s="210">
        <v>0</v>
      </c>
      <c r="I112" s="253">
        <v>1</v>
      </c>
      <c r="J112" s="210">
        <v>0</v>
      </c>
      <c r="K112" s="210">
        <v>0</v>
      </c>
      <c r="L112" s="210">
        <v>0</v>
      </c>
      <c r="M112" s="260">
        <v>0</v>
      </c>
      <c r="N112" s="210">
        <v>0</v>
      </c>
      <c r="O112" s="253">
        <v>0</v>
      </c>
      <c r="S112" s="51"/>
      <c r="T112" s="51"/>
      <c r="U112" s="52"/>
      <c r="V112" s="8"/>
      <c r="W112" s="8"/>
      <c r="X112" s="8"/>
      <c r="Y112" s="8"/>
      <c r="Z112" s="8"/>
      <c r="AA112" s="52"/>
      <c r="AB112" s="52"/>
      <c r="AC112" s="52"/>
      <c r="AD112" s="52"/>
      <c r="AE112" s="52"/>
      <c r="AF112" s="52"/>
      <c r="AG112" s="52"/>
      <c r="AH112" s="52"/>
      <c r="AI112" s="52"/>
      <c r="AJ112" s="52"/>
      <c r="AK112" s="52"/>
      <c r="AL112" s="52"/>
      <c r="AM112" s="52"/>
      <c r="AN112" s="52"/>
      <c r="AO112" s="52"/>
      <c r="AP112" s="52"/>
      <c r="AQ112" s="52"/>
      <c r="AR112" s="52"/>
      <c r="AS112" s="52"/>
      <c r="AT112" s="52"/>
      <c r="AU112" s="52"/>
    </row>
    <row r="113" spans="1:47" s="40" customFormat="1" ht="12.75" customHeight="1">
      <c r="A113"/>
      <c r="B113" s="317"/>
      <c r="C113" s="230" t="s">
        <v>188</v>
      </c>
      <c r="D113" s="252">
        <v>210</v>
      </c>
      <c r="E113" s="252">
        <v>22</v>
      </c>
      <c r="F113" s="252">
        <f t="shared" ref="F113:F119" si="3">D113+E113</f>
        <v>232</v>
      </c>
      <c r="G113" s="260">
        <v>4</v>
      </c>
      <c r="H113" s="210">
        <v>0</v>
      </c>
      <c r="I113" s="253">
        <v>4</v>
      </c>
      <c r="J113" s="210">
        <v>0</v>
      </c>
      <c r="K113" s="210">
        <v>0</v>
      </c>
      <c r="L113" s="210">
        <v>0</v>
      </c>
      <c r="M113" s="260">
        <v>0</v>
      </c>
      <c r="N113" s="210">
        <v>0</v>
      </c>
      <c r="O113" s="253">
        <v>0</v>
      </c>
      <c r="S113" s="51"/>
      <c r="T113" s="51"/>
      <c r="U113" s="52"/>
      <c r="V113" s="8"/>
      <c r="W113" s="8"/>
      <c r="X113" s="8"/>
      <c r="Y113" s="8"/>
      <c r="Z113" s="8"/>
      <c r="AA113" s="52"/>
      <c r="AB113" s="52"/>
      <c r="AC113" s="52"/>
      <c r="AD113" s="52"/>
      <c r="AE113" s="52"/>
      <c r="AF113" s="52"/>
      <c r="AG113" s="52"/>
      <c r="AH113" s="52"/>
      <c r="AI113" s="52"/>
      <c r="AJ113" s="52"/>
      <c r="AK113" s="52"/>
      <c r="AL113" s="52"/>
      <c r="AM113" s="52"/>
      <c r="AN113" s="52"/>
      <c r="AO113" s="52"/>
      <c r="AP113" s="52"/>
      <c r="AQ113" s="52"/>
      <c r="AR113" s="52"/>
      <c r="AS113" s="52"/>
      <c r="AT113" s="52"/>
      <c r="AU113" s="52"/>
    </row>
    <row r="114" spans="1:47" s="40" customFormat="1" ht="12.75" customHeight="1">
      <c r="A114"/>
      <c r="B114" s="317"/>
      <c r="C114" s="230" t="s">
        <v>189</v>
      </c>
      <c r="D114" s="252">
        <v>200</v>
      </c>
      <c r="E114" s="252">
        <v>13</v>
      </c>
      <c r="F114" s="252">
        <f t="shared" si="3"/>
        <v>213</v>
      </c>
      <c r="G114" s="260">
        <v>1</v>
      </c>
      <c r="H114" s="210">
        <v>0</v>
      </c>
      <c r="I114" s="253">
        <v>1</v>
      </c>
      <c r="J114" s="210">
        <v>0</v>
      </c>
      <c r="K114" s="210">
        <v>0</v>
      </c>
      <c r="L114" s="210">
        <v>0</v>
      </c>
      <c r="M114" s="260">
        <v>0</v>
      </c>
      <c r="N114" s="210">
        <v>0</v>
      </c>
      <c r="O114" s="253">
        <v>0</v>
      </c>
      <c r="S114" s="51"/>
      <c r="T114" s="51"/>
      <c r="U114" s="52"/>
      <c r="V114" s="8"/>
      <c r="W114" s="8"/>
      <c r="X114" s="8"/>
      <c r="Y114" s="8"/>
      <c r="Z114" s="8"/>
      <c r="AA114" s="52"/>
      <c r="AB114" s="52"/>
      <c r="AC114" s="52"/>
      <c r="AD114" s="52"/>
      <c r="AE114" s="52"/>
      <c r="AF114" s="52"/>
      <c r="AG114" s="52"/>
      <c r="AH114" s="52"/>
      <c r="AI114" s="52"/>
      <c r="AJ114" s="52"/>
      <c r="AK114" s="52"/>
      <c r="AL114" s="52"/>
      <c r="AM114" s="52"/>
      <c r="AN114" s="52"/>
      <c r="AO114" s="52"/>
      <c r="AP114" s="52"/>
      <c r="AQ114" s="52"/>
      <c r="AR114" s="52"/>
      <c r="AS114" s="52"/>
      <c r="AT114" s="52"/>
      <c r="AU114" s="52"/>
    </row>
    <row r="115" spans="1:47" s="40" customFormat="1" ht="12.75" customHeight="1">
      <c r="A115"/>
      <c r="B115" s="317"/>
      <c r="C115" s="230" t="s">
        <v>29</v>
      </c>
      <c r="D115" s="252">
        <v>255</v>
      </c>
      <c r="E115" s="252">
        <v>10</v>
      </c>
      <c r="F115" s="252">
        <f t="shared" si="3"/>
        <v>265</v>
      </c>
      <c r="G115" s="260">
        <v>1</v>
      </c>
      <c r="H115" s="210">
        <v>0</v>
      </c>
      <c r="I115" s="253">
        <v>1</v>
      </c>
      <c r="J115" s="210">
        <v>1</v>
      </c>
      <c r="K115" s="210">
        <v>1</v>
      </c>
      <c r="L115" s="210">
        <v>2</v>
      </c>
      <c r="M115" s="260">
        <v>0</v>
      </c>
      <c r="N115" s="210">
        <v>0</v>
      </c>
      <c r="O115" s="253">
        <v>0</v>
      </c>
      <c r="S115" s="51"/>
      <c r="T115" s="51"/>
      <c r="U115" s="52"/>
      <c r="V115" s="8"/>
      <c r="W115" s="8"/>
      <c r="X115" s="8"/>
      <c r="Y115" s="8"/>
      <c r="Z115" s="8"/>
      <c r="AA115" s="52"/>
      <c r="AB115" s="52"/>
      <c r="AC115" s="52"/>
      <c r="AD115" s="52"/>
      <c r="AE115" s="52"/>
      <c r="AF115" s="52"/>
      <c r="AG115" s="52"/>
      <c r="AH115" s="52"/>
      <c r="AI115" s="52"/>
      <c r="AJ115" s="52"/>
      <c r="AK115" s="52"/>
      <c r="AL115" s="52"/>
      <c r="AM115" s="52"/>
      <c r="AN115" s="52"/>
      <c r="AO115" s="52"/>
      <c r="AP115" s="52"/>
      <c r="AQ115" s="52"/>
      <c r="AR115" s="52"/>
      <c r="AS115" s="52"/>
      <c r="AT115" s="52"/>
      <c r="AU115" s="52"/>
    </row>
    <row r="116" spans="1:47" s="40" customFormat="1" ht="12.75" customHeight="1">
      <c r="A116"/>
      <c r="B116" s="317"/>
      <c r="C116" s="230" t="s">
        <v>30</v>
      </c>
      <c r="D116" s="252">
        <v>95</v>
      </c>
      <c r="E116" s="252">
        <v>5</v>
      </c>
      <c r="F116" s="252">
        <f t="shared" si="3"/>
        <v>100</v>
      </c>
      <c r="G116" s="260">
        <v>4</v>
      </c>
      <c r="H116" s="210">
        <v>0</v>
      </c>
      <c r="I116" s="253">
        <v>4</v>
      </c>
      <c r="J116" s="210">
        <v>0</v>
      </c>
      <c r="K116" s="210">
        <v>0</v>
      </c>
      <c r="L116" s="210">
        <v>0</v>
      </c>
      <c r="M116" s="260">
        <v>0</v>
      </c>
      <c r="N116" s="210">
        <v>0</v>
      </c>
      <c r="O116" s="253">
        <v>0</v>
      </c>
      <c r="S116" s="51"/>
      <c r="T116" s="51"/>
      <c r="U116" s="52"/>
      <c r="V116" s="8"/>
      <c r="W116" s="8"/>
      <c r="X116" s="8"/>
      <c r="Y116" s="8"/>
      <c r="Z116" s="8"/>
      <c r="AA116" s="52"/>
      <c r="AB116" s="52"/>
      <c r="AC116" s="52"/>
      <c r="AD116" s="52"/>
      <c r="AE116" s="52"/>
      <c r="AF116" s="52"/>
      <c r="AG116" s="52"/>
      <c r="AH116" s="52"/>
      <c r="AI116" s="52"/>
      <c r="AJ116" s="52"/>
      <c r="AK116" s="52"/>
      <c r="AL116" s="52"/>
      <c r="AM116" s="52"/>
      <c r="AN116" s="52"/>
      <c r="AO116" s="52"/>
      <c r="AP116" s="52"/>
      <c r="AQ116" s="52"/>
      <c r="AR116" s="52"/>
      <c r="AS116" s="52"/>
      <c r="AT116" s="52"/>
      <c r="AU116" s="52"/>
    </row>
    <row r="117" spans="1:47" s="40" customFormat="1" ht="12.75" customHeight="1">
      <c r="A117"/>
      <c r="B117" s="317"/>
      <c r="C117" s="230" t="s">
        <v>190</v>
      </c>
      <c r="D117" s="252">
        <v>244</v>
      </c>
      <c r="E117" s="252">
        <v>17</v>
      </c>
      <c r="F117" s="252">
        <f t="shared" si="3"/>
        <v>261</v>
      </c>
      <c r="G117" s="260">
        <v>2</v>
      </c>
      <c r="H117" s="210">
        <v>0</v>
      </c>
      <c r="I117" s="253">
        <v>2</v>
      </c>
      <c r="J117" s="210">
        <v>1</v>
      </c>
      <c r="K117" s="210">
        <v>0</v>
      </c>
      <c r="L117" s="210">
        <v>1</v>
      </c>
      <c r="M117" s="260">
        <v>0</v>
      </c>
      <c r="N117" s="210">
        <v>0</v>
      </c>
      <c r="O117" s="253">
        <v>0</v>
      </c>
      <c r="S117" s="51"/>
      <c r="T117" s="51"/>
      <c r="U117" s="52"/>
      <c r="V117" s="8"/>
      <c r="W117" s="8"/>
      <c r="X117" s="8"/>
      <c r="Y117" s="8"/>
      <c r="Z117" s="8"/>
      <c r="AA117" s="52"/>
      <c r="AB117" s="52"/>
      <c r="AC117" s="52"/>
      <c r="AD117" s="52"/>
      <c r="AE117" s="52"/>
      <c r="AF117" s="52"/>
      <c r="AG117" s="52"/>
      <c r="AH117" s="52"/>
      <c r="AI117" s="52"/>
      <c r="AJ117" s="52"/>
      <c r="AK117" s="52"/>
      <c r="AL117" s="52"/>
      <c r="AM117" s="52"/>
      <c r="AN117" s="52"/>
      <c r="AO117" s="52"/>
      <c r="AP117" s="52"/>
      <c r="AQ117" s="52"/>
      <c r="AR117" s="52"/>
      <c r="AS117" s="52"/>
      <c r="AT117" s="52"/>
      <c r="AU117" s="52"/>
    </row>
    <row r="118" spans="1:47" s="40" customFormat="1" ht="12.75" customHeight="1">
      <c r="A118"/>
      <c r="B118" s="317"/>
      <c r="C118" s="230" t="s">
        <v>32</v>
      </c>
      <c r="D118" s="252">
        <v>267</v>
      </c>
      <c r="E118" s="252">
        <v>11</v>
      </c>
      <c r="F118" s="252">
        <f t="shared" si="3"/>
        <v>278</v>
      </c>
      <c r="G118" s="260">
        <v>3</v>
      </c>
      <c r="H118" s="210">
        <v>0</v>
      </c>
      <c r="I118" s="253">
        <v>3</v>
      </c>
      <c r="J118" s="210">
        <v>1</v>
      </c>
      <c r="K118" s="210">
        <v>0</v>
      </c>
      <c r="L118" s="210">
        <v>1</v>
      </c>
      <c r="M118" s="260">
        <v>0</v>
      </c>
      <c r="N118" s="210">
        <v>0</v>
      </c>
      <c r="O118" s="253">
        <v>0</v>
      </c>
      <c r="S118" s="51"/>
      <c r="T118" s="51"/>
      <c r="U118" s="52"/>
      <c r="V118" s="8"/>
      <c r="W118" s="8"/>
      <c r="X118" s="8"/>
      <c r="Y118" s="8"/>
      <c r="Z118" s="8"/>
      <c r="AA118" s="52"/>
      <c r="AB118" s="52"/>
      <c r="AC118" s="52"/>
      <c r="AD118" s="52"/>
      <c r="AE118" s="52"/>
      <c r="AF118" s="52"/>
      <c r="AG118" s="52"/>
      <c r="AH118" s="52"/>
      <c r="AI118" s="52"/>
      <c r="AJ118" s="52"/>
      <c r="AK118" s="52"/>
      <c r="AL118" s="52"/>
      <c r="AM118" s="52"/>
      <c r="AN118" s="52"/>
      <c r="AO118" s="52"/>
      <c r="AP118" s="52"/>
      <c r="AQ118" s="52"/>
      <c r="AR118" s="52"/>
      <c r="AS118" s="52"/>
      <c r="AT118" s="52"/>
      <c r="AU118" s="52"/>
    </row>
    <row r="119" spans="1:47" s="40" customFormat="1" ht="12.75" customHeight="1">
      <c r="A119"/>
      <c r="B119" s="317"/>
      <c r="C119" s="230" t="s">
        <v>33</v>
      </c>
      <c r="D119" s="252">
        <v>239</v>
      </c>
      <c r="E119" s="252">
        <v>23</v>
      </c>
      <c r="F119" s="252">
        <f t="shared" si="3"/>
        <v>262</v>
      </c>
      <c r="G119" s="260">
        <v>2</v>
      </c>
      <c r="H119" s="210">
        <v>0</v>
      </c>
      <c r="I119" s="253">
        <v>2</v>
      </c>
      <c r="J119" s="210">
        <v>0</v>
      </c>
      <c r="K119" s="210">
        <v>0</v>
      </c>
      <c r="L119" s="210">
        <v>0</v>
      </c>
      <c r="M119" s="260">
        <v>0</v>
      </c>
      <c r="N119" s="210">
        <v>0</v>
      </c>
      <c r="O119" s="253">
        <v>0</v>
      </c>
      <c r="S119" s="51"/>
      <c r="T119" s="51"/>
      <c r="U119" s="52"/>
      <c r="V119" s="8"/>
      <c r="W119" s="8"/>
      <c r="X119" s="8"/>
      <c r="Y119" s="8"/>
      <c r="Z119" s="8"/>
      <c r="AA119" s="52"/>
      <c r="AB119" s="52"/>
      <c r="AC119" s="52"/>
      <c r="AD119" s="52"/>
      <c r="AE119" s="52"/>
      <c r="AF119" s="52"/>
      <c r="AG119" s="52"/>
      <c r="AH119" s="52"/>
      <c r="AI119" s="52"/>
      <c r="AJ119" s="52"/>
      <c r="AK119" s="52"/>
      <c r="AL119" s="52"/>
      <c r="AM119" s="52"/>
      <c r="AN119" s="52"/>
      <c r="AO119" s="52"/>
      <c r="AP119" s="52"/>
      <c r="AQ119" s="52"/>
      <c r="AR119" s="52"/>
      <c r="AS119" s="52"/>
      <c r="AT119" s="52"/>
      <c r="AU119" s="52"/>
    </row>
    <row r="120" spans="1:47" s="40" customFormat="1" ht="14.25" customHeight="1">
      <c r="A120"/>
      <c r="B120" s="312" t="s">
        <v>191</v>
      </c>
      <c r="C120" s="313"/>
      <c r="D120" s="255">
        <f>SUM(D112:D119)</f>
        <v>1622</v>
      </c>
      <c r="E120" s="255">
        <f t="shared" ref="E120" si="4">SUM(E112:E119)</f>
        <v>105</v>
      </c>
      <c r="F120" s="255">
        <f>D120+E120</f>
        <v>1727</v>
      </c>
      <c r="G120" s="256">
        <v>18</v>
      </c>
      <c r="H120" s="257">
        <v>0</v>
      </c>
      <c r="I120" s="258">
        <v>18</v>
      </c>
      <c r="J120" s="257">
        <v>3</v>
      </c>
      <c r="K120" s="257">
        <v>1</v>
      </c>
      <c r="L120" s="257">
        <v>4</v>
      </c>
      <c r="M120" s="256">
        <v>0</v>
      </c>
      <c r="N120" s="257">
        <v>0</v>
      </c>
      <c r="O120" s="258">
        <v>0</v>
      </c>
      <c r="S120" s="51"/>
      <c r="T120" s="51"/>
      <c r="U120" s="52"/>
      <c r="V120" s="8"/>
      <c r="W120" s="8"/>
      <c r="X120" s="8"/>
      <c r="Y120" s="8"/>
      <c r="Z120" s="8"/>
      <c r="AA120" s="52"/>
      <c r="AB120" s="52"/>
      <c r="AC120" s="52"/>
      <c r="AD120" s="52"/>
      <c r="AE120" s="52"/>
      <c r="AF120" s="52"/>
      <c r="AG120" s="52"/>
      <c r="AH120" s="52"/>
      <c r="AI120" s="52"/>
      <c r="AJ120" s="52"/>
      <c r="AK120" s="52"/>
      <c r="AL120" s="52"/>
      <c r="AM120" s="52"/>
      <c r="AN120" s="52"/>
      <c r="AO120" s="52"/>
      <c r="AP120" s="52"/>
      <c r="AQ120" s="52"/>
      <c r="AR120" s="52"/>
      <c r="AS120" s="52"/>
      <c r="AT120" s="52"/>
      <c r="AU120" s="52"/>
    </row>
    <row r="121" spans="1:47" s="40" customFormat="1" ht="14.25" customHeight="1">
      <c r="A121"/>
      <c r="B121" s="317" t="s">
        <v>39</v>
      </c>
      <c r="C121" s="230" t="s">
        <v>187</v>
      </c>
      <c r="D121" s="210">
        <v>0</v>
      </c>
      <c r="E121" s="210">
        <v>0</v>
      </c>
      <c r="F121" s="210">
        <f>D121+E121</f>
        <v>0</v>
      </c>
      <c r="G121" s="260">
        <v>0</v>
      </c>
      <c r="H121" s="210">
        <v>0</v>
      </c>
      <c r="I121" s="253">
        <v>0</v>
      </c>
      <c r="J121" s="210">
        <v>0</v>
      </c>
      <c r="K121" s="210">
        <v>0</v>
      </c>
      <c r="L121" s="210">
        <v>0</v>
      </c>
      <c r="M121" s="260">
        <v>0</v>
      </c>
      <c r="N121" s="210">
        <v>0</v>
      </c>
      <c r="O121" s="253">
        <v>0</v>
      </c>
      <c r="S121" s="51"/>
      <c r="T121" s="51"/>
      <c r="U121" s="52"/>
      <c r="V121" s="8"/>
      <c r="W121" s="8"/>
      <c r="X121" s="8"/>
      <c r="Y121" s="8"/>
      <c r="Z121" s="8"/>
      <c r="AA121" s="52"/>
      <c r="AB121" s="52"/>
      <c r="AC121" s="52"/>
      <c r="AD121" s="52"/>
      <c r="AE121" s="52"/>
      <c r="AF121" s="52"/>
      <c r="AG121" s="52"/>
      <c r="AH121" s="52"/>
      <c r="AI121" s="52"/>
      <c r="AJ121" s="52"/>
      <c r="AK121" s="52"/>
      <c r="AL121" s="52"/>
      <c r="AM121" s="52"/>
      <c r="AN121" s="52"/>
      <c r="AO121" s="52"/>
      <c r="AP121" s="52"/>
      <c r="AQ121" s="52"/>
      <c r="AR121" s="52"/>
      <c r="AS121" s="52"/>
      <c r="AT121" s="52"/>
      <c r="AU121" s="52"/>
    </row>
    <row r="122" spans="1:47" s="40" customFormat="1" ht="14.25" customHeight="1">
      <c r="A122"/>
      <c r="B122" s="317"/>
      <c r="C122" s="230" t="s">
        <v>188</v>
      </c>
      <c r="D122" s="210">
        <v>0</v>
      </c>
      <c r="E122" s="210">
        <v>0</v>
      </c>
      <c r="F122" s="210">
        <f t="shared" ref="F122:F128" si="5">D122+E122</f>
        <v>0</v>
      </c>
      <c r="G122" s="260">
        <v>0</v>
      </c>
      <c r="H122" s="210">
        <v>0</v>
      </c>
      <c r="I122" s="253">
        <v>0</v>
      </c>
      <c r="J122" s="210">
        <v>0</v>
      </c>
      <c r="K122" s="210">
        <v>0</v>
      </c>
      <c r="L122" s="210">
        <v>0</v>
      </c>
      <c r="M122" s="260">
        <v>0</v>
      </c>
      <c r="N122" s="210">
        <v>0</v>
      </c>
      <c r="O122" s="253">
        <v>0</v>
      </c>
      <c r="S122" s="51"/>
      <c r="T122" s="51"/>
      <c r="U122" s="52"/>
      <c r="V122" s="8"/>
      <c r="W122" s="8"/>
      <c r="X122" s="8"/>
      <c r="Y122" s="8"/>
      <c r="Z122" s="8"/>
      <c r="AA122" s="52"/>
      <c r="AB122" s="52"/>
      <c r="AC122" s="52"/>
      <c r="AD122" s="52"/>
      <c r="AE122" s="52"/>
      <c r="AF122" s="52"/>
      <c r="AG122" s="52"/>
      <c r="AH122" s="52"/>
      <c r="AI122" s="52"/>
      <c r="AJ122" s="52"/>
      <c r="AK122" s="52"/>
      <c r="AL122" s="52"/>
      <c r="AM122" s="52"/>
      <c r="AN122" s="52"/>
      <c r="AO122" s="52"/>
      <c r="AP122" s="52"/>
      <c r="AQ122" s="52"/>
      <c r="AR122" s="52"/>
      <c r="AS122" s="52"/>
      <c r="AT122" s="52"/>
      <c r="AU122" s="52"/>
    </row>
    <row r="123" spans="1:47" s="40" customFormat="1" ht="14.25" customHeight="1">
      <c r="A123"/>
      <c r="B123" s="317"/>
      <c r="C123" s="230" t="s">
        <v>189</v>
      </c>
      <c r="D123" s="210">
        <v>0</v>
      </c>
      <c r="E123" s="210">
        <v>0</v>
      </c>
      <c r="F123" s="210">
        <f t="shared" si="5"/>
        <v>0</v>
      </c>
      <c r="G123" s="260">
        <v>0</v>
      </c>
      <c r="H123" s="210">
        <v>0</v>
      </c>
      <c r="I123" s="253">
        <v>0</v>
      </c>
      <c r="J123" s="210">
        <v>0</v>
      </c>
      <c r="K123" s="210">
        <v>0</v>
      </c>
      <c r="L123" s="210">
        <v>0</v>
      </c>
      <c r="M123" s="260">
        <v>0</v>
      </c>
      <c r="N123" s="210">
        <v>0</v>
      </c>
      <c r="O123" s="253">
        <v>0</v>
      </c>
      <c r="S123" s="51"/>
      <c r="T123" s="51"/>
      <c r="U123" s="52"/>
      <c r="V123" s="8"/>
      <c r="W123" s="8"/>
      <c r="X123" s="8"/>
      <c r="Y123" s="8"/>
      <c r="Z123" s="8"/>
      <c r="AA123" s="52"/>
      <c r="AB123" s="52"/>
      <c r="AC123" s="52"/>
      <c r="AD123" s="52"/>
      <c r="AE123" s="52"/>
      <c r="AF123" s="52"/>
      <c r="AG123" s="52"/>
      <c r="AH123" s="52"/>
      <c r="AI123" s="52"/>
      <c r="AJ123" s="52"/>
      <c r="AK123" s="52"/>
      <c r="AL123" s="52"/>
      <c r="AM123" s="52"/>
      <c r="AN123" s="52"/>
      <c r="AO123" s="52"/>
      <c r="AP123" s="52"/>
      <c r="AQ123" s="52"/>
      <c r="AR123" s="52"/>
      <c r="AS123" s="52"/>
      <c r="AT123" s="52"/>
      <c r="AU123" s="52"/>
    </row>
    <row r="124" spans="1:47" s="40" customFormat="1" ht="14.25" customHeight="1">
      <c r="A124"/>
      <c r="B124" s="317"/>
      <c r="C124" s="230" t="s">
        <v>29</v>
      </c>
      <c r="D124" s="210">
        <v>5</v>
      </c>
      <c r="E124" s="210">
        <v>1</v>
      </c>
      <c r="F124" s="210">
        <f t="shared" si="5"/>
        <v>6</v>
      </c>
      <c r="G124" s="260">
        <v>0</v>
      </c>
      <c r="H124" s="210">
        <v>0</v>
      </c>
      <c r="I124" s="253">
        <v>0</v>
      </c>
      <c r="J124" s="210">
        <v>0</v>
      </c>
      <c r="K124" s="210">
        <v>0</v>
      </c>
      <c r="L124" s="210">
        <v>0</v>
      </c>
      <c r="M124" s="260">
        <v>0</v>
      </c>
      <c r="N124" s="210">
        <v>0</v>
      </c>
      <c r="O124" s="253">
        <v>0</v>
      </c>
      <c r="S124" s="51"/>
      <c r="T124" s="51"/>
      <c r="U124" s="52"/>
      <c r="V124" s="8"/>
      <c r="W124" s="8"/>
      <c r="X124" s="8"/>
      <c r="Y124" s="8"/>
      <c r="Z124" s="8"/>
      <c r="AA124" s="52"/>
      <c r="AB124" s="52"/>
      <c r="AC124" s="52"/>
      <c r="AD124" s="52"/>
      <c r="AE124" s="52"/>
      <c r="AF124" s="52"/>
      <c r="AG124" s="52"/>
      <c r="AH124" s="52"/>
      <c r="AI124" s="52"/>
      <c r="AJ124" s="52"/>
      <c r="AK124" s="52"/>
      <c r="AL124" s="52"/>
      <c r="AM124" s="52"/>
      <c r="AN124" s="52"/>
      <c r="AO124" s="52"/>
      <c r="AP124" s="52"/>
      <c r="AQ124" s="52"/>
      <c r="AR124" s="52"/>
      <c r="AS124" s="52"/>
      <c r="AT124" s="52"/>
      <c r="AU124" s="52"/>
    </row>
    <row r="125" spans="1:47" s="40" customFormat="1" ht="14.25" customHeight="1">
      <c r="A125"/>
      <c r="B125" s="317"/>
      <c r="C125" s="230" t="s">
        <v>30</v>
      </c>
      <c r="D125" s="210">
        <v>0</v>
      </c>
      <c r="E125" s="210">
        <v>0</v>
      </c>
      <c r="F125" s="210">
        <f t="shared" si="5"/>
        <v>0</v>
      </c>
      <c r="G125" s="260">
        <v>0</v>
      </c>
      <c r="H125" s="210">
        <v>0</v>
      </c>
      <c r="I125" s="253">
        <v>0</v>
      </c>
      <c r="J125" s="210">
        <v>0</v>
      </c>
      <c r="K125" s="210">
        <v>0</v>
      </c>
      <c r="L125" s="210">
        <v>0</v>
      </c>
      <c r="M125" s="260">
        <v>0</v>
      </c>
      <c r="N125" s="210">
        <v>0</v>
      </c>
      <c r="O125" s="253">
        <v>0</v>
      </c>
      <c r="S125" s="51"/>
      <c r="T125" s="51"/>
      <c r="U125" s="52"/>
      <c r="V125" s="8"/>
      <c r="W125" s="8"/>
      <c r="X125" s="8"/>
      <c r="Y125" s="8"/>
      <c r="Z125" s="8"/>
      <c r="AA125" s="52"/>
      <c r="AB125" s="52"/>
      <c r="AC125" s="52"/>
      <c r="AD125" s="52"/>
      <c r="AE125" s="52"/>
      <c r="AF125" s="52"/>
      <c r="AG125" s="52"/>
      <c r="AH125" s="52"/>
      <c r="AI125" s="52"/>
      <c r="AJ125" s="52"/>
      <c r="AK125" s="52"/>
      <c r="AL125" s="52"/>
      <c r="AM125" s="52"/>
      <c r="AN125" s="52"/>
      <c r="AO125" s="52"/>
      <c r="AP125" s="52"/>
      <c r="AQ125" s="52"/>
      <c r="AR125" s="52"/>
      <c r="AS125" s="52"/>
      <c r="AT125" s="52"/>
      <c r="AU125" s="52"/>
    </row>
    <row r="126" spans="1:47" s="40" customFormat="1" ht="14.25" customHeight="1">
      <c r="A126"/>
      <c r="B126" s="317"/>
      <c r="C126" s="230" t="s">
        <v>190</v>
      </c>
      <c r="D126" s="210">
        <v>0</v>
      </c>
      <c r="E126" s="210">
        <v>0</v>
      </c>
      <c r="F126" s="210">
        <f t="shared" si="5"/>
        <v>0</v>
      </c>
      <c r="G126" s="260">
        <v>0</v>
      </c>
      <c r="H126" s="210">
        <v>0</v>
      </c>
      <c r="I126" s="253">
        <v>0</v>
      </c>
      <c r="J126" s="210">
        <v>0</v>
      </c>
      <c r="K126" s="210">
        <v>0</v>
      </c>
      <c r="L126" s="210">
        <v>0</v>
      </c>
      <c r="M126" s="260">
        <v>0</v>
      </c>
      <c r="N126" s="210">
        <v>0</v>
      </c>
      <c r="O126" s="253">
        <v>0</v>
      </c>
      <c r="S126" s="51"/>
      <c r="T126" s="51"/>
      <c r="U126" s="52"/>
      <c r="V126" s="8"/>
      <c r="W126" s="8"/>
      <c r="X126" s="8"/>
      <c r="Y126" s="8"/>
      <c r="Z126" s="8"/>
      <c r="AA126" s="52"/>
      <c r="AB126" s="52"/>
      <c r="AC126" s="52"/>
      <c r="AD126" s="52"/>
      <c r="AE126" s="52"/>
      <c r="AF126" s="52"/>
      <c r="AG126" s="52"/>
      <c r="AH126" s="52"/>
      <c r="AI126" s="52"/>
      <c r="AJ126" s="52"/>
      <c r="AK126" s="52"/>
      <c r="AL126" s="52"/>
      <c r="AM126" s="52"/>
      <c r="AN126" s="52"/>
      <c r="AO126" s="52"/>
      <c r="AP126" s="52"/>
      <c r="AQ126" s="52"/>
      <c r="AR126" s="52"/>
      <c r="AS126" s="52"/>
      <c r="AT126" s="52"/>
      <c r="AU126" s="52"/>
    </row>
    <row r="127" spans="1:47" s="40" customFormat="1" ht="14.25" customHeight="1">
      <c r="A127"/>
      <c r="B127" s="317"/>
      <c r="C127" s="230" t="s">
        <v>32</v>
      </c>
      <c r="D127" s="210">
        <v>0</v>
      </c>
      <c r="E127" s="210">
        <v>0</v>
      </c>
      <c r="F127" s="210">
        <f t="shared" si="5"/>
        <v>0</v>
      </c>
      <c r="G127" s="260">
        <v>0</v>
      </c>
      <c r="H127" s="210">
        <v>0</v>
      </c>
      <c r="I127" s="253">
        <v>0</v>
      </c>
      <c r="J127" s="210">
        <v>0</v>
      </c>
      <c r="K127" s="210">
        <v>0</v>
      </c>
      <c r="L127" s="210">
        <v>0</v>
      </c>
      <c r="M127" s="260">
        <v>0</v>
      </c>
      <c r="N127" s="210">
        <v>0</v>
      </c>
      <c r="O127" s="253">
        <v>0</v>
      </c>
      <c r="S127" s="51"/>
      <c r="T127" s="51"/>
      <c r="U127" s="52"/>
      <c r="V127" s="8"/>
      <c r="W127" s="8"/>
      <c r="X127" s="8"/>
      <c r="Y127" s="8"/>
      <c r="Z127" s="8"/>
      <c r="AA127" s="52"/>
      <c r="AB127" s="52"/>
      <c r="AC127" s="52"/>
      <c r="AD127" s="52"/>
      <c r="AE127" s="52"/>
      <c r="AF127" s="52"/>
      <c r="AG127" s="52"/>
      <c r="AH127" s="52"/>
      <c r="AI127" s="52"/>
      <c r="AJ127" s="52"/>
      <c r="AK127" s="52"/>
      <c r="AL127" s="52"/>
      <c r="AM127" s="52"/>
      <c r="AN127" s="52"/>
      <c r="AO127" s="52"/>
      <c r="AP127" s="52"/>
      <c r="AQ127" s="52"/>
      <c r="AR127" s="52"/>
      <c r="AS127" s="52"/>
      <c r="AT127" s="52"/>
      <c r="AU127" s="52"/>
    </row>
    <row r="128" spans="1:47" s="40" customFormat="1" ht="12.75" customHeight="1">
      <c r="A128"/>
      <c r="B128" s="317"/>
      <c r="C128" s="230" t="s">
        <v>33</v>
      </c>
      <c r="D128" s="210">
        <v>0</v>
      </c>
      <c r="E128" s="210">
        <v>0</v>
      </c>
      <c r="F128" s="210">
        <f t="shared" si="5"/>
        <v>0</v>
      </c>
      <c r="G128" s="260">
        <v>0</v>
      </c>
      <c r="H128" s="210">
        <v>0</v>
      </c>
      <c r="I128" s="253">
        <v>0</v>
      </c>
      <c r="J128" s="210">
        <v>0</v>
      </c>
      <c r="K128" s="210">
        <v>0</v>
      </c>
      <c r="L128" s="210">
        <v>0</v>
      </c>
      <c r="M128" s="260">
        <v>0</v>
      </c>
      <c r="N128" s="210">
        <v>0</v>
      </c>
      <c r="O128" s="253">
        <v>0</v>
      </c>
      <c r="S128" s="51"/>
      <c r="T128" s="51"/>
      <c r="U128" s="52"/>
      <c r="V128" s="8"/>
      <c r="W128" s="8"/>
      <c r="X128" s="8"/>
      <c r="Y128" s="8"/>
      <c r="Z128" s="8"/>
      <c r="AA128" s="52"/>
      <c r="AB128" s="52"/>
      <c r="AC128" s="52"/>
      <c r="AD128" s="52"/>
      <c r="AE128" s="52"/>
      <c r="AF128" s="52"/>
      <c r="AG128" s="52"/>
      <c r="AH128" s="52"/>
      <c r="AI128" s="52"/>
      <c r="AJ128" s="52"/>
      <c r="AK128" s="52"/>
      <c r="AL128" s="52"/>
      <c r="AM128" s="52"/>
      <c r="AN128" s="52"/>
      <c r="AO128" s="52"/>
      <c r="AP128" s="52"/>
      <c r="AQ128" s="52"/>
      <c r="AR128" s="52"/>
      <c r="AS128" s="52"/>
      <c r="AT128" s="52"/>
      <c r="AU128" s="52"/>
    </row>
    <row r="129" spans="1:47" s="40" customFormat="1" ht="15.75" customHeight="1">
      <c r="A129"/>
      <c r="B129" s="312" t="s">
        <v>192</v>
      </c>
      <c r="C129" s="313"/>
      <c r="D129" s="255">
        <f>SUM(D121:D128)</f>
        <v>5</v>
      </c>
      <c r="E129" s="255">
        <f t="shared" ref="E129" si="6">SUM(E121:E128)</f>
        <v>1</v>
      </c>
      <c r="F129" s="255">
        <f>D129+E129</f>
        <v>6</v>
      </c>
      <c r="G129" s="256">
        <v>0</v>
      </c>
      <c r="H129" s="257">
        <v>0</v>
      </c>
      <c r="I129" s="258">
        <v>0</v>
      </c>
      <c r="J129" s="257">
        <v>0</v>
      </c>
      <c r="K129" s="257">
        <v>0</v>
      </c>
      <c r="L129" s="257">
        <v>0</v>
      </c>
      <c r="M129" s="256">
        <v>0</v>
      </c>
      <c r="N129" s="257">
        <v>0</v>
      </c>
      <c r="O129" s="258">
        <v>0</v>
      </c>
      <c r="S129" s="51"/>
      <c r="T129" s="51"/>
      <c r="U129" s="52"/>
      <c r="V129" s="8"/>
      <c r="W129" s="8"/>
      <c r="X129" s="8"/>
      <c r="Y129" s="8"/>
      <c r="Z129" s="8"/>
      <c r="AA129" s="52"/>
      <c r="AB129" s="52"/>
      <c r="AC129" s="52"/>
      <c r="AD129" s="52"/>
      <c r="AE129" s="52"/>
      <c r="AF129" s="52"/>
      <c r="AG129" s="52"/>
      <c r="AH129" s="52"/>
      <c r="AI129" s="52"/>
      <c r="AJ129" s="52"/>
      <c r="AK129" s="52"/>
      <c r="AL129" s="52"/>
      <c r="AM129" s="52"/>
      <c r="AN129" s="52"/>
      <c r="AO129" s="52"/>
      <c r="AP129" s="52"/>
      <c r="AQ129" s="52"/>
      <c r="AR129" s="52"/>
      <c r="AS129" s="52"/>
      <c r="AT129" s="52"/>
      <c r="AU129" s="52"/>
    </row>
    <row r="130" spans="1:47" s="40" customFormat="1" ht="12.75" customHeight="1">
      <c r="A130"/>
      <c r="B130" s="317" t="s">
        <v>40</v>
      </c>
      <c r="C130" s="230" t="s">
        <v>187</v>
      </c>
      <c r="D130" s="210">
        <v>0</v>
      </c>
      <c r="E130" s="210">
        <v>0</v>
      </c>
      <c r="F130" s="210">
        <f>D130+E130</f>
        <v>0</v>
      </c>
      <c r="G130" s="260">
        <v>0</v>
      </c>
      <c r="H130" s="210">
        <v>0</v>
      </c>
      <c r="I130" s="253">
        <v>0</v>
      </c>
      <c r="J130" s="210">
        <v>0</v>
      </c>
      <c r="K130" s="210">
        <v>0</v>
      </c>
      <c r="L130" s="210">
        <v>0</v>
      </c>
      <c r="M130" s="260">
        <v>0</v>
      </c>
      <c r="N130" s="210">
        <v>0</v>
      </c>
      <c r="O130" s="253">
        <v>0</v>
      </c>
      <c r="S130" s="51"/>
      <c r="T130" s="51"/>
      <c r="U130" s="52"/>
      <c r="V130" s="8"/>
      <c r="W130" s="8"/>
      <c r="X130" s="8"/>
      <c r="Y130" s="8"/>
      <c r="Z130" s="8"/>
      <c r="AA130" s="52"/>
      <c r="AB130" s="52"/>
      <c r="AC130" s="52"/>
      <c r="AD130" s="52"/>
      <c r="AE130" s="52"/>
      <c r="AF130" s="52"/>
      <c r="AG130" s="52"/>
      <c r="AH130" s="52"/>
      <c r="AI130" s="52"/>
      <c r="AJ130" s="52"/>
      <c r="AK130" s="52"/>
      <c r="AL130" s="52"/>
      <c r="AM130" s="52"/>
      <c r="AN130" s="52"/>
      <c r="AO130" s="52"/>
      <c r="AP130" s="52"/>
      <c r="AQ130" s="52"/>
      <c r="AR130" s="52"/>
      <c r="AS130" s="52"/>
      <c r="AT130" s="52"/>
      <c r="AU130" s="52"/>
    </row>
    <row r="131" spans="1:47" s="40" customFormat="1" ht="12.75" customHeight="1">
      <c r="A131"/>
      <c r="B131" s="317"/>
      <c r="C131" s="230" t="s">
        <v>188</v>
      </c>
      <c r="D131" s="210">
        <v>0</v>
      </c>
      <c r="E131" s="210">
        <v>0</v>
      </c>
      <c r="F131" s="210">
        <f t="shared" ref="F131:F137" si="7">D131+E131</f>
        <v>0</v>
      </c>
      <c r="G131" s="260">
        <v>0</v>
      </c>
      <c r="H131" s="210">
        <v>0</v>
      </c>
      <c r="I131" s="253">
        <v>0</v>
      </c>
      <c r="J131" s="210">
        <v>0</v>
      </c>
      <c r="K131" s="210">
        <v>0</v>
      </c>
      <c r="L131" s="210">
        <v>0</v>
      </c>
      <c r="M131" s="260">
        <v>0</v>
      </c>
      <c r="N131" s="210">
        <v>0</v>
      </c>
      <c r="O131" s="253">
        <v>0</v>
      </c>
      <c r="S131" s="51"/>
      <c r="T131" s="51"/>
      <c r="U131" s="52"/>
      <c r="V131" s="8"/>
      <c r="W131" s="8"/>
      <c r="X131" s="8"/>
      <c r="Y131" s="8"/>
      <c r="Z131" s="8"/>
      <c r="AA131" s="52"/>
      <c r="AB131" s="52"/>
      <c r="AC131" s="52"/>
      <c r="AD131" s="52"/>
      <c r="AE131" s="52"/>
      <c r="AF131" s="52"/>
      <c r="AG131" s="52"/>
      <c r="AH131" s="52"/>
      <c r="AI131" s="52"/>
      <c r="AJ131" s="52"/>
      <c r="AK131" s="52"/>
      <c r="AL131" s="52"/>
      <c r="AM131" s="52"/>
      <c r="AN131" s="52"/>
      <c r="AO131" s="52"/>
      <c r="AP131" s="52"/>
      <c r="AQ131" s="52"/>
      <c r="AR131" s="52"/>
      <c r="AS131" s="52"/>
      <c r="AT131" s="52"/>
      <c r="AU131" s="52"/>
    </row>
    <row r="132" spans="1:47" s="40" customFormat="1" ht="12.75" customHeight="1">
      <c r="A132"/>
      <c r="B132" s="317"/>
      <c r="C132" s="230" t="s">
        <v>189</v>
      </c>
      <c r="D132" s="210">
        <v>0</v>
      </c>
      <c r="E132" s="210">
        <v>0</v>
      </c>
      <c r="F132" s="210">
        <f t="shared" si="7"/>
        <v>0</v>
      </c>
      <c r="G132" s="260">
        <v>0</v>
      </c>
      <c r="H132" s="210">
        <v>0</v>
      </c>
      <c r="I132" s="253">
        <v>0</v>
      </c>
      <c r="J132" s="210">
        <v>0</v>
      </c>
      <c r="K132" s="210">
        <v>0</v>
      </c>
      <c r="L132" s="210">
        <v>0</v>
      </c>
      <c r="M132" s="260">
        <v>0</v>
      </c>
      <c r="N132" s="210">
        <v>0</v>
      </c>
      <c r="O132" s="253">
        <v>0</v>
      </c>
      <c r="S132" s="51"/>
      <c r="T132" s="51"/>
      <c r="U132" s="52"/>
      <c r="V132" s="8"/>
      <c r="W132" s="8"/>
      <c r="X132" s="8"/>
      <c r="Y132" s="8"/>
      <c r="Z132" s="8"/>
      <c r="AA132" s="52"/>
      <c r="AB132" s="52"/>
      <c r="AC132" s="52"/>
      <c r="AD132" s="52"/>
      <c r="AE132" s="52"/>
      <c r="AF132" s="52"/>
      <c r="AG132" s="52"/>
      <c r="AH132" s="52"/>
      <c r="AI132" s="52"/>
      <c r="AJ132" s="52"/>
      <c r="AK132" s="52"/>
      <c r="AL132" s="52"/>
      <c r="AM132" s="52"/>
      <c r="AN132" s="52"/>
      <c r="AO132" s="52"/>
      <c r="AP132" s="52"/>
      <c r="AQ132" s="52"/>
      <c r="AR132" s="52"/>
      <c r="AS132" s="52"/>
      <c r="AT132" s="52"/>
      <c r="AU132" s="52"/>
    </row>
    <row r="133" spans="1:47" s="40" customFormat="1" ht="15" customHeight="1">
      <c r="A133"/>
      <c r="B133" s="317"/>
      <c r="C133" s="230" t="s">
        <v>29</v>
      </c>
      <c r="D133" s="210">
        <v>0</v>
      </c>
      <c r="E133" s="210">
        <v>0</v>
      </c>
      <c r="F133" s="210">
        <f t="shared" si="7"/>
        <v>0</v>
      </c>
      <c r="G133" s="260">
        <v>0</v>
      </c>
      <c r="H133" s="210">
        <v>0</v>
      </c>
      <c r="I133" s="253">
        <v>0</v>
      </c>
      <c r="J133" s="210">
        <v>0</v>
      </c>
      <c r="K133" s="210">
        <v>0</v>
      </c>
      <c r="L133" s="210">
        <v>0</v>
      </c>
      <c r="M133" s="260">
        <v>0</v>
      </c>
      <c r="N133" s="210">
        <v>0</v>
      </c>
      <c r="O133" s="253">
        <v>0</v>
      </c>
      <c r="S133" s="51"/>
      <c r="T133" s="51"/>
      <c r="U133" s="52"/>
      <c r="V133" s="8"/>
      <c r="W133" s="8"/>
      <c r="X133" s="8"/>
      <c r="Y133" s="8"/>
      <c r="Z133" s="8"/>
      <c r="AA133" s="52"/>
      <c r="AB133" s="52"/>
      <c r="AC133" s="52"/>
      <c r="AD133" s="52"/>
      <c r="AE133" s="52"/>
      <c r="AF133" s="52"/>
      <c r="AG133" s="52"/>
      <c r="AH133" s="52"/>
      <c r="AI133" s="52"/>
      <c r="AJ133" s="52"/>
      <c r="AK133" s="52"/>
      <c r="AL133" s="52"/>
      <c r="AM133" s="52"/>
      <c r="AN133" s="52"/>
      <c r="AO133" s="52"/>
      <c r="AP133" s="52"/>
      <c r="AQ133" s="52"/>
      <c r="AR133" s="52"/>
      <c r="AS133" s="52"/>
      <c r="AT133" s="52"/>
      <c r="AU133" s="52"/>
    </row>
    <row r="134" spans="1:47" s="40" customFormat="1" ht="12.75" customHeight="1">
      <c r="A134"/>
      <c r="B134" s="317"/>
      <c r="C134" s="230" t="s">
        <v>30</v>
      </c>
      <c r="D134" s="252">
        <v>3192</v>
      </c>
      <c r="E134" s="252">
        <v>451</v>
      </c>
      <c r="F134" s="252">
        <f t="shared" si="7"/>
        <v>3643</v>
      </c>
      <c r="G134" s="260">
        <v>21</v>
      </c>
      <c r="H134" s="210">
        <v>0</v>
      </c>
      <c r="I134" s="253">
        <v>21</v>
      </c>
      <c r="J134" s="210">
        <v>1</v>
      </c>
      <c r="K134" s="210">
        <v>0</v>
      </c>
      <c r="L134" s="210">
        <v>1</v>
      </c>
      <c r="M134" s="260">
        <v>2</v>
      </c>
      <c r="N134" s="210">
        <v>0</v>
      </c>
      <c r="O134" s="253">
        <v>2</v>
      </c>
      <c r="S134" s="51"/>
      <c r="T134" s="51"/>
      <c r="U134" s="52"/>
      <c r="V134" s="8"/>
      <c r="W134" s="8"/>
      <c r="X134" s="8"/>
      <c r="Y134" s="8"/>
      <c r="Z134" s="8"/>
      <c r="AA134" s="52"/>
      <c r="AB134" s="52"/>
      <c r="AC134" s="52"/>
      <c r="AD134" s="52"/>
      <c r="AE134" s="52"/>
      <c r="AF134" s="52"/>
      <c r="AG134" s="52"/>
      <c r="AH134" s="52"/>
      <c r="AI134" s="52"/>
      <c r="AJ134" s="52"/>
      <c r="AK134" s="52"/>
      <c r="AL134" s="52"/>
      <c r="AM134" s="52"/>
      <c r="AN134" s="52"/>
      <c r="AO134" s="52"/>
      <c r="AP134" s="52"/>
      <c r="AQ134" s="52"/>
      <c r="AR134" s="52"/>
      <c r="AS134" s="52"/>
      <c r="AT134" s="52"/>
      <c r="AU134" s="52"/>
    </row>
    <row r="135" spans="1:47" s="40" customFormat="1" ht="12.75" customHeight="1">
      <c r="A135"/>
      <c r="B135" s="317"/>
      <c r="C135" s="230" t="s">
        <v>190</v>
      </c>
      <c r="D135" s="210">
        <v>0</v>
      </c>
      <c r="E135" s="210">
        <v>0</v>
      </c>
      <c r="F135" s="210">
        <f t="shared" si="7"/>
        <v>0</v>
      </c>
      <c r="G135" s="260">
        <v>0</v>
      </c>
      <c r="H135" s="210">
        <v>0</v>
      </c>
      <c r="I135" s="253">
        <v>0</v>
      </c>
      <c r="J135" s="210">
        <v>0</v>
      </c>
      <c r="K135" s="210">
        <v>0</v>
      </c>
      <c r="L135" s="210">
        <v>0</v>
      </c>
      <c r="M135" s="260">
        <v>0</v>
      </c>
      <c r="N135" s="210">
        <v>0</v>
      </c>
      <c r="O135" s="253">
        <v>0</v>
      </c>
      <c r="S135" s="51"/>
      <c r="T135" s="51"/>
      <c r="U135" s="52"/>
      <c r="V135" s="8"/>
      <c r="W135" s="8"/>
      <c r="X135" s="8"/>
      <c r="Y135" s="8"/>
      <c r="Z135" s="8"/>
      <c r="AA135" s="52"/>
      <c r="AB135" s="52"/>
      <c r="AC135" s="52"/>
      <c r="AD135" s="52"/>
      <c r="AE135" s="52"/>
      <c r="AF135" s="52"/>
      <c r="AG135" s="52"/>
      <c r="AH135" s="52"/>
      <c r="AI135" s="52"/>
      <c r="AJ135" s="52"/>
      <c r="AK135" s="52"/>
      <c r="AL135" s="52"/>
      <c r="AM135" s="52"/>
      <c r="AN135" s="52"/>
      <c r="AO135" s="52"/>
      <c r="AP135" s="52"/>
      <c r="AQ135" s="52"/>
      <c r="AR135" s="52"/>
      <c r="AS135" s="52"/>
      <c r="AT135" s="52"/>
      <c r="AU135" s="52"/>
    </row>
    <row r="136" spans="1:47" s="40" customFormat="1" ht="12.75" customHeight="1">
      <c r="A136"/>
      <c r="B136" s="317"/>
      <c r="C136" s="230" t="s">
        <v>32</v>
      </c>
      <c r="D136" s="210">
        <v>0</v>
      </c>
      <c r="E136" s="210">
        <v>0</v>
      </c>
      <c r="F136" s="210">
        <f t="shared" si="7"/>
        <v>0</v>
      </c>
      <c r="G136" s="260">
        <v>0</v>
      </c>
      <c r="H136" s="210">
        <v>0</v>
      </c>
      <c r="I136" s="253">
        <v>0</v>
      </c>
      <c r="J136" s="210">
        <v>0</v>
      </c>
      <c r="K136" s="210">
        <v>0</v>
      </c>
      <c r="L136" s="210">
        <v>0</v>
      </c>
      <c r="M136" s="260">
        <v>0</v>
      </c>
      <c r="N136" s="210">
        <v>0</v>
      </c>
      <c r="O136" s="253">
        <v>0</v>
      </c>
      <c r="S136" s="51"/>
      <c r="T136" s="51"/>
      <c r="U136" s="52"/>
      <c r="V136" s="8"/>
      <c r="W136" s="8"/>
      <c r="X136" s="8"/>
      <c r="Y136" s="8"/>
      <c r="Z136" s="8"/>
      <c r="AA136" s="52"/>
      <c r="AB136" s="52"/>
      <c r="AC136" s="52"/>
      <c r="AD136" s="52"/>
      <c r="AE136" s="52"/>
      <c r="AF136" s="52"/>
      <c r="AG136" s="52"/>
      <c r="AH136" s="52"/>
      <c r="AI136" s="52"/>
      <c r="AJ136" s="52"/>
      <c r="AK136" s="52"/>
      <c r="AL136" s="52"/>
      <c r="AM136" s="52"/>
      <c r="AN136" s="52"/>
      <c r="AO136" s="52"/>
      <c r="AP136" s="52"/>
      <c r="AQ136" s="52"/>
      <c r="AR136" s="52"/>
      <c r="AS136" s="52"/>
      <c r="AT136" s="52"/>
      <c r="AU136" s="52"/>
    </row>
    <row r="137" spans="1:47" s="40" customFormat="1" ht="12.75" customHeight="1">
      <c r="A137"/>
      <c r="B137" s="317"/>
      <c r="C137" s="230" t="s">
        <v>33</v>
      </c>
      <c r="D137" s="252">
        <v>66</v>
      </c>
      <c r="E137" s="252">
        <v>17</v>
      </c>
      <c r="F137" s="252">
        <f t="shared" si="7"/>
        <v>83</v>
      </c>
      <c r="G137" s="260">
        <v>30</v>
      </c>
      <c r="H137" s="210">
        <v>3</v>
      </c>
      <c r="I137" s="253">
        <v>33</v>
      </c>
      <c r="J137" s="210">
        <v>0</v>
      </c>
      <c r="K137" s="210">
        <v>0</v>
      </c>
      <c r="L137" s="210">
        <v>0</v>
      </c>
      <c r="M137" s="260">
        <v>1</v>
      </c>
      <c r="N137" s="210">
        <v>0</v>
      </c>
      <c r="O137" s="253">
        <v>1</v>
      </c>
      <c r="S137" s="51"/>
      <c r="T137" s="51"/>
      <c r="U137" s="52"/>
      <c r="V137" s="8"/>
      <c r="W137" s="8"/>
      <c r="X137" s="8"/>
      <c r="Y137" s="8"/>
      <c r="Z137" s="8"/>
      <c r="AA137" s="52"/>
      <c r="AB137" s="52"/>
      <c r="AC137" s="52"/>
      <c r="AD137" s="52"/>
      <c r="AE137" s="52"/>
      <c r="AF137" s="52"/>
      <c r="AG137" s="52"/>
      <c r="AH137" s="52"/>
      <c r="AI137" s="52"/>
      <c r="AJ137" s="52"/>
      <c r="AK137" s="52"/>
      <c r="AL137" s="52"/>
      <c r="AM137" s="52"/>
      <c r="AN137" s="52"/>
      <c r="AO137" s="52"/>
      <c r="AP137" s="52"/>
      <c r="AQ137" s="52"/>
      <c r="AR137" s="52"/>
      <c r="AS137" s="52"/>
      <c r="AT137" s="52"/>
      <c r="AU137" s="52"/>
    </row>
    <row r="138" spans="1:47" s="40" customFormat="1" ht="12.75" customHeight="1">
      <c r="A138"/>
      <c r="B138" s="312" t="s">
        <v>193</v>
      </c>
      <c r="C138" s="313"/>
      <c r="D138" s="255">
        <f>SUM(D130:D137)</f>
        <v>3258</v>
      </c>
      <c r="E138" s="255">
        <f t="shared" ref="E138" si="8">SUM(E130:E137)</f>
        <v>468</v>
      </c>
      <c r="F138" s="255">
        <f>D138+E138</f>
        <v>3726</v>
      </c>
      <c r="G138" s="256">
        <v>51</v>
      </c>
      <c r="H138" s="257">
        <v>3</v>
      </c>
      <c r="I138" s="258">
        <v>54</v>
      </c>
      <c r="J138" s="257">
        <v>1</v>
      </c>
      <c r="K138" s="257">
        <v>0</v>
      </c>
      <c r="L138" s="257">
        <v>1</v>
      </c>
      <c r="M138" s="256">
        <v>3</v>
      </c>
      <c r="N138" s="257">
        <v>0</v>
      </c>
      <c r="O138" s="258">
        <v>3</v>
      </c>
      <c r="S138" s="51"/>
      <c r="T138" s="51"/>
      <c r="U138" s="52"/>
      <c r="V138" s="8"/>
      <c r="W138" s="8"/>
      <c r="X138" s="8"/>
      <c r="Y138" s="8"/>
      <c r="Z138" s="8"/>
      <c r="AA138" s="52"/>
      <c r="AB138" s="52"/>
      <c r="AC138" s="52"/>
      <c r="AD138" s="52"/>
      <c r="AE138" s="52"/>
      <c r="AF138" s="52"/>
      <c r="AG138" s="52"/>
      <c r="AH138" s="52"/>
      <c r="AI138" s="52"/>
      <c r="AJ138" s="52"/>
      <c r="AK138" s="52"/>
      <c r="AL138" s="52"/>
      <c r="AM138" s="52"/>
      <c r="AN138" s="52"/>
      <c r="AO138" s="52"/>
      <c r="AP138" s="52"/>
      <c r="AQ138" s="52"/>
      <c r="AR138" s="52"/>
      <c r="AS138" s="52"/>
      <c r="AT138" s="52"/>
      <c r="AU138" s="52"/>
    </row>
    <row r="139" spans="1:47" s="40" customFormat="1" ht="12.75" customHeight="1">
      <c r="A139"/>
      <c r="B139" s="317" t="s">
        <v>41</v>
      </c>
      <c r="C139" s="230" t="s">
        <v>187</v>
      </c>
      <c r="D139" s="210">
        <v>31</v>
      </c>
      <c r="E139" s="210">
        <v>2</v>
      </c>
      <c r="F139" s="210">
        <f>D139+E139</f>
        <v>33</v>
      </c>
      <c r="G139" s="260">
        <v>0</v>
      </c>
      <c r="H139" s="210">
        <v>0</v>
      </c>
      <c r="I139" s="253">
        <v>0</v>
      </c>
      <c r="J139" s="210">
        <v>0</v>
      </c>
      <c r="K139" s="210">
        <v>0</v>
      </c>
      <c r="L139" s="210">
        <v>0</v>
      </c>
      <c r="M139" s="260">
        <v>0</v>
      </c>
      <c r="N139" s="210">
        <v>0</v>
      </c>
      <c r="O139" s="253">
        <v>0</v>
      </c>
      <c r="S139" s="51"/>
      <c r="T139" s="51"/>
      <c r="U139" s="52"/>
      <c r="V139" s="8"/>
      <c r="W139" s="8"/>
      <c r="X139" s="8"/>
      <c r="Y139" s="8"/>
      <c r="Z139" s="8"/>
      <c r="AA139" s="52"/>
      <c r="AB139" s="52"/>
      <c r="AC139" s="52"/>
      <c r="AD139" s="52"/>
      <c r="AE139" s="52"/>
      <c r="AF139" s="52"/>
      <c r="AG139" s="52"/>
      <c r="AH139" s="52"/>
      <c r="AI139" s="52"/>
      <c r="AJ139" s="52"/>
      <c r="AK139" s="52"/>
      <c r="AL139" s="52"/>
      <c r="AM139" s="52"/>
      <c r="AN139" s="52"/>
      <c r="AO139" s="52"/>
      <c r="AP139" s="52"/>
      <c r="AQ139" s="52"/>
      <c r="AR139" s="52"/>
      <c r="AS139" s="52"/>
      <c r="AT139" s="52"/>
      <c r="AU139" s="52"/>
    </row>
    <row r="140" spans="1:47" s="40" customFormat="1" ht="12.75" customHeight="1">
      <c r="A140"/>
      <c r="B140" s="317"/>
      <c r="C140" s="230" t="s">
        <v>188</v>
      </c>
      <c r="D140" s="210">
        <v>0</v>
      </c>
      <c r="E140" s="210">
        <v>0</v>
      </c>
      <c r="F140" s="210">
        <f t="shared" ref="F140:F146" si="9">D140+E140</f>
        <v>0</v>
      </c>
      <c r="G140" s="260">
        <v>0</v>
      </c>
      <c r="H140" s="210">
        <v>0</v>
      </c>
      <c r="I140" s="253">
        <v>0</v>
      </c>
      <c r="J140" s="210">
        <v>0</v>
      </c>
      <c r="K140" s="210">
        <v>0</v>
      </c>
      <c r="L140" s="210">
        <v>0</v>
      </c>
      <c r="M140" s="260">
        <v>0</v>
      </c>
      <c r="N140" s="210">
        <v>0</v>
      </c>
      <c r="O140" s="253">
        <v>0</v>
      </c>
      <c r="S140" s="51"/>
      <c r="T140" s="51"/>
      <c r="U140" s="52"/>
      <c r="V140" s="8"/>
      <c r="W140" s="8"/>
      <c r="X140" s="8"/>
      <c r="Y140" s="8"/>
      <c r="Z140" s="8"/>
      <c r="AA140" s="52"/>
      <c r="AB140" s="52"/>
      <c r="AC140" s="52"/>
      <c r="AD140" s="52"/>
      <c r="AE140" s="52"/>
      <c r="AF140" s="52"/>
      <c r="AG140" s="52"/>
      <c r="AH140" s="52"/>
      <c r="AI140" s="52"/>
      <c r="AJ140" s="52"/>
      <c r="AK140" s="52"/>
      <c r="AL140" s="52"/>
      <c r="AM140" s="52"/>
      <c r="AN140" s="52"/>
      <c r="AO140" s="52"/>
      <c r="AP140" s="52"/>
      <c r="AQ140" s="52"/>
      <c r="AR140" s="52"/>
      <c r="AS140" s="52"/>
      <c r="AT140" s="52"/>
      <c r="AU140" s="52"/>
    </row>
    <row r="141" spans="1:47" s="40" customFormat="1" ht="12.75" customHeight="1">
      <c r="A141"/>
      <c r="B141" s="317"/>
      <c r="C141" s="230" t="s">
        <v>189</v>
      </c>
      <c r="D141" s="210">
        <v>4</v>
      </c>
      <c r="E141" s="210">
        <v>0</v>
      </c>
      <c r="F141" s="210">
        <f t="shared" si="9"/>
        <v>4</v>
      </c>
      <c r="G141" s="260">
        <v>0</v>
      </c>
      <c r="H141" s="210">
        <v>0</v>
      </c>
      <c r="I141" s="253">
        <v>0</v>
      </c>
      <c r="J141" s="210">
        <v>0</v>
      </c>
      <c r="K141" s="210">
        <v>0</v>
      </c>
      <c r="L141" s="210">
        <v>0</v>
      </c>
      <c r="M141" s="260">
        <v>0</v>
      </c>
      <c r="N141" s="210">
        <v>0</v>
      </c>
      <c r="O141" s="253">
        <v>0</v>
      </c>
      <c r="S141" s="51"/>
      <c r="T141" s="51"/>
      <c r="U141" s="52"/>
      <c r="V141" s="8"/>
      <c r="W141" s="8"/>
      <c r="X141" s="8"/>
      <c r="Y141" s="8"/>
      <c r="Z141" s="8"/>
      <c r="AA141" s="52"/>
      <c r="AB141" s="52"/>
      <c r="AC141" s="52"/>
      <c r="AD141" s="52"/>
      <c r="AE141" s="52"/>
      <c r="AF141" s="52"/>
      <c r="AG141" s="52"/>
      <c r="AH141" s="52"/>
      <c r="AI141" s="52"/>
      <c r="AJ141" s="52"/>
      <c r="AK141" s="52"/>
      <c r="AL141" s="52"/>
      <c r="AM141" s="52"/>
      <c r="AN141" s="52"/>
      <c r="AO141" s="52"/>
      <c r="AP141" s="52"/>
      <c r="AQ141" s="52"/>
      <c r="AR141" s="52"/>
      <c r="AS141" s="52"/>
      <c r="AT141" s="52"/>
      <c r="AU141" s="52"/>
    </row>
    <row r="142" spans="1:47" s="40" customFormat="1" ht="12.75" customHeight="1">
      <c r="A142"/>
      <c r="B142" s="317"/>
      <c r="C142" s="230" t="s">
        <v>29</v>
      </c>
      <c r="D142" s="210">
        <v>54</v>
      </c>
      <c r="E142" s="210">
        <v>1</v>
      </c>
      <c r="F142" s="210">
        <f t="shared" si="9"/>
        <v>55</v>
      </c>
      <c r="G142" s="260">
        <v>0</v>
      </c>
      <c r="H142" s="210">
        <v>0</v>
      </c>
      <c r="I142" s="253">
        <v>0</v>
      </c>
      <c r="J142" s="210">
        <v>0</v>
      </c>
      <c r="K142" s="210">
        <v>0</v>
      </c>
      <c r="L142" s="210">
        <v>0</v>
      </c>
      <c r="M142" s="260">
        <v>0</v>
      </c>
      <c r="N142" s="210">
        <v>0</v>
      </c>
      <c r="O142" s="253">
        <v>0</v>
      </c>
      <c r="S142" s="51"/>
      <c r="T142" s="51"/>
      <c r="U142" s="52"/>
      <c r="V142" s="8"/>
      <c r="W142" s="8"/>
      <c r="X142" s="8"/>
      <c r="Y142" s="8"/>
      <c r="Z142" s="8"/>
      <c r="AA142" s="52"/>
      <c r="AB142" s="52"/>
      <c r="AC142" s="52"/>
      <c r="AD142" s="52"/>
      <c r="AE142" s="52"/>
      <c r="AF142" s="52"/>
      <c r="AG142" s="52"/>
      <c r="AH142" s="52"/>
      <c r="AI142" s="52"/>
      <c r="AJ142" s="52"/>
      <c r="AK142" s="52"/>
      <c r="AL142" s="52"/>
      <c r="AM142" s="52"/>
      <c r="AN142" s="52"/>
      <c r="AO142" s="52"/>
      <c r="AP142" s="52"/>
      <c r="AQ142" s="52"/>
      <c r="AR142" s="52"/>
      <c r="AS142" s="52"/>
      <c r="AT142" s="52"/>
      <c r="AU142" s="52"/>
    </row>
    <row r="143" spans="1:47" s="40" customFormat="1" ht="12.75" customHeight="1">
      <c r="A143"/>
      <c r="B143" s="317"/>
      <c r="C143" s="230" t="s">
        <v>30</v>
      </c>
      <c r="D143" s="210">
        <v>14</v>
      </c>
      <c r="E143" s="210">
        <v>0</v>
      </c>
      <c r="F143" s="210">
        <f t="shared" si="9"/>
        <v>14</v>
      </c>
      <c r="G143" s="260">
        <v>0</v>
      </c>
      <c r="H143" s="210">
        <v>0</v>
      </c>
      <c r="I143" s="253">
        <v>0</v>
      </c>
      <c r="J143" s="210">
        <v>0</v>
      </c>
      <c r="K143" s="210">
        <v>0</v>
      </c>
      <c r="L143" s="210">
        <v>0</v>
      </c>
      <c r="M143" s="260">
        <v>0</v>
      </c>
      <c r="N143" s="210">
        <v>0</v>
      </c>
      <c r="O143" s="253">
        <v>0</v>
      </c>
      <c r="S143" s="51"/>
      <c r="T143" s="51"/>
      <c r="U143" s="52"/>
      <c r="V143" s="8"/>
      <c r="W143" s="8"/>
      <c r="X143" s="8"/>
      <c r="Y143" s="8"/>
      <c r="Z143" s="8"/>
      <c r="AA143" s="52"/>
      <c r="AB143" s="52"/>
      <c r="AC143" s="52"/>
      <c r="AD143" s="52"/>
      <c r="AE143" s="52"/>
      <c r="AF143" s="52"/>
      <c r="AG143" s="52"/>
      <c r="AH143" s="52"/>
      <c r="AI143" s="52"/>
      <c r="AJ143" s="52"/>
      <c r="AK143" s="52"/>
      <c r="AL143" s="52"/>
      <c r="AM143" s="52"/>
      <c r="AN143" s="52"/>
      <c r="AO143" s="52"/>
      <c r="AP143" s="52"/>
      <c r="AQ143" s="52"/>
      <c r="AR143" s="52"/>
      <c r="AS143" s="52"/>
      <c r="AT143" s="52"/>
      <c r="AU143" s="52"/>
    </row>
    <row r="144" spans="1:47" s="40" customFormat="1" ht="12.75" customHeight="1">
      <c r="A144"/>
      <c r="B144" s="317"/>
      <c r="C144" s="230" t="s">
        <v>190</v>
      </c>
      <c r="D144" s="210">
        <v>9</v>
      </c>
      <c r="E144" s="210">
        <v>1</v>
      </c>
      <c r="F144" s="210">
        <f t="shared" si="9"/>
        <v>10</v>
      </c>
      <c r="G144" s="260">
        <v>0</v>
      </c>
      <c r="H144" s="210">
        <v>0</v>
      </c>
      <c r="I144" s="253">
        <v>0</v>
      </c>
      <c r="J144" s="210">
        <v>1</v>
      </c>
      <c r="K144" s="210">
        <v>0</v>
      </c>
      <c r="L144" s="210">
        <v>1</v>
      </c>
      <c r="M144" s="260">
        <v>1</v>
      </c>
      <c r="N144" s="210">
        <v>0</v>
      </c>
      <c r="O144" s="253">
        <v>1</v>
      </c>
      <c r="S144" s="51"/>
      <c r="T144" s="51"/>
      <c r="U144" s="52"/>
      <c r="V144" s="8"/>
      <c r="W144" s="8"/>
      <c r="X144" s="8"/>
      <c r="Y144" s="8"/>
      <c r="Z144" s="8"/>
      <c r="AA144" s="52"/>
      <c r="AB144" s="52"/>
      <c r="AC144" s="52"/>
      <c r="AD144" s="52"/>
      <c r="AE144" s="52"/>
      <c r="AF144" s="52"/>
      <c r="AG144" s="52"/>
      <c r="AH144" s="52"/>
      <c r="AI144" s="52"/>
      <c r="AJ144" s="52"/>
      <c r="AK144" s="52"/>
      <c r="AL144" s="52"/>
      <c r="AM144" s="52"/>
      <c r="AN144" s="52"/>
      <c r="AO144" s="52"/>
      <c r="AP144" s="52"/>
      <c r="AQ144" s="52"/>
      <c r="AR144" s="52"/>
      <c r="AS144" s="52"/>
      <c r="AT144" s="52"/>
      <c r="AU144" s="52"/>
    </row>
    <row r="145" spans="1:47" s="40" customFormat="1" ht="12.75" customHeight="1">
      <c r="A145"/>
      <c r="B145" s="317"/>
      <c r="C145" s="230" t="s">
        <v>32</v>
      </c>
      <c r="D145" s="210">
        <v>13</v>
      </c>
      <c r="E145" s="210">
        <v>1</v>
      </c>
      <c r="F145" s="210">
        <f t="shared" si="9"/>
        <v>14</v>
      </c>
      <c r="G145" s="260">
        <v>0</v>
      </c>
      <c r="H145" s="210">
        <v>0</v>
      </c>
      <c r="I145" s="253">
        <v>0</v>
      </c>
      <c r="J145" s="210">
        <v>0</v>
      </c>
      <c r="K145" s="210">
        <v>0</v>
      </c>
      <c r="L145" s="210">
        <v>0</v>
      </c>
      <c r="M145" s="260">
        <v>0</v>
      </c>
      <c r="N145" s="210">
        <v>0</v>
      </c>
      <c r="O145" s="253">
        <v>0</v>
      </c>
      <c r="S145" s="51"/>
      <c r="T145" s="51"/>
      <c r="U145" s="52"/>
      <c r="V145" s="8"/>
      <c r="W145" s="8"/>
      <c r="X145" s="8"/>
      <c r="Y145" s="8"/>
      <c r="Z145" s="8"/>
      <c r="AA145" s="52"/>
      <c r="AB145" s="52"/>
      <c r="AC145" s="52"/>
      <c r="AD145" s="52"/>
      <c r="AE145" s="52"/>
      <c r="AF145" s="52"/>
      <c r="AG145" s="52"/>
      <c r="AH145" s="52"/>
      <c r="AI145" s="52"/>
      <c r="AJ145" s="52"/>
      <c r="AK145" s="52"/>
      <c r="AL145" s="52"/>
      <c r="AM145" s="52"/>
      <c r="AN145" s="52"/>
      <c r="AO145" s="52"/>
      <c r="AP145" s="52"/>
      <c r="AQ145" s="52"/>
      <c r="AR145" s="52"/>
      <c r="AS145" s="52"/>
      <c r="AT145" s="52"/>
      <c r="AU145" s="52"/>
    </row>
    <row r="146" spans="1:47" s="40" customFormat="1" ht="12.75" customHeight="1">
      <c r="A146"/>
      <c r="B146" s="317"/>
      <c r="C146" s="230" t="s">
        <v>33</v>
      </c>
      <c r="D146" s="210">
        <v>3</v>
      </c>
      <c r="E146" s="210">
        <v>1</v>
      </c>
      <c r="F146" s="210">
        <f t="shared" si="9"/>
        <v>4</v>
      </c>
      <c r="G146" s="260">
        <v>0</v>
      </c>
      <c r="H146" s="210">
        <v>0</v>
      </c>
      <c r="I146" s="253">
        <v>0</v>
      </c>
      <c r="J146" s="210">
        <v>0</v>
      </c>
      <c r="K146" s="210">
        <v>0</v>
      </c>
      <c r="L146" s="210">
        <v>0</v>
      </c>
      <c r="M146" s="260">
        <v>0</v>
      </c>
      <c r="N146" s="210">
        <v>0</v>
      </c>
      <c r="O146" s="253">
        <v>0</v>
      </c>
      <c r="S146" s="51"/>
      <c r="T146" s="51"/>
      <c r="U146" s="52"/>
      <c r="V146" s="8"/>
      <c r="W146" s="8"/>
      <c r="X146" s="8"/>
      <c r="Y146" s="8"/>
      <c r="Z146" s="8"/>
      <c r="AA146" s="52"/>
      <c r="AB146" s="52"/>
      <c r="AC146" s="52"/>
      <c r="AD146" s="52"/>
      <c r="AE146" s="52"/>
      <c r="AF146" s="52"/>
      <c r="AG146" s="52"/>
      <c r="AH146" s="52"/>
      <c r="AI146" s="52"/>
      <c r="AJ146" s="52"/>
      <c r="AK146" s="52"/>
      <c r="AL146" s="52"/>
      <c r="AM146" s="52"/>
      <c r="AN146" s="52"/>
      <c r="AO146" s="52"/>
      <c r="AP146" s="52"/>
      <c r="AQ146" s="52"/>
      <c r="AR146" s="52"/>
      <c r="AS146" s="52"/>
      <c r="AT146" s="52"/>
      <c r="AU146" s="52"/>
    </row>
    <row r="147" spans="1:47" s="40" customFormat="1" ht="12.75" customHeight="1">
      <c r="A147"/>
      <c r="B147" s="312" t="s">
        <v>194</v>
      </c>
      <c r="C147" s="313"/>
      <c r="D147" s="257">
        <f>SUM(D139:D146)</f>
        <v>128</v>
      </c>
      <c r="E147" s="257">
        <f t="shared" ref="E147" si="10">SUM(E139:E146)</f>
        <v>6</v>
      </c>
      <c r="F147" s="257">
        <f>D147+E147</f>
        <v>134</v>
      </c>
      <c r="G147" s="256">
        <v>0</v>
      </c>
      <c r="H147" s="257">
        <v>0</v>
      </c>
      <c r="I147" s="258">
        <v>0</v>
      </c>
      <c r="J147" s="257">
        <v>1</v>
      </c>
      <c r="K147" s="257">
        <v>0</v>
      </c>
      <c r="L147" s="257">
        <v>1</v>
      </c>
      <c r="M147" s="256">
        <v>1</v>
      </c>
      <c r="N147" s="257">
        <v>0</v>
      </c>
      <c r="O147" s="258">
        <v>1</v>
      </c>
      <c r="S147" s="51"/>
      <c r="T147" s="51"/>
      <c r="U147" s="52"/>
      <c r="V147" s="8"/>
      <c r="W147" s="8"/>
      <c r="X147" s="8"/>
      <c r="Y147" s="8"/>
      <c r="Z147" s="8"/>
      <c r="AA147" s="52"/>
      <c r="AB147" s="52"/>
      <c r="AC147" s="52"/>
      <c r="AD147" s="52"/>
      <c r="AE147" s="52"/>
      <c r="AF147" s="52"/>
      <c r="AG147" s="52"/>
      <c r="AH147" s="52"/>
      <c r="AI147" s="52"/>
      <c r="AJ147" s="52"/>
      <c r="AK147" s="52"/>
      <c r="AL147" s="52"/>
      <c r="AM147" s="52"/>
      <c r="AN147" s="52"/>
      <c r="AO147" s="52"/>
      <c r="AP147" s="52"/>
      <c r="AQ147" s="52"/>
      <c r="AR147" s="52"/>
      <c r="AS147" s="52"/>
      <c r="AT147" s="52"/>
      <c r="AU147" s="52"/>
    </row>
    <row r="148" spans="1:47" ht="12.75" customHeight="1">
      <c r="A148"/>
      <c r="B148" s="317" t="s">
        <v>42</v>
      </c>
      <c r="C148" s="230" t="s">
        <v>187</v>
      </c>
      <c r="D148" s="252">
        <v>272</v>
      </c>
      <c r="E148" s="252">
        <v>9</v>
      </c>
      <c r="F148" s="252">
        <f>D148+E148</f>
        <v>281</v>
      </c>
      <c r="G148" s="260">
        <v>7</v>
      </c>
      <c r="H148" s="210">
        <v>0</v>
      </c>
      <c r="I148" s="253">
        <v>7</v>
      </c>
      <c r="J148" s="210">
        <v>0</v>
      </c>
      <c r="K148" s="210">
        <v>0</v>
      </c>
      <c r="L148" s="210">
        <v>0</v>
      </c>
      <c r="M148" s="260">
        <v>0</v>
      </c>
      <c r="N148" s="210">
        <v>0</v>
      </c>
      <c r="O148" s="253">
        <v>0</v>
      </c>
      <c r="P148" s="40"/>
      <c r="S148" s="7"/>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row>
    <row r="149" spans="1:47" ht="12.75" customHeight="1">
      <c r="A149"/>
      <c r="B149" s="317"/>
      <c r="C149" s="230" t="s">
        <v>188</v>
      </c>
      <c r="D149" s="252">
        <v>141</v>
      </c>
      <c r="E149" s="252">
        <v>17</v>
      </c>
      <c r="F149" s="252">
        <f t="shared" ref="F149:F155" si="11">D149+E149</f>
        <v>158</v>
      </c>
      <c r="G149" s="260">
        <v>0</v>
      </c>
      <c r="H149" s="210">
        <v>0</v>
      </c>
      <c r="I149" s="253">
        <v>0</v>
      </c>
      <c r="J149" s="210">
        <v>0</v>
      </c>
      <c r="K149" s="210">
        <v>0</v>
      </c>
      <c r="L149" s="210">
        <v>0</v>
      </c>
      <c r="M149" s="260">
        <v>0</v>
      </c>
      <c r="N149" s="210">
        <v>0</v>
      </c>
      <c r="O149" s="253">
        <v>0</v>
      </c>
      <c r="S149" s="7"/>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row>
    <row r="150" spans="1:47" ht="12.75" customHeight="1">
      <c r="A150"/>
      <c r="B150" s="317"/>
      <c r="C150" s="230" t="s">
        <v>189</v>
      </c>
      <c r="D150" s="252">
        <v>33</v>
      </c>
      <c r="E150" s="252">
        <v>3</v>
      </c>
      <c r="F150" s="252">
        <f t="shared" si="11"/>
        <v>36</v>
      </c>
      <c r="G150" s="260">
        <v>0</v>
      </c>
      <c r="H150" s="210">
        <v>0</v>
      </c>
      <c r="I150" s="253">
        <v>0</v>
      </c>
      <c r="J150" s="210">
        <v>0</v>
      </c>
      <c r="K150" s="210">
        <v>0</v>
      </c>
      <c r="L150" s="210">
        <v>0</v>
      </c>
      <c r="M150" s="260">
        <v>0</v>
      </c>
      <c r="N150" s="210">
        <v>0</v>
      </c>
      <c r="O150" s="253">
        <v>0</v>
      </c>
      <c r="S150" s="7"/>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row>
    <row r="151" spans="1:47" ht="12.75" customHeight="1">
      <c r="A151"/>
      <c r="B151" s="317"/>
      <c r="C151" s="230" t="s">
        <v>29</v>
      </c>
      <c r="D151" s="252">
        <v>137</v>
      </c>
      <c r="E151" s="252">
        <v>6</v>
      </c>
      <c r="F151" s="252">
        <f t="shared" si="11"/>
        <v>143</v>
      </c>
      <c r="G151" s="260">
        <v>6</v>
      </c>
      <c r="H151" s="210">
        <v>0</v>
      </c>
      <c r="I151" s="253">
        <v>6</v>
      </c>
      <c r="J151" s="210">
        <v>0</v>
      </c>
      <c r="K151" s="210">
        <v>0</v>
      </c>
      <c r="L151" s="210">
        <v>0</v>
      </c>
      <c r="M151" s="260">
        <v>0</v>
      </c>
      <c r="N151" s="210">
        <v>0</v>
      </c>
      <c r="O151" s="253">
        <v>0</v>
      </c>
      <c r="S151" s="7"/>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row>
    <row r="152" spans="1:47" ht="12.75" customHeight="1">
      <c r="A152"/>
      <c r="B152" s="317"/>
      <c r="C152" s="230" t="s">
        <v>30</v>
      </c>
      <c r="D152" s="252">
        <v>3</v>
      </c>
      <c r="E152" s="252">
        <v>0</v>
      </c>
      <c r="F152" s="252">
        <f t="shared" si="11"/>
        <v>3</v>
      </c>
      <c r="G152" s="260">
        <v>0</v>
      </c>
      <c r="H152" s="210">
        <v>0</v>
      </c>
      <c r="I152" s="253">
        <v>0</v>
      </c>
      <c r="J152" s="210">
        <v>0</v>
      </c>
      <c r="K152" s="210">
        <v>0</v>
      </c>
      <c r="L152" s="210">
        <v>0</v>
      </c>
      <c r="M152" s="260">
        <v>0</v>
      </c>
      <c r="N152" s="210">
        <v>0</v>
      </c>
      <c r="O152" s="253">
        <v>0</v>
      </c>
      <c r="S152" s="7"/>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row>
    <row r="153" spans="1:47" ht="12.75" customHeight="1">
      <c r="A153"/>
      <c r="B153" s="317"/>
      <c r="C153" s="230" t="s">
        <v>190</v>
      </c>
      <c r="D153" s="252">
        <v>88</v>
      </c>
      <c r="E153" s="252">
        <v>16</v>
      </c>
      <c r="F153" s="252">
        <f t="shared" si="11"/>
        <v>104</v>
      </c>
      <c r="G153" s="260">
        <v>0</v>
      </c>
      <c r="H153" s="210">
        <v>0</v>
      </c>
      <c r="I153" s="253">
        <v>0</v>
      </c>
      <c r="J153" s="210">
        <v>1</v>
      </c>
      <c r="K153" s="210">
        <v>0</v>
      </c>
      <c r="L153" s="210">
        <v>1</v>
      </c>
      <c r="M153" s="260">
        <v>0</v>
      </c>
      <c r="N153" s="210">
        <v>0</v>
      </c>
      <c r="O153" s="253">
        <v>0</v>
      </c>
      <c r="S153" s="7"/>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row>
    <row r="154" spans="1:47" ht="12.75" customHeight="1">
      <c r="A154"/>
      <c r="B154" s="317"/>
      <c r="C154" s="230" t="s">
        <v>32</v>
      </c>
      <c r="D154" s="252">
        <v>80</v>
      </c>
      <c r="E154" s="252">
        <v>5</v>
      </c>
      <c r="F154" s="252">
        <f t="shared" si="11"/>
        <v>85</v>
      </c>
      <c r="G154" s="260">
        <v>1</v>
      </c>
      <c r="H154" s="210">
        <v>0</v>
      </c>
      <c r="I154" s="253">
        <v>1</v>
      </c>
      <c r="J154" s="210">
        <v>0</v>
      </c>
      <c r="K154" s="210">
        <v>0</v>
      </c>
      <c r="L154" s="210">
        <v>0</v>
      </c>
      <c r="M154" s="260">
        <v>0</v>
      </c>
      <c r="N154" s="210">
        <v>0</v>
      </c>
      <c r="O154" s="253">
        <v>0</v>
      </c>
      <c r="S154" s="7"/>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row>
    <row r="155" spans="1:47" ht="12.75" customHeight="1">
      <c r="A155"/>
      <c r="B155" s="317"/>
      <c r="C155" s="230" t="s">
        <v>33</v>
      </c>
      <c r="D155" s="252">
        <v>41</v>
      </c>
      <c r="E155" s="252">
        <v>1</v>
      </c>
      <c r="F155" s="252">
        <f t="shared" si="11"/>
        <v>42</v>
      </c>
      <c r="G155" s="260">
        <v>1</v>
      </c>
      <c r="H155" s="210">
        <v>0</v>
      </c>
      <c r="I155" s="253">
        <v>1</v>
      </c>
      <c r="J155" s="210">
        <v>0</v>
      </c>
      <c r="K155" s="210">
        <v>0</v>
      </c>
      <c r="L155" s="210">
        <v>0</v>
      </c>
      <c r="M155" s="260">
        <v>0</v>
      </c>
      <c r="N155" s="210">
        <v>0</v>
      </c>
      <c r="O155" s="253">
        <v>0</v>
      </c>
      <c r="S155" s="7"/>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row>
    <row r="156" spans="1:47" ht="14.25" customHeight="1">
      <c r="A156"/>
      <c r="B156" s="312" t="s">
        <v>195</v>
      </c>
      <c r="C156" s="313"/>
      <c r="D156" s="255">
        <f>SUM(D148:D155)</f>
        <v>795</v>
      </c>
      <c r="E156" s="255">
        <f t="shared" ref="E156" si="12">SUM(E148:E155)</f>
        <v>57</v>
      </c>
      <c r="F156" s="255">
        <f>D156+E156</f>
        <v>852</v>
      </c>
      <c r="G156" s="256">
        <v>15</v>
      </c>
      <c r="H156" s="257">
        <v>0</v>
      </c>
      <c r="I156" s="258">
        <v>15</v>
      </c>
      <c r="J156" s="257">
        <v>1</v>
      </c>
      <c r="K156" s="257">
        <v>0</v>
      </c>
      <c r="L156" s="257">
        <v>1</v>
      </c>
      <c r="M156" s="256">
        <v>0</v>
      </c>
      <c r="N156" s="257">
        <v>0</v>
      </c>
      <c r="O156" s="258">
        <v>0</v>
      </c>
      <c r="S156" s="7"/>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row>
    <row r="157" spans="1:47" ht="12.75" customHeight="1">
      <c r="A157"/>
      <c r="B157" s="317" t="s">
        <v>43</v>
      </c>
      <c r="C157" s="230" t="s">
        <v>187</v>
      </c>
      <c r="D157" s="210">
        <v>0</v>
      </c>
      <c r="E157" s="210">
        <v>0</v>
      </c>
      <c r="F157" s="210">
        <f>D157+E157</f>
        <v>0</v>
      </c>
      <c r="G157" s="260">
        <v>0</v>
      </c>
      <c r="H157" s="210">
        <v>0</v>
      </c>
      <c r="I157" s="253">
        <v>0</v>
      </c>
      <c r="J157" s="210">
        <v>0</v>
      </c>
      <c r="K157" s="210">
        <v>0</v>
      </c>
      <c r="L157" s="210">
        <v>0</v>
      </c>
      <c r="M157" s="260">
        <v>0</v>
      </c>
      <c r="N157" s="210">
        <v>0</v>
      </c>
      <c r="O157" s="253">
        <v>0</v>
      </c>
      <c r="S157" s="7"/>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row>
    <row r="158" spans="1:47" ht="12.75" customHeight="1">
      <c r="A158"/>
      <c r="B158" s="317"/>
      <c r="C158" s="230" t="s">
        <v>188</v>
      </c>
      <c r="D158" s="210">
        <v>0</v>
      </c>
      <c r="E158" s="210">
        <v>0</v>
      </c>
      <c r="F158" s="210">
        <f t="shared" ref="F158:F164" si="13">D158+E158</f>
        <v>0</v>
      </c>
      <c r="G158" s="260">
        <v>0</v>
      </c>
      <c r="H158" s="210">
        <v>0</v>
      </c>
      <c r="I158" s="253">
        <v>0</v>
      </c>
      <c r="J158" s="210">
        <v>0</v>
      </c>
      <c r="K158" s="210">
        <v>0</v>
      </c>
      <c r="L158" s="210">
        <v>0</v>
      </c>
      <c r="M158" s="260">
        <v>0</v>
      </c>
      <c r="N158" s="210">
        <v>0</v>
      </c>
      <c r="O158" s="253">
        <v>0</v>
      </c>
      <c r="S158" s="7"/>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row>
    <row r="159" spans="1:47" ht="12.75" customHeight="1">
      <c r="A159"/>
      <c r="B159" s="317"/>
      <c r="C159" s="230" t="s">
        <v>189</v>
      </c>
      <c r="D159" s="210">
        <v>0</v>
      </c>
      <c r="E159" s="210">
        <v>0</v>
      </c>
      <c r="F159" s="210">
        <f t="shared" si="13"/>
        <v>0</v>
      </c>
      <c r="G159" s="260">
        <v>0</v>
      </c>
      <c r="H159" s="210">
        <v>0</v>
      </c>
      <c r="I159" s="253">
        <v>0</v>
      </c>
      <c r="J159" s="210">
        <v>0</v>
      </c>
      <c r="K159" s="210">
        <v>0</v>
      </c>
      <c r="L159" s="210">
        <v>0</v>
      </c>
      <c r="M159" s="260">
        <v>0</v>
      </c>
      <c r="N159" s="210">
        <v>0</v>
      </c>
      <c r="O159" s="253">
        <v>0</v>
      </c>
      <c r="S159" s="7"/>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row>
    <row r="160" spans="1:47" ht="12.75" customHeight="1">
      <c r="A160"/>
      <c r="B160" s="317"/>
      <c r="C160" s="230" t="s">
        <v>29</v>
      </c>
      <c r="D160" s="210">
        <v>7</v>
      </c>
      <c r="E160" s="210">
        <v>2</v>
      </c>
      <c r="F160" s="210">
        <f t="shared" si="13"/>
        <v>9</v>
      </c>
      <c r="G160" s="260">
        <v>0</v>
      </c>
      <c r="H160" s="210">
        <v>0</v>
      </c>
      <c r="I160" s="253">
        <v>0</v>
      </c>
      <c r="J160" s="210">
        <v>1</v>
      </c>
      <c r="K160" s="210">
        <v>0</v>
      </c>
      <c r="L160" s="210">
        <v>1</v>
      </c>
      <c r="M160" s="260">
        <v>0</v>
      </c>
      <c r="N160" s="210">
        <v>0</v>
      </c>
      <c r="O160" s="253">
        <v>0</v>
      </c>
      <c r="S160" s="7"/>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row>
    <row r="161" spans="1:48" ht="12.75" customHeight="1">
      <c r="A161"/>
      <c r="B161" s="317"/>
      <c r="C161" s="230" t="s">
        <v>30</v>
      </c>
      <c r="D161" s="210">
        <v>64</v>
      </c>
      <c r="E161" s="210">
        <v>8</v>
      </c>
      <c r="F161" s="210">
        <f t="shared" si="13"/>
        <v>72</v>
      </c>
      <c r="G161" s="260">
        <v>0</v>
      </c>
      <c r="H161" s="210">
        <v>0</v>
      </c>
      <c r="I161" s="253">
        <v>0</v>
      </c>
      <c r="J161" s="210">
        <v>0</v>
      </c>
      <c r="K161" s="210">
        <v>0</v>
      </c>
      <c r="L161" s="210">
        <v>0</v>
      </c>
      <c r="M161" s="260">
        <v>0</v>
      </c>
      <c r="N161" s="210">
        <v>0</v>
      </c>
      <c r="O161" s="253">
        <v>0</v>
      </c>
      <c r="S161" s="7"/>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row>
    <row r="162" spans="1:48" ht="12.75" customHeight="1">
      <c r="A162"/>
      <c r="B162" s="317"/>
      <c r="C162" s="230" t="s">
        <v>190</v>
      </c>
      <c r="D162" s="210">
        <v>0</v>
      </c>
      <c r="E162" s="210">
        <v>0</v>
      </c>
      <c r="F162" s="210">
        <f t="shared" si="13"/>
        <v>0</v>
      </c>
      <c r="G162" s="260">
        <v>0</v>
      </c>
      <c r="H162" s="210">
        <v>0</v>
      </c>
      <c r="I162" s="253">
        <v>0</v>
      </c>
      <c r="J162" s="210">
        <v>0</v>
      </c>
      <c r="K162" s="210">
        <v>0</v>
      </c>
      <c r="L162" s="210">
        <v>0</v>
      </c>
      <c r="M162" s="260">
        <v>0</v>
      </c>
      <c r="N162" s="210">
        <v>0</v>
      </c>
      <c r="O162" s="253">
        <v>0</v>
      </c>
      <c r="S162" s="7"/>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row>
    <row r="163" spans="1:48" ht="12.75" customHeight="1">
      <c r="B163" s="317"/>
      <c r="C163" s="230" t="s">
        <v>32</v>
      </c>
      <c r="D163" s="210">
        <v>3</v>
      </c>
      <c r="E163" s="210">
        <v>0</v>
      </c>
      <c r="F163" s="210">
        <f t="shared" si="13"/>
        <v>3</v>
      </c>
      <c r="G163" s="260">
        <v>0</v>
      </c>
      <c r="H163" s="210">
        <v>0</v>
      </c>
      <c r="I163" s="253">
        <v>0</v>
      </c>
      <c r="J163" s="210">
        <v>0</v>
      </c>
      <c r="K163" s="210">
        <v>0</v>
      </c>
      <c r="L163" s="210">
        <v>0</v>
      </c>
      <c r="M163" s="260">
        <v>0</v>
      </c>
      <c r="N163" s="210">
        <v>0</v>
      </c>
      <c r="O163" s="253">
        <v>0</v>
      </c>
      <c r="S163" s="7"/>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row>
    <row r="164" spans="1:48" ht="12.75" customHeight="1">
      <c r="B164" s="317"/>
      <c r="C164" s="230" t="s">
        <v>33</v>
      </c>
      <c r="D164" s="210">
        <v>1</v>
      </c>
      <c r="E164" s="210">
        <v>0</v>
      </c>
      <c r="F164" s="210">
        <f t="shared" si="13"/>
        <v>1</v>
      </c>
      <c r="G164" s="260">
        <v>0</v>
      </c>
      <c r="H164" s="210">
        <v>0</v>
      </c>
      <c r="I164" s="253">
        <v>0</v>
      </c>
      <c r="J164" s="210">
        <v>0</v>
      </c>
      <c r="K164" s="210">
        <v>0</v>
      </c>
      <c r="L164" s="210">
        <v>0</v>
      </c>
      <c r="M164" s="260">
        <v>1</v>
      </c>
      <c r="N164" s="210">
        <v>0</v>
      </c>
      <c r="O164" s="253">
        <v>1</v>
      </c>
      <c r="S164" s="7"/>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row>
    <row r="165" spans="1:48" ht="12.75" customHeight="1">
      <c r="B165" s="312" t="s">
        <v>196</v>
      </c>
      <c r="C165" s="313"/>
      <c r="D165" s="257">
        <f>SUM(D157:D164)</f>
        <v>75</v>
      </c>
      <c r="E165" s="257">
        <f t="shared" ref="E165" si="14">SUM(E157:E164)</f>
        <v>10</v>
      </c>
      <c r="F165" s="257">
        <f>D165+E165</f>
        <v>85</v>
      </c>
      <c r="G165" s="256">
        <v>0</v>
      </c>
      <c r="H165" s="257">
        <v>0</v>
      </c>
      <c r="I165" s="258">
        <v>0</v>
      </c>
      <c r="J165" s="257">
        <v>1</v>
      </c>
      <c r="K165" s="257">
        <v>0</v>
      </c>
      <c r="L165" s="257">
        <v>1</v>
      </c>
      <c r="M165" s="256">
        <v>1</v>
      </c>
      <c r="N165" s="257">
        <v>0</v>
      </c>
      <c r="O165" s="258">
        <v>1</v>
      </c>
      <c r="S165" s="7"/>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row>
    <row r="166" spans="1:48" ht="12.75" customHeight="1">
      <c r="B166" s="259" t="s">
        <v>34</v>
      </c>
      <c r="C166" s="138"/>
      <c r="D166" s="137">
        <f>D156+D147+D138+D129+D120+D165</f>
        <v>5883</v>
      </c>
      <c r="E166" s="137">
        <f>E156+E147+E138+E129+E120+E165</f>
        <v>647</v>
      </c>
      <c r="F166" s="137">
        <f>F156+F147+F138+F129+F120+F165</f>
        <v>6530</v>
      </c>
      <c r="G166" s="254">
        <f>G156+G147+G138+G129+G120+G165</f>
        <v>84</v>
      </c>
      <c r="H166" s="211">
        <f t="shared" ref="H166:O166" si="15">H156+H147+H138+H129+H120+H165</f>
        <v>3</v>
      </c>
      <c r="I166" s="251">
        <f t="shared" si="15"/>
        <v>87</v>
      </c>
      <c r="J166" s="211">
        <f>J156+J147+J138+J129+J120+J165</f>
        <v>7</v>
      </c>
      <c r="K166" s="211">
        <f t="shared" si="15"/>
        <v>1</v>
      </c>
      <c r="L166" s="211">
        <f t="shared" si="15"/>
        <v>8</v>
      </c>
      <c r="M166" s="254">
        <f t="shared" si="15"/>
        <v>5</v>
      </c>
      <c r="N166" s="211">
        <f t="shared" si="15"/>
        <v>0</v>
      </c>
      <c r="O166" s="251">
        <f t="shared" si="15"/>
        <v>5</v>
      </c>
      <c r="S166" s="7"/>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row>
    <row r="167" spans="1:48" ht="12.75" customHeight="1">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row>
    <row r="168" spans="1:48" ht="12.75" customHeight="1">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row>
    <row r="169" spans="1:48" ht="12.75" customHeight="1">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row>
    <row r="170" spans="1:48" ht="12.75" customHeight="1">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row>
    <row r="171" spans="1:48" ht="12.75" customHeight="1">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row>
    <row r="172" spans="1:48" ht="12.75" customHeight="1">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row>
    <row r="173" spans="1:48" ht="12.75" customHeight="1">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row>
    <row r="174" spans="1:48" ht="12.75" customHeight="1">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row>
    <row r="175" spans="1:48" ht="12.75" customHeight="1">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row>
    <row r="176" spans="1:48" ht="12.75" customHeight="1">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row>
    <row r="177" spans="22:48" ht="12.75" customHeight="1">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row>
    <row r="178" spans="22:48" ht="12.75" customHeight="1">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row>
    <row r="179" spans="22:48" ht="12.75" customHeight="1">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row>
    <row r="180" spans="22:48" ht="12.75" customHeight="1">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row>
    <row r="181" spans="22:48" ht="12.75" customHeight="1">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row>
    <row r="182" spans="22:48" ht="12.75" customHeight="1">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row>
    <row r="183" spans="22:48" ht="12.75" customHeight="1">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row>
    <row r="184" spans="22:48" ht="12.75" customHeight="1">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row>
    <row r="185" spans="22:48" ht="12.75" customHeight="1">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row>
    <row r="186" spans="22:48" ht="12.75" customHeight="1">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row>
    <row r="187" spans="22:48" ht="12.75" customHeight="1">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row>
    <row r="188" spans="22:48" ht="12.75" customHeight="1">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row>
    <row r="189" spans="22:48" ht="12.75" customHeight="1">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row>
    <row r="190" spans="22:48" ht="12.75" customHeight="1">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row>
    <row r="191" spans="22:48" ht="12.75" customHeight="1">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row>
    <row r="192" spans="22:48" ht="12.75" customHeight="1">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row>
    <row r="193" spans="22:48" ht="12.75" customHeight="1">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row>
    <row r="194" spans="22:48" ht="12.75" customHeight="1">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row>
    <row r="195" spans="22:48" ht="12.75" customHeight="1">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row>
    <row r="196" spans="22:48" ht="12.75" customHeight="1">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row>
    <row r="197" spans="22:48" ht="12.75" customHeight="1">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row>
    <row r="198" spans="22:48" ht="12.75" customHeight="1">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row>
    <row r="199" spans="22:48" ht="12.75" customHeight="1">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row>
    <row r="200" spans="22:48" ht="12.75" customHeight="1">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row>
    <row r="201" spans="22:48" ht="12.75" customHeight="1">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row>
    <row r="202" spans="22:48" ht="12.75" customHeight="1">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row>
    <row r="203" spans="22:48" ht="12.75" customHeight="1">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row>
    <row r="204" spans="22:48" ht="12.75" customHeight="1">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row>
    <row r="205" spans="22:48" ht="12.75" customHeight="1">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row>
    <row r="206" spans="22:48" ht="12.75" customHeight="1">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row>
    <row r="207" spans="22:48" ht="12.75" customHeight="1">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row>
    <row r="208" spans="22:48" ht="12.75" customHeight="1">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row>
    <row r="209" spans="22:48" ht="12.75" customHeight="1">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row>
    <row r="210" spans="22:48" ht="12.75" customHeight="1">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row>
    <row r="211" spans="22:48" ht="12.75" customHeight="1">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row>
    <row r="212" spans="22:48" ht="12.75" customHeight="1">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row>
    <row r="213" spans="22:48" ht="12.75" customHeight="1">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row>
    <row r="214" spans="22:48" ht="12.75" customHeight="1">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row>
    <row r="215" spans="22:48" ht="12.75" customHeight="1">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row>
    <row r="216" spans="22:48" ht="12.75" customHeight="1">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row>
    <row r="217" spans="22:48" ht="12.75" customHeight="1">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row>
    <row r="218" spans="22:48" ht="12.75" customHeight="1">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row>
    <row r="219" spans="22:48" ht="12.75" customHeight="1">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row>
    <row r="220" spans="22:48" ht="12.75" customHeight="1">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row>
    <row r="221" spans="22:48" ht="12.75" customHeight="1">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row>
    <row r="222" spans="22:48" ht="12.75" customHeight="1">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row>
    <row r="223" spans="22:48" ht="12.75" customHeight="1">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row>
    <row r="224" spans="22:48" ht="12.75" customHeight="1">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row>
    <row r="225" spans="22:48" ht="12.75" customHeight="1">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row>
    <row r="226" spans="22:48" ht="12.75" customHeight="1">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row>
    <row r="227" spans="22:48" ht="12.75" customHeight="1">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row>
    <row r="228" spans="22:48" ht="12.75" customHeight="1">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row>
    <row r="229" spans="22:48" ht="12.75" customHeight="1">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row>
    <row r="230" spans="22:48" ht="12.75" customHeight="1">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row>
    <row r="231" spans="22:48" ht="12.75" customHeight="1">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row>
    <row r="232" spans="22:48" ht="12.75" customHeight="1">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row>
    <row r="233" spans="22:48" ht="12.75" customHeight="1">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row>
    <row r="234" spans="22:48" ht="12.75" customHeight="1">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row>
    <row r="235" spans="22:48" ht="12.75" customHeight="1">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row>
    <row r="236" spans="22:48" ht="12.75" customHeight="1">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row>
    <row r="237" spans="22:48" ht="12.75" customHeight="1">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row>
    <row r="238" spans="22:48" ht="12.75" customHeight="1">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row>
    <row r="239" spans="22:48" ht="12.75" customHeight="1">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row>
    <row r="240" spans="22:48" ht="12.75" customHeight="1">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row>
    <row r="241" spans="22:48" ht="12.75" customHeight="1">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row>
    <row r="242" spans="22:48" ht="12.75" customHeight="1">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row>
    <row r="243" spans="22:48" ht="12.75" customHeight="1">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row>
    <row r="244" spans="22:48" ht="12.75" customHeight="1">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row>
    <row r="245" spans="22:48" ht="12.75" customHeight="1">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row>
    <row r="246" spans="22:48" ht="12.75" customHeight="1">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row>
    <row r="247" spans="22:48" ht="12.75" customHeight="1">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row>
    <row r="248" spans="22:48" ht="12.75" customHeight="1">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row>
    <row r="249" spans="22:48" ht="12.75" customHeight="1">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row>
    <row r="250" spans="22:48" ht="12.75" customHeight="1">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row>
    <row r="251" spans="22:48" ht="12.75" customHeight="1">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row>
    <row r="252" spans="22:48" ht="12.75" customHeight="1">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row>
    <row r="253" spans="22:48" ht="12.75" customHeight="1">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row>
    <row r="254" spans="22:48" ht="12.75" customHeight="1">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row>
    <row r="255" spans="22:48" ht="12.75" customHeight="1">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row>
    <row r="256" spans="22:48" ht="12.75" customHeight="1">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row>
    <row r="257" spans="22:48" ht="12.75" customHeight="1">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row>
    <row r="258" spans="22:48" ht="12.75" customHeight="1">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row>
    <row r="259" spans="22:48" ht="12.75" customHeight="1">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row>
    <row r="260" spans="22:48" ht="12.75" customHeight="1">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row>
    <row r="261" spans="22:48" ht="12.75" customHeight="1">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row>
    <row r="262" spans="22:48" ht="12.75" customHeight="1">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row>
    <row r="263" spans="22:48" ht="12.75" customHeight="1">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row>
    <row r="264" spans="22:48" ht="12.75" customHeight="1">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row>
    <row r="265" spans="22:48" ht="12.75" customHeight="1">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row>
    <row r="266" spans="22:48" ht="12.75" customHeight="1">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row>
    <row r="267" spans="22:48" ht="12.75" customHeight="1">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row>
    <row r="268" spans="22:48" ht="12.75" customHeight="1">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row>
    <row r="269" spans="22:48" ht="12.75" customHeight="1">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row>
    <row r="270" spans="22:48" ht="12.75" customHeight="1">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row>
    <row r="271" spans="22:48" ht="12.75" customHeight="1">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row>
    <row r="272" spans="22:48" ht="12.75" customHeight="1">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row>
    <row r="273" spans="22:48" ht="12.75" customHeight="1">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row>
    <row r="274" spans="22:48" ht="12.75" customHeight="1">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row>
    <row r="275" spans="22:48" ht="12.75" customHeight="1">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row>
    <row r="276" spans="22:48" ht="12.75" customHeight="1">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row>
    <row r="277" spans="22:48" ht="12.75" customHeight="1">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row>
    <row r="278" spans="22:48" ht="12.75" customHeight="1">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row>
    <row r="279" spans="22:48" ht="12.75" customHeight="1">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row>
    <row r="280" spans="22:48" ht="12.75" customHeight="1">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row>
    <row r="281" spans="22:48" ht="12.75" customHeight="1">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row>
    <row r="282" spans="22:48" ht="12.75" customHeight="1">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row>
    <row r="283" spans="22:48" ht="12.75" customHeight="1">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row>
    <row r="284" spans="22:48" ht="12.75" customHeight="1">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row>
    <row r="285" spans="22:48" ht="12.75" customHeight="1">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row>
    <row r="286" spans="22:48" ht="12.75" customHeight="1">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row>
    <row r="287" spans="22:48" ht="12.75" customHeight="1">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row>
    <row r="288" spans="22:48" ht="12.75" customHeight="1">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row>
    <row r="289" spans="22:48" ht="12.75" customHeight="1">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row>
    <row r="290" spans="22:48" ht="12.75" customHeight="1">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row>
    <row r="291" spans="22:48" ht="12.75" customHeight="1">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row>
    <row r="292" spans="22:48" ht="12.75" customHeight="1">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row>
    <row r="293" spans="22:48" ht="12.75" customHeight="1">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row>
    <row r="294" spans="22:48" ht="12.75" customHeight="1">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row>
    <row r="295" spans="22:48" ht="12.75" customHeight="1">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row>
    <row r="296" spans="22:48" ht="12.75" customHeight="1">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row>
    <row r="297" spans="22:48" ht="12.75" customHeight="1">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row>
    <row r="298" spans="22:48" ht="12.75" customHeight="1">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row>
    <row r="299" spans="22:48" ht="12.75" customHeight="1">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row>
    <row r="300" spans="22:48" ht="12.75" customHeight="1">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row>
    <row r="301" spans="22:48" ht="12.75" customHeight="1">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row>
    <row r="302" spans="22:48" ht="12.75" customHeight="1">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row>
    <row r="303" spans="22:48" ht="12.75" customHeight="1">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row>
    <row r="304" spans="22:48" ht="12.75" customHeight="1">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row>
    <row r="305" spans="22:48" ht="12.75" customHeight="1">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row>
    <row r="306" spans="22:48" ht="12.75" customHeight="1">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row>
    <row r="307" spans="22:48" ht="12.75" customHeight="1">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row>
    <row r="308" spans="22:48" ht="12.75" customHeight="1">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row>
    <row r="309" spans="22:48" ht="12.75" customHeight="1">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row>
    <row r="310" spans="22:48" ht="12.75" customHeight="1">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row>
    <row r="311" spans="22:48" ht="12.75" customHeight="1">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row>
    <row r="312" spans="22:48" ht="12.75" customHeight="1">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row>
    <row r="313" spans="22:48" ht="12.75" customHeight="1">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row>
    <row r="314" spans="22:48" ht="12.75" customHeight="1">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row>
    <row r="315" spans="22:48" ht="12.75" customHeight="1">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row>
    <row r="316" spans="22:48" ht="12.75" customHeight="1">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row>
    <row r="317" spans="22:48" ht="12.75" customHeight="1">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row>
    <row r="318" spans="22:48" ht="12.75" customHeight="1">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row>
    <row r="319" spans="22:48" ht="12.75" customHeight="1">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row>
    <row r="320" spans="22:48" ht="12.75" customHeight="1">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row>
    <row r="321" spans="22:48" ht="12.75" customHeight="1">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row>
    <row r="322" spans="22:48" ht="12.75" customHeight="1">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row>
    <row r="323" spans="22:48" ht="12.75" customHeight="1">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row>
    <row r="324" spans="22:48" ht="12.75" customHeight="1">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row>
    <row r="325" spans="22:48" ht="12.75" customHeight="1">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row>
    <row r="326" spans="22:48" ht="12.75" customHeight="1">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row>
    <row r="327" spans="22:48" ht="12.75" customHeight="1">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row>
    <row r="328" spans="22:48" ht="12.75" customHeight="1">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row>
    <row r="329" spans="22:48" ht="12.75" customHeight="1">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row>
    <row r="330" spans="22:48" ht="12.75" customHeight="1">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row>
    <row r="331" spans="22:48" ht="12.75" customHeight="1">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row>
    <row r="332" spans="22:48" ht="12.75" customHeight="1">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row>
    <row r="333" spans="22:48" ht="12.75" customHeight="1">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row>
    <row r="334" spans="22:48" ht="12.75" customHeight="1">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row>
    <row r="335" spans="22:48" ht="12.75" customHeight="1">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row>
    <row r="336" spans="22:48" ht="12.75" customHeight="1">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row>
    <row r="337" spans="22:48" ht="12.75" customHeight="1">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row>
    <row r="338" spans="22:48" ht="12.75" customHeight="1">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row>
    <row r="339" spans="22:48" ht="12.75" customHeight="1">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row>
    <row r="340" spans="22:48" ht="12.75" customHeight="1">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row>
    <row r="341" spans="22:48" ht="12.75" customHeight="1">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row>
    <row r="342" spans="22:48" ht="12.75" customHeight="1">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row>
    <row r="343" spans="22:48" ht="12.75" customHeight="1">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row>
    <row r="344" spans="22:48" ht="12.75" customHeight="1">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row>
    <row r="345" spans="22:48" ht="12.75" customHeight="1">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row>
    <row r="346" spans="22:48" ht="12.75" customHeight="1">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row>
    <row r="347" spans="22:48" ht="12.75" customHeight="1">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row>
    <row r="348" spans="22:48" ht="12.75" customHeight="1">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row>
    <row r="349" spans="22:48" ht="12.75" customHeight="1">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row>
    <row r="350" spans="22:48" ht="12.75" customHeight="1">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row>
    <row r="351" spans="22:48" ht="12.75" customHeight="1">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row>
  </sheetData>
  <mergeCells count="34">
    <mergeCell ref="O105:S105"/>
    <mergeCell ref="B110:B111"/>
    <mergeCell ref="C110:C111"/>
    <mergeCell ref="B148:B155"/>
    <mergeCell ref="B120:C120"/>
    <mergeCell ref="D110:F110"/>
    <mergeCell ref="G110:I110"/>
    <mergeCell ref="J110:L110"/>
    <mergeCell ref="M110:O110"/>
    <mergeCell ref="B112:B119"/>
    <mergeCell ref="B106:N106"/>
    <mergeCell ref="B157:B164"/>
    <mergeCell ref="B121:B128"/>
    <mergeCell ref="B129:C129"/>
    <mergeCell ref="B130:B137"/>
    <mergeCell ref="B138:C138"/>
    <mergeCell ref="B139:B146"/>
    <mergeCell ref="B147:C147"/>
    <mergeCell ref="B165:C165"/>
    <mergeCell ref="C97:J99"/>
    <mergeCell ref="C1:J3"/>
    <mergeCell ref="B11:N11"/>
    <mergeCell ref="C15:E15"/>
    <mergeCell ref="F15:H15"/>
    <mergeCell ref="I15:K15"/>
    <mergeCell ref="L15:N15"/>
    <mergeCell ref="B15:B16"/>
    <mergeCell ref="B50:N50"/>
    <mergeCell ref="C54:E54"/>
    <mergeCell ref="F54:H54"/>
    <mergeCell ref="I54:K54"/>
    <mergeCell ref="L54:N54"/>
    <mergeCell ref="B54:B55"/>
    <mergeCell ref="B156:C156"/>
  </mergeCells>
  <pageMargins left="3.937007874015748E-2" right="3.937007874015748E-2" top="3.937007874015748E-2" bottom="3.937007874015748E-2" header="0.31496062992125984" footer="0.31496062992125984"/>
  <pageSetup paperSize="9" scale="65" fitToWidth="0" fitToHeight="0" pageOrder="overThenDown" orientation="portrait" r:id="rId1"/>
  <headerFooter alignWithMargins="0"/>
  <rowBreaks count="1" manualBreakCount="1">
    <brk id="95" max="14" man="1"/>
  </rowBreaks>
  <ignoredErrors>
    <ignoredError sqref="H167:N167"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W58"/>
  <sheetViews>
    <sheetView showGridLines="0" zoomScaleNormal="100" workbookViewId="0">
      <selection activeCell="B2" sqref="B2"/>
    </sheetView>
  </sheetViews>
  <sheetFormatPr baseColWidth="10" defaultRowHeight="12.75" customHeight="1"/>
  <cols>
    <col min="1" max="1" width="9.25" style="72" customWidth="1"/>
    <col min="2" max="2" width="21.875" style="72" customWidth="1"/>
    <col min="3" max="6" width="10.5" style="72" customWidth="1"/>
    <col min="7" max="7" width="13.375" style="72" customWidth="1"/>
    <col min="8" max="9" width="10.5" style="72" customWidth="1"/>
    <col min="10" max="10" width="16.125" style="72" customWidth="1"/>
    <col min="11" max="11" width="17.625" style="72" customWidth="1"/>
    <col min="12" max="12" width="14.75" style="72" customWidth="1"/>
    <col min="13" max="257" width="10.5" style="72" customWidth="1"/>
    <col min="258" max="1024" width="10.5" style="74" customWidth="1"/>
    <col min="1025" max="16384" width="11" style="74"/>
  </cols>
  <sheetData>
    <row r="1" spans="2:12" ht="12.75" customHeight="1">
      <c r="E1" s="73"/>
      <c r="F1" s="73"/>
      <c r="G1" s="73"/>
      <c r="H1" s="73"/>
      <c r="I1" s="73"/>
      <c r="J1" s="73"/>
      <c r="K1" s="73"/>
    </row>
    <row r="2" spans="2:12" ht="12.75" customHeight="1">
      <c r="J2" s="73"/>
      <c r="K2" s="73"/>
    </row>
    <row r="3" spans="2:12" ht="12.75" customHeight="1">
      <c r="J3" s="73"/>
      <c r="K3" s="73"/>
    </row>
    <row r="4" spans="2:12" ht="15"/>
    <row r="5" spans="2:12" ht="15.75" customHeight="1">
      <c r="L5" s="75"/>
    </row>
    <row r="6" spans="2:12" ht="15.75" customHeight="1">
      <c r="L6" s="75"/>
    </row>
    <row r="7" spans="2:12" ht="15.75" customHeight="1">
      <c r="L7" s="75"/>
    </row>
    <row r="8" spans="2:12" ht="15.75" customHeight="1">
      <c r="C8" s="77"/>
      <c r="D8" s="77"/>
      <c r="E8" s="77"/>
      <c r="F8" s="77"/>
      <c r="G8" s="77"/>
      <c r="H8" s="77"/>
      <c r="L8" s="75"/>
    </row>
    <row r="9" spans="2:12" ht="15.75" customHeight="1">
      <c r="C9" s="77"/>
      <c r="D9" s="77"/>
      <c r="E9" s="77"/>
      <c r="F9" s="77"/>
      <c r="G9" s="77"/>
      <c r="H9" s="77"/>
      <c r="L9" s="75"/>
    </row>
    <row r="10" spans="2:12" ht="15.75" customHeight="1">
      <c r="L10" s="75"/>
    </row>
    <row r="11" spans="2:12" ht="15.75" customHeight="1">
      <c r="L11" s="75"/>
    </row>
    <row r="12" spans="2:12" ht="15.75" customHeight="1">
      <c r="L12" s="75"/>
    </row>
    <row r="13" spans="2:12" ht="15.75" customHeight="1">
      <c r="D13" s="74"/>
      <c r="E13" s="74"/>
      <c r="F13" s="74"/>
      <c r="G13" s="74"/>
      <c r="H13" s="74"/>
      <c r="I13" s="74"/>
      <c r="L13" s="75"/>
    </row>
    <row r="14" spans="2:12" ht="15.75" customHeight="1">
      <c r="D14" s="74"/>
      <c r="E14" s="74"/>
      <c r="F14" s="74"/>
      <c r="G14" s="74"/>
      <c r="H14" s="74"/>
      <c r="I14" s="74"/>
      <c r="L14" s="75"/>
    </row>
    <row r="15" spans="2:12" ht="15.75" customHeight="1">
      <c r="F15" s="76"/>
      <c r="L15" s="75"/>
    </row>
    <row r="16" spans="2:12" ht="15.75" customHeight="1">
      <c r="B16" s="78" t="s">
        <v>0</v>
      </c>
      <c r="C16" s="79"/>
      <c r="D16" s="79"/>
      <c r="E16" s="79"/>
      <c r="F16" s="79"/>
      <c r="G16" s="79"/>
      <c r="H16" s="79"/>
      <c r="I16" s="79"/>
      <c r="J16" s="79"/>
      <c r="K16" s="75"/>
    </row>
    <row r="17" spans="2:10" ht="12.75" customHeight="1">
      <c r="B17" s="79"/>
      <c r="C17" s="79"/>
      <c r="D17" s="79"/>
      <c r="E17" s="79"/>
      <c r="F17" s="79"/>
      <c r="G17" s="79"/>
      <c r="H17" s="79"/>
      <c r="I17" s="79"/>
      <c r="J17" s="79"/>
    </row>
    <row r="18" spans="2:10" ht="15" customHeight="1">
      <c r="B18" s="78" t="s">
        <v>1</v>
      </c>
      <c r="C18" s="79"/>
      <c r="D18" s="79"/>
      <c r="E18" s="79"/>
      <c r="F18" s="79"/>
      <c r="G18" s="79"/>
      <c r="H18" s="79"/>
      <c r="I18" s="79"/>
      <c r="J18" s="79"/>
    </row>
    <row r="19" spans="2:10" ht="12.75" customHeight="1">
      <c r="B19" s="79"/>
      <c r="C19" s="79"/>
      <c r="D19" s="79"/>
      <c r="E19" s="79"/>
      <c r="F19" s="79"/>
      <c r="G19" s="79"/>
      <c r="H19" s="79"/>
      <c r="I19" s="79"/>
      <c r="J19" s="79"/>
    </row>
    <row r="20" spans="2:10" ht="12.75" customHeight="1">
      <c r="B20" s="284" t="s">
        <v>2</v>
      </c>
      <c r="C20" s="284"/>
      <c r="D20" s="284"/>
      <c r="E20" s="284"/>
      <c r="F20" s="79"/>
      <c r="G20" s="79"/>
      <c r="H20" s="79"/>
      <c r="I20" s="79"/>
      <c r="J20" s="79"/>
    </row>
    <row r="21" spans="2:10" ht="12.75" customHeight="1">
      <c r="B21" s="79"/>
      <c r="C21" s="79"/>
      <c r="D21" s="79"/>
      <c r="E21" s="79"/>
      <c r="F21" s="79"/>
      <c r="G21" s="79"/>
      <c r="H21" s="79"/>
      <c r="I21" s="79"/>
      <c r="J21" s="79"/>
    </row>
    <row r="22" spans="2:10" ht="15" customHeight="1">
      <c r="B22" s="78" t="s">
        <v>197</v>
      </c>
      <c r="C22" s="79"/>
      <c r="D22" s="79"/>
      <c r="E22" s="79"/>
      <c r="F22" s="79"/>
      <c r="G22" s="79"/>
      <c r="H22" s="79"/>
      <c r="I22" s="79"/>
      <c r="J22" s="79"/>
    </row>
    <row r="23" spans="2:10" ht="12.75" customHeight="1">
      <c r="B23" s="79"/>
      <c r="C23" s="79"/>
      <c r="D23" s="79"/>
      <c r="E23" s="79"/>
      <c r="F23" s="79"/>
      <c r="G23" s="79"/>
      <c r="H23" s="79"/>
      <c r="I23" s="79"/>
      <c r="J23" s="79"/>
    </row>
    <row r="24" spans="2:10" ht="12.75" customHeight="1">
      <c r="B24" s="284" t="s">
        <v>3</v>
      </c>
      <c r="C24" s="284"/>
      <c r="D24" s="284"/>
      <c r="E24" s="284"/>
      <c r="F24" s="284"/>
      <c r="G24" s="284"/>
      <c r="H24" s="284"/>
      <c r="I24" s="284"/>
      <c r="J24" s="79"/>
    </row>
    <row r="25" spans="2:10" ht="12.75" customHeight="1">
      <c r="B25" s="80"/>
      <c r="C25" s="80"/>
      <c r="D25" s="80"/>
      <c r="E25" s="80"/>
      <c r="F25" s="80"/>
      <c r="G25" s="80"/>
      <c r="H25" s="80"/>
      <c r="I25" s="80"/>
      <c r="J25" s="79"/>
    </row>
    <row r="26" spans="2:10" ht="12.75" customHeight="1">
      <c r="B26" s="284" t="s">
        <v>4</v>
      </c>
      <c r="C26" s="284"/>
      <c r="D26" s="284"/>
      <c r="E26" s="284"/>
      <c r="F26" s="284"/>
      <c r="G26" s="284"/>
      <c r="H26" s="284"/>
      <c r="I26" s="284"/>
      <c r="J26" s="79"/>
    </row>
    <row r="27" spans="2:10" ht="12.75" customHeight="1">
      <c r="B27" s="80"/>
      <c r="C27" s="80"/>
      <c r="D27" s="80"/>
      <c r="E27" s="80"/>
      <c r="F27" s="80"/>
      <c r="G27" s="80"/>
      <c r="H27" s="80"/>
      <c r="I27" s="80"/>
      <c r="J27" s="79"/>
    </row>
    <row r="28" spans="2:10" ht="12.75" customHeight="1">
      <c r="B28" s="284" t="s">
        <v>5</v>
      </c>
      <c r="C28" s="284"/>
      <c r="D28" s="284"/>
      <c r="E28" s="284"/>
      <c r="F28" s="284"/>
      <c r="G28" s="284"/>
      <c r="H28" s="284"/>
      <c r="I28" s="284"/>
      <c r="J28" s="79"/>
    </row>
    <row r="29" spans="2:10" ht="12.75" customHeight="1">
      <c r="B29" s="80"/>
      <c r="C29" s="80"/>
      <c r="D29" s="80"/>
      <c r="E29" s="80"/>
      <c r="F29" s="80"/>
      <c r="G29" s="80"/>
      <c r="H29" s="80"/>
      <c r="I29" s="80"/>
      <c r="J29" s="79"/>
    </row>
    <row r="30" spans="2:10" ht="12.75" customHeight="1">
      <c r="B30" s="284" t="s">
        <v>6</v>
      </c>
      <c r="C30" s="284"/>
      <c r="D30" s="284"/>
      <c r="E30" s="284"/>
      <c r="F30" s="284"/>
      <c r="G30" s="284"/>
      <c r="H30" s="284"/>
      <c r="I30" s="284"/>
      <c r="J30" s="79"/>
    </row>
    <row r="31" spans="2:10" ht="12.75" customHeight="1">
      <c r="B31" s="79"/>
      <c r="C31" s="79"/>
      <c r="D31" s="79"/>
      <c r="E31" s="79"/>
      <c r="F31" s="79"/>
      <c r="G31" s="79"/>
      <c r="H31" s="79"/>
      <c r="I31" s="79"/>
      <c r="J31" s="79"/>
    </row>
    <row r="32" spans="2:10" ht="15" customHeight="1">
      <c r="B32" s="78" t="s">
        <v>208</v>
      </c>
      <c r="C32" s="79"/>
      <c r="D32" s="79"/>
      <c r="E32" s="79"/>
      <c r="F32" s="79"/>
      <c r="G32" s="79"/>
      <c r="H32" s="79"/>
      <c r="I32" s="79"/>
      <c r="J32" s="79"/>
    </row>
    <row r="33" spans="2:10" ht="12.75" customHeight="1">
      <c r="B33" s="79"/>
      <c r="C33" s="79"/>
      <c r="D33" s="79"/>
      <c r="E33" s="79"/>
      <c r="F33" s="79"/>
      <c r="G33" s="79"/>
      <c r="H33" s="79"/>
      <c r="I33" s="79"/>
      <c r="J33" s="79"/>
    </row>
    <row r="34" spans="2:10" ht="12.75" customHeight="1">
      <c r="B34" s="284" t="s">
        <v>7</v>
      </c>
      <c r="C34" s="284"/>
      <c r="D34" s="284"/>
      <c r="E34" s="284"/>
      <c r="F34" s="284"/>
      <c r="G34" s="284"/>
      <c r="H34" s="284"/>
      <c r="I34" s="284"/>
      <c r="J34" s="284"/>
    </row>
    <row r="35" spans="2:10" ht="12.75" customHeight="1">
      <c r="B35" s="82"/>
      <c r="C35" s="82"/>
      <c r="D35" s="82"/>
      <c r="E35" s="82"/>
      <c r="F35" s="82"/>
      <c r="G35" s="82"/>
      <c r="H35" s="82"/>
      <c r="I35" s="82"/>
      <c r="J35" s="82"/>
    </row>
    <row r="36" spans="2:10" ht="12.75" customHeight="1">
      <c r="B36" s="284" t="s">
        <v>8</v>
      </c>
      <c r="C36" s="284"/>
      <c r="D36" s="284"/>
      <c r="E36" s="284"/>
      <c r="F36" s="284"/>
      <c r="G36" s="284"/>
      <c r="H36" s="284"/>
      <c r="I36" s="284"/>
      <c r="J36" s="83"/>
    </row>
    <row r="37" spans="2:10" ht="12.75" customHeight="1">
      <c r="B37" s="82"/>
      <c r="C37" s="82"/>
      <c r="D37" s="82"/>
      <c r="E37" s="82"/>
      <c r="F37" s="82"/>
      <c r="G37" s="82"/>
      <c r="H37" s="82"/>
      <c r="I37" s="82"/>
      <c r="J37" s="83"/>
    </row>
    <row r="38" spans="2:10" ht="12.75" customHeight="1">
      <c r="B38" s="284" t="s">
        <v>9</v>
      </c>
      <c r="C38" s="284"/>
      <c r="D38" s="284"/>
      <c r="E38" s="284"/>
      <c r="F38" s="284"/>
      <c r="G38" s="284"/>
      <c r="H38" s="284"/>
      <c r="I38" s="284"/>
      <c r="J38" s="284"/>
    </row>
    <row r="39" spans="2:10" ht="12.75" customHeight="1">
      <c r="B39" s="82"/>
      <c r="C39" s="82"/>
      <c r="D39" s="82"/>
      <c r="E39" s="82"/>
      <c r="F39" s="82"/>
      <c r="G39" s="82"/>
      <c r="H39" s="82"/>
      <c r="I39" s="82"/>
      <c r="J39" s="82"/>
    </row>
    <row r="40" spans="2:10" ht="12.75" customHeight="1">
      <c r="B40" s="284" t="s">
        <v>10</v>
      </c>
      <c r="C40" s="284"/>
      <c r="D40" s="284"/>
      <c r="E40" s="284"/>
      <c r="F40" s="284"/>
      <c r="G40" s="284"/>
      <c r="H40" s="284"/>
      <c r="I40" s="284"/>
      <c r="J40" s="284"/>
    </row>
    <row r="41" spans="2:10" ht="12.75" customHeight="1">
      <c r="B41" s="80"/>
      <c r="C41" s="80"/>
      <c r="D41" s="80"/>
      <c r="E41" s="80"/>
      <c r="F41" s="80"/>
      <c r="G41" s="80"/>
      <c r="H41" s="80"/>
      <c r="I41" s="80"/>
      <c r="J41" s="80"/>
    </row>
    <row r="42" spans="2:10" ht="12.75" customHeight="1">
      <c r="B42" s="284" t="s">
        <v>11</v>
      </c>
      <c r="C42" s="284"/>
      <c r="D42" s="284"/>
      <c r="E42" s="284"/>
      <c r="F42" s="284"/>
      <c r="G42" s="284"/>
      <c r="H42" s="284"/>
      <c r="I42" s="284"/>
      <c r="J42" s="284"/>
    </row>
    <row r="43" spans="2:10" ht="12.75" customHeight="1">
      <c r="B43" s="80"/>
      <c r="C43" s="80"/>
      <c r="D43" s="80"/>
      <c r="E43" s="80"/>
      <c r="F43" s="80"/>
      <c r="G43" s="80"/>
      <c r="H43" s="80"/>
      <c r="I43" s="80"/>
      <c r="J43" s="80"/>
    </row>
    <row r="44" spans="2:10" ht="12.75" customHeight="1">
      <c r="B44" s="284" t="s">
        <v>12</v>
      </c>
      <c r="C44" s="284"/>
      <c r="D44" s="284"/>
      <c r="E44" s="284"/>
      <c r="F44" s="284"/>
      <c r="G44" s="284"/>
      <c r="H44" s="284"/>
      <c r="I44" s="284"/>
      <c r="J44" s="284"/>
    </row>
    <row r="45" spans="2:10" ht="12.75" customHeight="1">
      <c r="B45" s="80"/>
      <c r="C45" s="80"/>
      <c r="D45" s="80"/>
      <c r="E45" s="80"/>
      <c r="F45" s="80"/>
      <c r="G45" s="80"/>
      <c r="H45" s="80"/>
      <c r="I45" s="80"/>
      <c r="J45" s="80"/>
    </row>
    <row r="46" spans="2:10" ht="12.75" customHeight="1">
      <c r="B46" s="285" t="s">
        <v>13</v>
      </c>
      <c r="C46" s="285"/>
      <c r="D46" s="285"/>
      <c r="E46" s="285"/>
      <c r="F46" s="285"/>
      <c r="G46" s="285"/>
      <c r="H46" s="285"/>
      <c r="I46" s="285"/>
      <c r="J46" s="285"/>
    </row>
    <row r="47" spans="2:10" ht="12.75" customHeight="1">
      <c r="B47" s="81"/>
      <c r="C47" s="81"/>
      <c r="D47" s="81"/>
      <c r="E47" s="81"/>
      <c r="F47" s="81"/>
      <c r="G47" s="81"/>
      <c r="H47" s="81"/>
      <c r="I47" s="81"/>
      <c r="J47" s="81"/>
    </row>
    <row r="48" spans="2:10" ht="12.75" customHeight="1">
      <c r="B48" s="284" t="s">
        <v>14</v>
      </c>
      <c r="C48" s="284"/>
      <c r="D48" s="284"/>
      <c r="E48" s="284"/>
      <c r="F48" s="284"/>
      <c r="G48" s="284"/>
      <c r="H48" s="284"/>
      <c r="I48" s="284"/>
      <c r="J48" s="284"/>
    </row>
    <row r="49" spans="2:10" ht="12.75" customHeight="1">
      <c r="B49" s="79"/>
      <c r="C49" s="79"/>
      <c r="D49" s="79"/>
      <c r="E49" s="79"/>
      <c r="F49" s="79"/>
      <c r="G49" s="79"/>
      <c r="H49" s="79"/>
      <c r="I49" s="79"/>
      <c r="J49" s="79"/>
    </row>
    <row r="50" spans="2:10" ht="15" customHeight="1">
      <c r="B50" s="78" t="s">
        <v>209</v>
      </c>
      <c r="C50" s="79"/>
      <c r="D50" s="79"/>
      <c r="E50" s="79"/>
      <c r="F50" s="79"/>
      <c r="G50" s="79"/>
      <c r="H50" s="79"/>
      <c r="I50" s="79"/>
      <c r="J50" s="79"/>
    </row>
    <row r="51" spans="2:10" ht="12.75" customHeight="1">
      <c r="B51" s="79"/>
      <c r="C51" s="79"/>
      <c r="D51" s="79"/>
      <c r="E51" s="79"/>
      <c r="F51" s="79"/>
      <c r="G51" s="79"/>
      <c r="H51" s="79"/>
      <c r="I51" s="79"/>
      <c r="J51" s="79"/>
    </row>
    <row r="52" spans="2:10" ht="12.75" customHeight="1">
      <c r="B52" s="284" t="s">
        <v>15</v>
      </c>
      <c r="C52" s="284"/>
      <c r="D52" s="284"/>
      <c r="E52" s="284"/>
      <c r="F52" s="284"/>
      <c r="G52" s="284"/>
      <c r="H52" s="284"/>
      <c r="I52" s="79"/>
      <c r="J52" s="79"/>
    </row>
    <row r="53" spans="2:10" ht="12.75" customHeight="1">
      <c r="B53" s="80"/>
      <c r="C53" s="80"/>
      <c r="D53" s="80"/>
      <c r="E53" s="80"/>
      <c r="F53" s="80"/>
      <c r="G53" s="80"/>
      <c r="H53" s="80"/>
      <c r="I53" s="79"/>
      <c r="J53" s="79"/>
    </row>
    <row r="54" spans="2:10" ht="12.75" customHeight="1">
      <c r="B54" s="284" t="s">
        <v>16</v>
      </c>
      <c r="C54" s="284"/>
      <c r="D54" s="284"/>
      <c r="E54" s="284"/>
      <c r="F54" s="284"/>
      <c r="G54" s="284"/>
      <c r="H54" s="284"/>
      <c r="I54" s="79"/>
      <c r="J54" s="79"/>
    </row>
    <row r="55" spans="2:10" ht="12.75" customHeight="1">
      <c r="B55" s="82"/>
      <c r="C55" s="80"/>
      <c r="D55" s="80"/>
      <c r="E55" s="80"/>
      <c r="F55" s="80"/>
      <c r="G55" s="80"/>
      <c r="H55" s="80"/>
      <c r="I55" s="79"/>
      <c r="J55" s="79"/>
    </row>
    <row r="56" spans="2:10" ht="12.75" customHeight="1">
      <c r="B56" s="284" t="s">
        <v>17</v>
      </c>
      <c r="C56" s="284"/>
      <c r="D56" s="284"/>
      <c r="E56" s="284"/>
      <c r="F56" s="284"/>
      <c r="G56" s="284"/>
      <c r="H56" s="284"/>
      <c r="I56" s="228"/>
      <c r="J56" s="79"/>
    </row>
    <row r="57" spans="2:10" ht="12.75" customHeight="1">
      <c r="B57" s="79"/>
      <c r="C57" s="79"/>
      <c r="D57" s="79"/>
      <c r="E57" s="79"/>
      <c r="F57" s="79"/>
      <c r="G57" s="79"/>
      <c r="H57" s="79"/>
      <c r="I57" s="79"/>
      <c r="J57" s="79"/>
    </row>
    <row r="58" spans="2:10" ht="12.75" customHeight="1">
      <c r="B58" s="79"/>
      <c r="C58" s="79"/>
      <c r="D58" s="79"/>
      <c r="E58" s="79"/>
      <c r="F58" s="79"/>
      <c r="G58" s="79"/>
      <c r="H58" s="79"/>
      <c r="I58" s="79"/>
      <c r="J58" s="79"/>
    </row>
  </sheetData>
  <mergeCells count="16">
    <mergeCell ref="B46:J46"/>
    <mergeCell ref="B48:J48"/>
    <mergeCell ref="B52:H52"/>
    <mergeCell ref="B54:H54"/>
    <mergeCell ref="B56:H56"/>
    <mergeCell ref="B44:J44"/>
    <mergeCell ref="B20:E20"/>
    <mergeCell ref="B24:I24"/>
    <mergeCell ref="B26:I26"/>
    <mergeCell ref="B28:I28"/>
    <mergeCell ref="B30:I30"/>
    <mergeCell ref="B34:J34"/>
    <mergeCell ref="B36:I36"/>
    <mergeCell ref="B38:J38"/>
    <mergeCell ref="B40:J40"/>
    <mergeCell ref="B42:J42"/>
  </mergeCells>
  <hyperlinks>
    <hyperlink ref="B20" location="evol!B11" display="1.1. Evolución de la Industria Minera en Andalucía." xr:uid="{00000000-0004-0000-0100-000000000000}"/>
    <hyperlink ref="B24" location="AND0!B12" display="2.1. Explotaciones, producción, reservas y el personal empleado en Industria Minera según provincias." xr:uid="{00000000-0004-0000-0100-000001000000}"/>
    <hyperlink ref="B26" location="AND0!B52" display="2.2. Explotaciones, producción y el personal empleado en Industria Minera según tipos de recurso." xr:uid="{00000000-0004-0000-0100-000002000000}"/>
    <hyperlink ref="B30" location="AND2!B10" display="2.4. Distribución de la producción de la Industria Minera en Andalucía, según la provincia por sustancia extraida." xr:uid="{00000000-0004-0000-0100-000003000000}"/>
    <hyperlink ref="B34" location="ALM!B9" display="3.1. Explotaciones y producción en la Industria Minera según el tipo de recurso y sustancia. Almería." xr:uid="{00000000-0004-0000-0100-000004000000}"/>
    <hyperlink ref="B36" location="CA!B9" display="3.2. Explotaciones y producción en la Industria Minera según el tipo de recurso y sustancia. Cádiz." xr:uid="{00000000-0004-0000-0100-000005000000}"/>
    <hyperlink ref="B38" location="CO!B9" display="3.3. Explotaciones y producción en la Industria Minera según el tipo de recurso y sustancia. Córdoba." xr:uid="{00000000-0004-0000-0100-000006000000}"/>
    <hyperlink ref="B40" location="GR!B9" display="3.4. Explotaciones y producción en la Industria Minera según el tipo de recurso y sustancia. Granada." xr:uid="{00000000-0004-0000-0100-000007000000}"/>
    <hyperlink ref="B42" location="HU!B9" display="3.5. Explotaciones y producción en la Industria Minera según el tipo de recurso y sustancia. Huelva." xr:uid="{00000000-0004-0000-0100-000008000000}"/>
    <hyperlink ref="B44" location="JA!B9" display="3.6. Explotaciones y producción en la Industria Minera según el tipo de recurso y sustancia. Jaén." xr:uid="{00000000-0004-0000-0100-000009000000}"/>
    <hyperlink ref="B46" location="MA!B9" display="3.7. Explotaciones y producción en la Industria Minera según el tipo de recurso y sustancia. Málaga." xr:uid="{00000000-0004-0000-0100-00000A000000}"/>
    <hyperlink ref="B48" location="SE!B9" display="3.8. Explotaciones y producción en la Industria Minera según el tipo de recurso y sustancia. Sevilla." xr:uid="{00000000-0004-0000-0100-00000B000000}"/>
    <hyperlink ref="B28:I28" location="'AND1'!Área_de_impresión" display="2.3. Explotaciones y producción en la Industria Minera según el tipo de recurso." xr:uid="{EF6CD2BC-0526-4B50-99A2-B4AAB41A4EA6}"/>
    <hyperlink ref="B52:H52" location="Siniest!Área_de_impresión" display="4.1. Siniestralidad laboral en la Industria Minera en Andalucía según tipo de recurso." xr:uid="{3613CBA5-E3F2-4E71-917E-DC357E973587}"/>
    <hyperlink ref="B54:H54" location="Siniest!Área_de_impresión" display="4.2. Siniestralidad laboral en la Industria Minera en Andalucía según provincia." xr:uid="{2D3F0227-B88A-4C06-A35C-E6D076563552}"/>
    <hyperlink ref="B56:I56" location="Siniest!Área_de_impresión" display="4.3. Siniestralidad laboral en la Industria Minera en Andalucía según tipo de recurso y provincia." xr:uid="{884E40FA-05BE-4BD3-86CE-9E502B2D5646}"/>
  </hyperlinks>
  <pageMargins left="3.937007874015748E-2" right="3.937007874015748E-2" top="3.937007874015748E-2" bottom="3.937007874015748E-2" header="0.31496062992125984" footer="0.31496062992125984"/>
  <pageSetup paperSize="9" fitToWidth="0" fitToHeight="0" pageOrder="overThenDown" orientation="portrait" r:id="rId1"/>
  <headerFooter alignWithMargins="0"/>
  <colBreaks count="2" manualBreakCount="2">
    <brk id="8" max="58" man="1"/>
    <brk id="1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W58"/>
  <sheetViews>
    <sheetView showGridLines="0" zoomScaleNormal="100" workbookViewId="0">
      <selection activeCell="B1" sqref="B1"/>
    </sheetView>
  </sheetViews>
  <sheetFormatPr baseColWidth="10" defaultRowHeight="12.75" customHeight="1"/>
  <cols>
    <col min="1" max="9" width="11.625" style="72" customWidth="1"/>
    <col min="10" max="10" width="16.125" style="72" customWidth="1"/>
    <col min="11" max="11" width="17.625" style="72" customWidth="1"/>
    <col min="12" max="12" width="14.75" style="72" customWidth="1"/>
    <col min="13" max="257" width="10.5" style="72" customWidth="1"/>
    <col min="258" max="1024" width="10.5" style="74" customWidth="1"/>
    <col min="1025" max="16384" width="11" style="74"/>
  </cols>
  <sheetData>
    <row r="1" spans="2:12" ht="12.75" customHeight="1">
      <c r="E1" s="73"/>
      <c r="F1" s="73"/>
      <c r="G1" s="73"/>
      <c r="H1" s="73"/>
      <c r="I1" s="73"/>
      <c r="J1" s="73"/>
      <c r="K1" s="73"/>
    </row>
    <row r="2" spans="2:12" ht="12.75" customHeight="1">
      <c r="J2" s="73"/>
      <c r="K2" s="73"/>
    </row>
    <row r="3" spans="2:12" ht="12.75" customHeight="1">
      <c r="J3" s="73"/>
      <c r="K3" s="73"/>
    </row>
    <row r="4" spans="2:12" ht="15"/>
    <row r="5" spans="2:12" ht="15.75" customHeight="1">
      <c r="L5" s="75"/>
    </row>
    <row r="6" spans="2:12" ht="15.75" customHeight="1">
      <c r="L6" s="75"/>
    </row>
    <row r="7" spans="2:12" ht="15.75" customHeight="1">
      <c r="L7" s="75"/>
    </row>
    <row r="8" spans="2:12" ht="15.75" customHeight="1">
      <c r="C8" s="77"/>
      <c r="D8" s="77"/>
      <c r="E8" s="77"/>
      <c r="F8" s="77"/>
      <c r="G8" s="77"/>
      <c r="H8" s="77"/>
      <c r="L8" s="75"/>
    </row>
    <row r="9" spans="2:12" ht="15.75" customHeight="1">
      <c r="C9" s="77"/>
      <c r="D9" s="77"/>
      <c r="E9" s="77"/>
      <c r="F9" s="77"/>
      <c r="G9" s="77"/>
      <c r="H9" s="77"/>
      <c r="L9" s="75"/>
    </row>
    <row r="10" spans="2:12" ht="15.75" customHeight="1">
      <c r="L10" s="75"/>
    </row>
    <row r="11" spans="2:12" ht="15.75" customHeight="1">
      <c r="L11" s="75"/>
    </row>
    <row r="12" spans="2:12" ht="15.75" customHeight="1">
      <c r="L12" s="75"/>
    </row>
    <row r="13" spans="2:12" ht="15.75" customHeight="1">
      <c r="D13" s="74"/>
      <c r="E13" s="74"/>
      <c r="F13" s="74"/>
      <c r="G13" s="74"/>
      <c r="H13" s="74"/>
      <c r="I13" s="74"/>
      <c r="L13" s="75"/>
    </row>
    <row r="14" spans="2:12" ht="15.75" customHeight="1">
      <c r="D14" s="74"/>
      <c r="E14" s="74"/>
      <c r="F14" s="74"/>
      <c r="G14" s="74"/>
      <c r="H14" s="74"/>
      <c r="I14" s="74"/>
      <c r="L14" s="75"/>
    </row>
    <row r="15" spans="2:12" ht="15.75" customHeight="1">
      <c r="F15" s="76"/>
      <c r="L15" s="75"/>
    </row>
    <row r="16" spans="2:12" ht="15.75" customHeight="1">
      <c r="B16" s="86"/>
      <c r="C16" s="79"/>
      <c r="D16" s="79"/>
      <c r="E16" s="79"/>
      <c r="F16" s="79"/>
      <c r="G16" s="79"/>
      <c r="H16" s="79"/>
      <c r="I16" s="79"/>
      <c r="J16" s="79"/>
      <c r="K16" s="75"/>
    </row>
    <row r="17" spans="2:10" ht="12.75" customHeight="1">
      <c r="B17" s="86"/>
      <c r="C17" s="79"/>
      <c r="D17" s="79"/>
      <c r="E17" s="79"/>
      <c r="F17" s="79"/>
      <c r="G17" s="79"/>
      <c r="H17" s="79"/>
      <c r="I17" s="79"/>
      <c r="J17" s="79"/>
    </row>
    <row r="18" spans="2:10" ht="15" customHeight="1">
      <c r="B18" s="86"/>
      <c r="C18" s="79"/>
      <c r="D18" s="79"/>
      <c r="E18" s="79"/>
      <c r="F18" s="79"/>
      <c r="G18" s="79"/>
      <c r="H18" s="79"/>
      <c r="I18" s="79"/>
      <c r="J18" s="79"/>
    </row>
    <row r="19" spans="2:10" ht="12.75" customHeight="1">
      <c r="B19" s="86"/>
      <c r="C19" s="79"/>
      <c r="D19" s="79"/>
      <c r="E19" s="79"/>
      <c r="F19" s="79"/>
      <c r="G19" s="79"/>
      <c r="H19" s="79"/>
      <c r="I19" s="79"/>
      <c r="J19" s="79"/>
    </row>
    <row r="20" spans="2:10" ht="12.75" customHeight="1">
      <c r="B20" s="86"/>
      <c r="C20" s="82"/>
      <c r="D20" s="82"/>
      <c r="E20" s="82"/>
      <c r="F20" s="79"/>
      <c r="G20" s="79"/>
      <c r="H20" s="79"/>
      <c r="I20" s="79"/>
      <c r="J20" s="79"/>
    </row>
    <row r="21" spans="2:10" ht="12.75" customHeight="1">
      <c r="B21" s="86"/>
      <c r="C21" s="79"/>
      <c r="D21" s="79"/>
      <c r="E21" s="79"/>
      <c r="F21" s="79"/>
      <c r="G21" s="79"/>
      <c r="H21" s="79"/>
      <c r="I21" s="79"/>
      <c r="J21" s="79"/>
    </row>
    <row r="22" spans="2:10" ht="15" customHeight="1">
      <c r="B22" s="86"/>
      <c r="C22" s="79"/>
      <c r="D22" s="79"/>
      <c r="E22" s="79"/>
      <c r="F22" s="79"/>
      <c r="G22" s="79"/>
      <c r="H22" s="79"/>
      <c r="I22" s="79"/>
      <c r="J22" s="79"/>
    </row>
    <row r="23" spans="2:10" ht="12.75" customHeight="1">
      <c r="B23" s="86"/>
      <c r="C23" s="79"/>
      <c r="D23" s="79"/>
      <c r="E23" s="79"/>
      <c r="F23" s="79"/>
      <c r="G23" s="79"/>
      <c r="H23" s="79"/>
      <c r="I23" s="79"/>
      <c r="J23" s="79"/>
    </row>
    <row r="24" spans="2:10" ht="12.75" customHeight="1">
      <c r="B24" s="87"/>
      <c r="C24" s="82"/>
      <c r="D24" s="82"/>
      <c r="E24" s="82"/>
      <c r="F24" s="82"/>
      <c r="G24" s="82"/>
      <c r="H24" s="82"/>
      <c r="I24" s="82"/>
      <c r="J24" s="79"/>
    </row>
    <row r="25" spans="2:10" ht="12.75" customHeight="1">
      <c r="B25" s="80"/>
      <c r="C25" s="80"/>
      <c r="D25" s="80"/>
      <c r="E25" s="80"/>
      <c r="F25" s="80"/>
      <c r="G25" s="80"/>
      <c r="H25" s="80"/>
      <c r="I25" s="80"/>
      <c r="J25" s="79"/>
    </row>
    <row r="26" spans="2:10" ht="12.75" customHeight="1">
      <c r="B26" s="82"/>
      <c r="C26" s="82"/>
      <c r="D26" s="82"/>
      <c r="E26" s="82"/>
      <c r="F26" s="82"/>
      <c r="G26" s="82"/>
      <c r="H26" s="82"/>
      <c r="I26" s="82"/>
      <c r="J26" s="79"/>
    </row>
    <row r="27" spans="2:10" ht="12.75" customHeight="1">
      <c r="B27" s="80"/>
      <c r="C27" s="80"/>
      <c r="D27" s="80"/>
      <c r="E27" s="80"/>
      <c r="F27" s="80"/>
      <c r="G27" s="80"/>
      <c r="H27" s="80"/>
      <c r="I27" s="80"/>
      <c r="J27" s="79"/>
    </row>
    <row r="28" spans="2:10" ht="12.75" customHeight="1">
      <c r="B28" s="82"/>
      <c r="C28" s="82"/>
      <c r="D28" s="82"/>
      <c r="E28" s="82"/>
      <c r="F28" s="82"/>
      <c r="G28" s="82"/>
      <c r="H28" s="82"/>
      <c r="I28" s="82"/>
      <c r="J28" s="79"/>
    </row>
    <row r="29" spans="2:10" ht="12.75" customHeight="1">
      <c r="B29" s="80"/>
      <c r="C29" s="80"/>
      <c r="D29" s="80"/>
      <c r="E29" s="80"/>
      <c r="F29" s="80"/>
      <c r="G29" s="80"/>
      <c r="H29" s="80"/>
      <c r="I29" s="80"/>
      <c r="J29" s="79"/>
    </row>
    <row r="30" spans="2:10" ht="12.75" customHeight="1">
      <c r="B30" s="82"/>
      <c r="C30" s="82"/>
      <c r="D30" s="82"/>
      <c r="E30" s="82"/>
      <c r="F30" s="82"/>
      <c r="G30" s="82"/>
      <c r="H30" s="82"/>
      <c r="I30" s="82"/>
      <c r="J30" s="79"/>
    </row>
    <row r="31" spans="2:10" ht="12.75" customHeight="1">
      <c r="B31" s="79"/>
      <c r="C31" s="79"/>
      <c r="D31" s="79"/>
      <c r="E31" s="79"/>
      <c r="F31" s="79"/>
      <c r="G31" s="79"/>
      <c r="H31" s="79"/>
      <c r="I31" s="79"/>
      <c r="J31" s="79"/>
    </row>
    <row r="32" spans="2:10" ht="15" customHeight="1">
      <c r="B32" s="78"/>
      <c r="C32" s="79"/>
      <c r="D32" s="79"/>
      <c r="E32" s="79"/>
      <c r="F32" s="79"/>
      <c r="G32" s="79"/>
      <c r="H32" s="79"/>
      <c r="I32" s="79"/>
      <c r="J32" s="79"/>
    </row>
    <row r="33" spans="2:10" ht="12.75" customHeight="1">
      <c r="B33" s="79"/>
      <c r="C33" s="79"/>
      <c r="D33" s="79"/>
      <c r="E33" s="79"/>
      <c r="F33" s="79"/>
      <c r="G33" s="79"/>
      <c r="H33" s="79"/>
      <c r="I33" s="79"/>
      <c r="J33" s="79"/>
    </row>
    <row r="34" spans="2:10" ht="12.75" customHeight="1">
      <c r="B34" s="82"/>
      <c r="C34" s="82"/>
      <c r="D34" s="82"/>
      <c r="E34" s="82"/>
      <c r="F34" s="82"/>
      <c r="G34" s="82"/>
      <c r="H34" s="82"/>
      <c r="I34" s="82"/>
      <c r="J34" s="82"/>
    </row>
    <row r="35" spans="2:10" ht="12.75" customHeight="1">
      <c r="B35" s="82"/>
      <c r="C35" s="82"/>
      <c r="D35" s="82"/>
      <c r="E35" s="82"/>
      <c r="F35" s="82"/>
      <c r="G35" s="82"/>
      <c r="H35" s="82"/>
      <c r="I35" s="82"/>
      <c r="J35" s="82"/>
    </row>
    <row r="36" spans="2:10" ht="12.75" customHeight="1">
      <c r="B36" s="82"/>
      <c r="C36" s="82"/>
      <c r="D36" s="82"/>
      <c r="E36" s="82"/>
      <c r="F36" s="82"/>
      <c r="G36" s="82"/>
      <c r="H36" s="82"/>
      <c r="I36" s="82"/>
      <c r="J36" s="83"/>
    </row>
    <row r="37" spans="2:10" ht="12.75" customHeight="1">
      <c r="B37" s="82"/>
      <c r="C37" s="82"/>
      <c r="D37" s="82"/>
      <c r="E37" s="82"/>
      <c r="F37" s="82"/>
      <c r="G37" s="82"/>
      <c r="H37" s="82"/>
      <c r="I37" s="82"/>
      <c r="J37" s="83"/>
    </row>
    <row r="38" spans="2:10" ht="12.75" customHeight="1">
      <c r="B38" s="82"/>
      <c r="C38" s="82"/>
      <c r="D38" s="82"/>
      <c r="E38" s="82"/>
      <c r="F38" s="82"/>
      <c r="G38" s="82"/>
      <c r="H38" s="82"/>
      <c r="I38" s="82"/>
      <c r="J38" s="82"/>
    </row>
    <row r="39" spans="2:10" ht="12.75" customHeight="1">
      <c r="B39" s="82"/>
      <c r="C39" s="82"/>
      <c r="D39" s="82"/>
      <c r="E39" s="82"/>
      <c r="F39" s="82"/>
      <c r="G39" s="82"/>
      <c r="H39" s="82"/>
      <c r="I39" s="82"/>
      <c r="J39" s="82"/>
    </row>
    <row r="40" spans="2:10" ht="12.75" customHeight="1">
      <c r="B40" s="82"/>
      <c r="C40" s="82"/>
      <c r="D40" s="82"/>
      <c r="E40" s="82"/>
      <c r="F40" s="82"/>
      <c r="G40" s="82"/>
      <c r="H40" s="82"/>
      <c r="I40" s="82"/>
      <c r="J40" s="82"/>
    </row>
    <row r="41" spans="2:10" ht="12.75" customHeight="1">
      <c r="B41" s="80"/>
      <c r="C41" s="80"/>
      <c r="D41" s="80"/>
      <c r="E41" s="80"/>
      <c r="F41" s="80"/>
      <c r="G41" s="80"/>
      <c r="H41" s="80"/>
      <c r="I41" s="80"/>
      <c r="J41" s="80"/>
    </row>
    <row r="42" spans="2:10" ht="12.75" customHeight="1">
      <c r="B42" s="82"/>
      <c r="C42" s="82"/>
      <c r="D42" s="82"/>
      <c r="E42" s="82"/>
      <c r="F42" s="82"/>
      <c r="G42" s="82"/>
      <c r="H42" s="82"/>
      <c r="I42" s="82"/>
      <c r="J42" s="82"/>
    </row>
    <row r="43" spans="2:10" ht="12.75" customHeight="1">
      <c r="B43" s="80"/>
      <c r="C43" s="80"/>
      <c r="D43" s="80"/>
      <c r="E43" s="80"/>
      <c r="F43" s="80"/>
      <c r="G43" s="80"/>
      <c r="H43" s="80"/>
      <c r="I43" s="80"/>
      <c r="J43" s="80"/>
    </row>
    <row r="44" spans="2:10" ht="12.75" customHeight="1">
      <c r="B44" s="82"/>
      <c r="C44" s="82"/>
      <c r="D44" s="82"/>
      <c r="E44" s="82"/>
      <c r="F44" s="82"/>
      <c r="G44" s="82"/>
      <c r="H44" s="82"/>
      <c r="I44" s="82"/>
      <c r="J44" s="82"/>
    </row>
    <row r="45" spans="2:10" ht="12.75" customHeight="1">
      <c r="B45" s="80"/>
      <c r="C45" s="80"/>
      <c r="D45" s="80"/>
      <c r="E45" s="80"/>
      <c r="F45" s="80"/>
      <c r="G45" s="80"/>
      <c r="H45" s="80"/>
      <c r="I45" s="80"/>
      <c r="J45" s="80"/>
    </row>
    <row r="46" spans="2:10" ht="12.75" customHeight="1">
      <c r="B46" s="85"/>
      <c r="C46" s="85"/>
      <c r="D46" s="85"/>
      <c r="E46" s="85"/>
      <c r="F46" s="85"/>
      <c r="G46" s="85"/>
      <c r="H46" s="85"/>
      <c r="I46" s="85"/>
      <c r="J46" s="85"/>
    </row>
    <row r="47" spans="2:10" ht="12.75" customHeight="1">
      <c r="B47" s="81"/>
      <c r="C47" s="81"/>
      <c r="D47" s="81"/>
      <c r="E47" s="81"/>
      <c r="F47" s="81"/>
      <c r="G47" s="81"/>
      <c r="H47" s="81"/>
      <c r="I47" s="81"/>
      <c r="J47" s="81"/>
    </row>
    <row r="48" spans="2:10" ht="12.75" customHeight="1">
      <c r="B48" s="82"/>
      <c r="C48" s="82"/>
      <c r="D48" s="82"/>
      <c r="E48" s="82"/>
      <c r="F48" s="82"/>
      <c r="G48" s="82"/>
      <c r="H48" s="82"/>
      <c r="I48" s="82"/>
      <c r="J48" s="82"/>
    </row>
    <row r="49" spans="2:10" ht="12.75" customHeight="1">
      <c r="B49" s="79"/>
      <c r="C49" s="79"/>
      <c r="D49" s="79"/>
      <c r="E49" s="79"/>
      <c r="F49" s="79"/>
      <c r="G49" s="79"/>
      <c r="H49" s="79"/>
      <c r="I49" s="79"/>
      <c r="J49" s="79"/>
    </row>
    <row r="50" spans="2:10" ht="15" customHeight="1">
      <c r="B50" s="78"/>
      <c r="C50" s="79"/>
      <c r="D50" s="79"/>
      <c r="E50" s="79"/>
      <c r="F50" s="79"/>
      <c r="G50" s="79"/>
      <c r="H50" s="79"/>
      <c r="I50" s="79"/>
      <c r="J50" s="79"/>
    </row>
    <row r="51" spans="2:10" ht="12.75" customHeight="1">
      <c r="B51" s="79"/>
      <c r="C51" s="79"/>
      <c r="D51" s="79"/>
      <c r="E51" s="79"/>
      <c r="F51" s="79"/>
      <c r="G51" s="79"/>
      <c r="H51" s="79"/>
      <c r="I51" s="79"/>
      <c r="J51" s="79"/>
    </row>
    <row r="52" spans="2:10" ht="12.75" customHeight="1">
      <c r="B52" s="82"/>
      <c r="C52" s="82"/>
      <c r="D52" s="82"/>
      <c r="E52" s="82"/>
      <c r="F52" s="82"/>
      <c r="G52" s="82"/>
      <c r="H52" s="82"/>
      <c r="I52" s="79"/>
      <c r="J52" s="79"/>
    </row>
    <row r="53" spans="2:10" ht="12.75" customHeight="1">
      <c r="B53" s="80"/>
      <c r="C53" s="80"/>
      <c r="D53" s="80"/>
      <c r="E53" s="80"/>
      <c r="F53" s="80"/>
      <c r="G53" s="80"/>
      <c r="H53" s="80"/>
      <c r="I53" s="79"/>
      <c r="J53" s="79"/>
    </row>
    <row r="54" spans="2:10" ht="12.75" customHeight="1">
      <c r="B54" s="82"/>
      <c r="C54" s="82"/>
      <c r="D54" s="82"/>
      <c r="E54" s="82"/>
      <c r="F54" s="82"/>
      <c r="G54" s="82"/>
      <c r="H54" s="82"/>
      <c r="I54" s="79"/>
      <c r="J54" s="79"/>
    </row>
    <row r="55" spans="2:10" ht="12.75" customHeight="1">
      <c r="B55" s="82"/>
      <c r="C55" s="80"/>
      <c r="D55" s="80"/>
      <c r="E55" s="80"/>
      <c r="F55" s="80"/>
      <c r="G55" s="80"/>
      <c r="H55" s="80"/>
      <c r="I55" s="79"/>
      <c r="J55" s="79"/>
    </row>
    <row r="56" spans="2:10" ht="12.75" customHeight="1">
      <c r="B56" s="82"/>
      <c r="C56" s="82"/>
      <c r="D56" s="82"/>
      <c r="E56" s="82"/>
      <c r="F56" s="82"/>
      <c r="G56" s="82"/>
      <c r="H56" s="82"/>
      <c r="I56" s="82"/>
      <c r="J56" s="79"/>
    </row>
    <row r="57" spans="2:10" ht="12.75" customHeight="1">
      <c r="B57" s="79"/>
      <c r="C57" s="79"/>
      <c r="D57" s="79"/>
      <c r="E57" s="79"/>
      <c r="F57" s="79"/>
      <c r="G57" s="79"/>
      <c r="H57" s="79"/>
      <c r="I57" s="79"/>
      <c r="J57" s="79"/>
    </row>
    <row r="58" spans="2:10" ht="12.75" customHeight="1">
      <c r="B58" s="79"/>
      <c r="C58" s="79"/>
      <c r="D58" s="79"/>
      <c r="E58" s="79"/>
      <c r="F58" s="79"/>
      <c r="G58" s="79"/>
      <c r="H58" s="79"/>
      <c r="I58" s="79"/>
      <c r="J58" s="79"/>
    </row>
  </sheetData>
  <pageMargins left="3.937007874015748E-2" right="3.937007874015748E-2" top="3.937007874015748E-2" bottom="3.937007874015748E-2" header="0.31496062992125984" footer="3.1496062992125991E-2"/>
  <pageSetup paperSize="9" scale="87" fitToWidth="0" fitToHeight="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W45"/>
  <sheetViews>
    <sheetView showGridLines="0" zoomScaleNormal="100" zoomScaleSheetLayoutView="100" workbookViewId="0">
      <selection activeCell="H55" sqref="H55"/>
    </sheetView>
  </sheetViews>
  <sheetFormatPr baseColWidth="10" defaultRowHeight="12.75" customHeight="1"/>
  <cols>
    <col min="1" max="1" width="5.625" style="88" customWidth="1"/>
    <col min="2" max="10" width="13.375" style="88" customWidth="1"/>
    <col min="11" max="11" width="16.75" style="88" customWidth="1"/>
    <col min="12" max="14" width="10.5" style="88" customWidth="1"/>
    <col min="15" max="15" width="3.375" style="88" customWidth="1"/>
    <col min="16" max="16" width="11.625" style="88" customWidth="1"/>
    <col min="17" max="17" width="16.625" style="88" customWidth="1"/>
    <col min="18" max="19" width="10.5" style="88" customWidth="1"/>
    <col min="20" max="20" width="7.75" style="88" customWidth="1"/>
    <col min="21" max="257" width="10.5" style="88" customWidth="1"/>
    <col min="258" max="1024" width="10.5" style="74" customWidth="1"/>
    <col min="1025" max="16384" width="11" style="74"/>
  </cols>
  <sheetData>
    <row r="1" spans="1:16" ht="15.75" customHeight="1">
      <c r="E1" s="89"/>
      <c r="F1" s="89"/>
      <c r="G1" s="89"/>
      <c r="H1" s="89"/>
      <c r="I1" s="89"/>
      <c r="J1" s="89"/>
      <c r="K1" s="89"/>
      <c r="L1" s="89"/>
    </row>
    <row r="2" spans="1:16" ht="15.75" customHeight="1">
      <c r="E2" s="89"/>
      <c r="F2" s="89"/>
      <c r="G2" s="89"/>
      <c r="H2" s="89"/>
      <c r="I2" s="89"/>
      <c r="J2" s="89"/>
      <c r="K2" s="89"/>
      <c r="L2" s="89"/>
    </row>
    <row r="3" spans="1:16" ht="15.75" customHeight="1">
      <c r="E3" s="89"/>
      <c r="F3" s="89"/>
      <c r="G3" s="89"/>
      <c r="H3" s="89"/>
      <c r="I3" s="89"/>
      <c r="J3" s="89"/>
      <c r="K3" s="89"/>
      <c r="L3" s="89"/>
    </row>
    <row r="4" spans="1:16" ht="15.75" customHeight="1">
      <c r="G4" s="76"/>
    </row>
    <row r="5" spans="1:16" ht="41.25" customHeight="1">
      <c r="B5" s="108" t="s">
        <v>1</v>
      </c>
      <c r="C5" s="101"/>
      <c r="D5" s="101"/>
      <c r="E5" s="101"/>
      <c r="F5" s="101"/>
      <c r="G5" s="101"/>
      <c r="H5" s="101"/>
      <c r="I5" s="101"/>
      <c r="J5" s="101"/>
      <c r="K5" s="101"/>
      <c r="L5" s="101"/>
      <c r="M5" s="101"/>
      <c r="N5" s="101"/>
      <c r="O5" s="101"/>
      <c r="P5" s="101"/>
    </row>
    <row r="6" spans="1:16" ht="19.5" customHeight="1">
      <c r="B6" s="275" t="s">
        <v>2</v>
      </c>
      <c r="C6" s="115"/>
      <c r="D6" s="115"/>
      <c r="E6" s="115"/>
      <c r="F6" s="115"/>
      <c r="G6" s="115"/>
      <c r="H6" s="115"/>
      <c r="I6" s="115"/>
      <c r="J6" s="115"/>
      <c r="K6" s="115"/>
      <c r="L6" s="115"/>
      <c r="M6" s="115"/>
      <c r="N6" s="115"/>
      <c r="O6" s="115"/>
      <c r="P6" s="115"/>
    </row>
    <row r="7" spans="1:16" ht="12.75" customHeight="1">
      <c r="B7" s="115"/>
      <c r="C7" s="115"/>
      <c r="D7" s="115"/>
      <c r="E7" s="115"/>
      <c r="F7" s="115"/>
      <c r="G7" s="115"/>
      <c r="H7" s="115"/>
      <c r="I7" s="115"/>
      <c r="J7" s="115"/>
      <c r="K7" s="115"/>
      <c r="L7" s="115"/>
      <c r="M7" s="115"/>
      <c r="N7" s="115"/>
      <c r="O7" s="115"/>
      <c r="P7" s="115"/>
    </row>
    <row r="8" spans="1:16" ht="46.5" customHeight="1">
      <c r="C8" s="102" t="s">
        <v>18</v>
      </c>
      <c r="D8" s="103" t="s">
        <v>19</v>
      </c>
      <c r="E8" s="103" t="s">
        <v>20</v>
      </c>
      <c r="F8" s="104" t="s">
        <v>21</v>
      </c>
      <c r="G8" s="104" t="s">
        <v>22</v>
      </c>
      <c r="H8" s="104" t="s">
        <v>23</v>
      </c>
    </row>
    <row r="9" spans="1:16" ht="12.75" customHeight="1">
      <c r="C9" s="105">
        <v>2012</v>
      </c>
      <c r="D9" s="90">
        <v>311</v>
      </c>
      <c r="E9" s="91">
        <v>20.079999999999998</v>
      </c>
      <c r="F9" s="92">
        <v>1513</v>
      </c>
      <c r="G9" s="92" t="s">
        <v>24</v>
      </c>
      <c r="H9" s="92" t="s">
        <v>24</v>
      </c>
    </row>
    <row r="10" spans="1:16" ht="12.75" customHeight="1">
      <c r="A10" s="107"/>
      <c r="C10" s="105">
        <v>2013</v>
      </c>
      <c r="D10" s="90">
        <v>567</v>
      </c>
      <c r="E10" s="91">
        <v>43.37</v>
      </c>
      <c r="F10" s="92">
        <v>5595</v>
      </c>
      <c r="G10" s="92" t="s">
        <v>24</v>
      </c>
      <c r="H10" s="92" t="s">
        <v>24</v>
      </c>
    </row>
    <row r="11" spans="1:16" ht="12.75" customHeight="1">
      <c r="C11" s="105">
        <v>2014</v>
      </c>
      <c r="D11" s="90">
        <v>636</v>
      </c>
      <c r="E11" s="91">
        <v>36.119999999999997</v>
      </c>
      <c r="F11" s="92">
        <v>6090</v>
      </c>
      <c r="G11" s="92" t="s">
        <v>24</v>
      </c>
      <c r="H11" s="92" t="s">
        <v>24</v>
      </c>
    </row>
    <row r="12" spans="1:16" ht="12.75" customHeight="1">
      <c r="C12" s="105">
        <v>2015</v>
      </c>
      <c r="D12" s="90">
        <v>607</v>
      </c>
      <c r="E12" s="91">
        <v>46.32</v>
      </c>
      <c r="F12" s="92">
        <v>7008</v>
      </c>
      <c r="G12" s="92" t="s">
        <v>24</v>
      </c>
      <c r="H12" s="92" t="s">
        <v>24</v>
      </c>
    </row>
    <row r="13" spans="1:16" ht="12.75" customHeight="1">
      <c r="C13" s="105">
        <v>2016</v>
      </c>
      <c r="D13" s="90">
        <v>583</v>
      </c>
      <c r="E13" s="91">
        <v>49.11</v>
      </c>
      <c r="F13" s="92">
        <v>7747</v>
      </c>
      <c r="G13" s="92" t="s">
        <v>24</v>
      </c>
      <c r="H13" s="92" t="s">
        <v>24</v>
      </c>
    </row>
    <row r="14" spans="1:16" ht="12.75" customHeight="1">
      <c r="C14" s="105">
        <v>2017</v>
      </c>
      <c r="D14" s="90">
        <v>566</v>
      </c>
      <c r="E14" s="91">
        <v>41.47</v>
      </c>
      <c r="F14" s="92">
        <v>6851</v>
      </c>
      <c r="G14" s="92">
        <v>6249</v>
      </c>
      <c r="H14" s="92">
        <v>602</v>
      </c>
    </row>
    <row r="15" spans="1:16" ht="12.75" customHeight="1">
      <c r="C15" s="105">
        <v>2018</v>
      </c>
      <c r="D15" s="90">
        <v>480</v>
      </c>
      <c r="E15" s="91">
        <v>40.03</v>
      </c>
      <c r="F15" s="92">
        <v>7478</v>
      </c>
      <c r="G15" s="92">
        <v>6745</v>
      </c>
      <c r="H15" s="92">
        <v>733</v>
      </c>
    </row>
    <row r="16" spans="1:16" ht="12.75" customHeight="1">
      <c r="C16" s="105">
        <v>2019</v>
      </c>
      <c r="D16" s="90">
        <v>381</v>
      </c>
      <c r="E16" s="91">
        <v>34.15</v>
      </c>
      <c r="F16" s="92">
        <v>6559</v>
      </c>
      <c r="G16" s="92">
        <v>5897</v>
      </c>
      <c r="H16" s="92">
        <v>662</v>
      </c>
    </row>
    <row r="17" spans="3:23" ht="12.75" customHeight="1">
      <c r="C17" s="106">
        <v>2020</v>
      </c>
      <c r="D17" s="93">
        <v>420</v>
      </c>
      <c r="E17" s="94">
        <v>46.05</v>
      </c>
      <c r="F17" s="95">
        <v>6530</v>
      </c>
      <c r="G17" s="95">
        <v>5883</v>
      </c>
      <c r="H17" s="95">
        <v>647</v>
      </c>
    </row>
    <row r="27" spans="3:23" ht="12.75" customHeight="1">
      <c r="S27" s="96"/>
      <c r="T27" s="96"/>
      <c r="U27" s="96"/>
      <c r="V27" s="96"/>
      <c r="W27" s="96"/>
    </row>
    <row r="28" spans="3:23" ht="12.75" customHeight="1">
      <c r="S28" s="97"/>
      <c r="T28" s="97"/>
      <c r="U28" s="97"/>
      <c r="V28" s="97"/>
      <c r="W28" s="96"/>
    </row>
    <row r="29" spans="3:23" ht="12.75" customHeight="1">
      <c r="S29" s="98"/>
      <c r="T29" s="99"/>
      <c r="U29" s="99"/>
      <c r="V29" s="99"/>
      <c r="W29" s="96"/>
    </row>
    <row r="30" spans="3:23" ht="12.75" customHeight="1">
      <c r="S30" s="98"/>
      <c r="T30" s="99"/>
      <c r="U30" s="99"/>
      <c r="V30" s="99"/>
      <c r="W30" s="96"/>
    </row>
    <row r="31" spans="3:23" ht="12.75" customHeight="1">
      <c r="S31" s="98"/>
      <c r="T31" s="99"/>
      <c r="U31" s="99"/>
      <c r="V31" s="99"/>
      <c r="W31" s="96"/>
    </row>
    <row r="32" spans="3:23" ht="12.75" customHeight="1">
      <c r="S32" s="98"/>
      <c r="T32" s="99"/>
      <c r="U32" s="99"/>
      <c r="V32" s="99"/>
      <c r="W32" s="96"/>
    </row>
    <row r="33" spans="4:22" ht="12.75" customHeight="1">
      <c r="S33" s="98"/>
      <c r="T33" s="99"/>
      <c r="U33" s="99"/>
      <c r="V33" s="99"/>
    </row>
    <row r="34" spans="4:22" ht="12.75" customHeight="1">
      <c r="S34" s="98"/>
      <c r="T34" s="99"/>
      <c r="U34" s="99"/>
      <c r="V34" s="99"/>
    </row>
    <row r="39" spans="4:22" ht="12.75" customHeight="1">
      <c r="D39" s="100"/>
    </row>
    <row r="45" spans="4:22" ht="15" customHeight="1"/>
  </sheetData>
  <pageMargins left="0.11811023622047245" right="0.11811023622047245" top="0.11811023622047245" bottom="0.11811023622047245" header="0.31496062992125984" footer="0.31496062992125984"/>
  <pageSetup paperSize="9" fitToWidth="0" fitToHeight="0" pageOrder="overThenDown" orientation="landscape" r:id="rId1"/>
  <headerFooter alignWithMargins="0"/>
  <rowBreaks count="2" manualBreakCount="2">
    <brk id="33" max="9" man="1"/>
    <brk id="63"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W89"/>
  <sheetViews>
    <sheetView showGridLines="0" zoomScaleNormal="100" workbookViewId="0">
      <selection activeCell="C5" sqref="C5"/>
    </sheetView>
  </sheetViews>
  <sheetFormatPr baseColWidth="10" defaultRowHeight="12.75" customHeight="1"/>
  <cols>
    <col min="1" max="1" width="5.625" style="5" customWidth="1"/>
    <col min="2" max="6" width="13.375" style="5" customWidth="1"/>
    <col min="7" max="7" width="14" style="5" customWidth="1"/>
    <col min="8" max="8" width="13.625" style="5" customWidth="1"/>
    <col min="9" max="9" width="13.375" style="5" customWidth="1"/>
    <col min="10" max="10" width="13" style="5" customWidth="1"/>
    <col min="11" max="11" width="4.875" style="5" customWidth="1"/>
    <col min="12" max="12" width="11.75" style="5" customWidth="1"/>
    <col min="13" max="13" width="11.125" style="5" customWidth="1"/>
    <col min="14" max="14" width="3.75" style="5" customWidth="1"/>
    <col min="15" max="15" width="4.125" style="5" customWidth="1"/>
    <col min="16" max="16" width="10.5" style="9" customWidth="1"/>
    <col min="17" max="17" width="9.75" style="9" customWidth="1"/>
    <col min="18" max="23" width="10.5" style="9" customWidth="1"/>
    <col min="24" max="25" width="10.5" style="10" customWidth="1"/>
    <col min="26" max="257" width="10.5" style="5" customWidth="1"/>
    <col min="258" max="1024" width="10.5" customWidth="1"/>
  </cols>
  <sheetData>
    <row r="1" spans="1:25" ht="15.75" customHeight="1">
      <c r="D1" s="289"/>
      <c r="E1" s="289"/>
      <c r="F1" s="289"/>
      <c r="G1" s="289"/>
      <c r="H1" s="289"/>
      <c r="I1" s="289"/>
      <c r="J1" s="289"/>
      <c r="K1" s="289"/>
    </row>
    <row r="2" spans="1:25" ht="15.75" customHeight="1">
      <c r="D2" s="289"/>
      <c r="E2" s="289"/>
      <c r="F2" s="289"/>
      <c r="G2" s="289"/>
      <c r="H2" s="289"/>
      <c r="I2" s="289"/>
      <c r="J2" s="289"/>
      <c r="K2" s="289"/>
    </row>
    <row r="3" spans="1:25" ht="15.75" customHeight="1">
      <c r="D3" s="289"/>
      <c r="E3" s="289"/>
      <c r="F3" s="289"/>
      <c r="G3" s="289"/>
      <c r="H3" s="289"/>
      <c r="I3" s="289"/>
      <c r="J3" s="289"/>
      <c r="K3" s="289"/>
    </row>
    <row r="4" spans="1:25" ht="15.75" customHeight="1">
      <c r="F4" s="2"/>
    </row>
    <row r="5" spans="1:25" ht="41.25" customHeight="1">
      <c r="B5" s="108" t="s">
        <v>197</v>
      </c>
    </row>
    <row r="6" spans="1:25" ht="11.25" customHeight="1"/>
    <row r="7" spans="1:25" ht="30" customHeight="1">
      <c r="B7" s="293" t="s">
        <v>198</v>
      </c>
      <c r="C7" s="293"/>
      <c r="D7" s="293"/>
      <c r="E7" s="293"/>
      <c r="F7" s="293"/>
      <c r="G7" s="293"/>
      <c r="H7" s="293"/>
      <c r="I7" s="293"/>
      <c r="J7" s="293"/>
      <c r="K7" s="275"/>
      <c r="L7" s="110"/>
      <c r="M7" s="110"/>
      <c r="N7" s="113"/>
      <c r="O7" s="113"/>
      <c r="P7" s="114"/>
    </row>
    <row r="8" spans="1:25" ht="9.9499999999999993" customHeight="1">
      <c r="B8" s="115"/>
      <c r="C8" s="115"/>
      <c r="D8" s="115"/>
      <c r="E8" s="115"/>
      <c r="F8" s="115"/>
      <c r="G8" s="115"/>
      <c r="H8" s="115"/>
      <c r="I8" s="115"/>
      <c r="J8" s="115"/>
      <c r="K8" s="115"/>
      <c r="L8" s="110"/>
      <c r="M8" s="110"/>
      <c r="N8" s="113"/>
      <c r="O8" s="113"/>
      <c r="P8" s="114"/>
      <c r="Q8" s="12"/>
      <c r="R8" s="12"/>
      <c r="S8" s="12"/>
      <c r="X8" s="8"/>
      <c r="Y8" s="8"/>
    </row>
    <row r="9" spans="1:25" ht="9.9499999999999993" customHeight="1">
      <c r="C9" s="115"/>
      <c r="D9" s="115"/>
      <c r="E9" s="115"/>
      <c r="F9" s="115"/>
      <c r="G9" s="115"/>
      <c r="H9" s="115"/>
      <c r="I9" s="115"/>
      <c r="J9" s="115"/>
      <c r="K9" s="115"/>
      <c r="L9" s="13"/>
      <c r="M9" s="14"/>
      <c r="N9" s="8"/>
      <c r="O9" s="8"/>
      <c r="P9" s="12"/>
      <c r="Q9" s="12"/>
      <c r="R9" s="12"/>
      <c r="S9" s="12"/>
      <c r="X9" s="8"/>
      <c r="Y9" s="8"/>
    </row>
    <row r="10" spans="1:25" ht="44.25" customHeight="1">
      <c r="C10" s="102" t="s">
        <v>25</v>
      </c>
      <c r="D10" s="103" t="s">
        <v>19</v>
      </c>
      <c r="E10" s="103" t="s">
        <v>20</v>
      </c>
      <c r="F10" s="104" t="s">
        <v>210</v>
      </c>
      <c r="G10" s="116" t="s">
        <v>22</v>
      </c>
      <c r="H10" s="117" t="s">
        <v>23</v>
      </c>
      <c r="I10" s="118" t="s">
        <v>21</v>
      </c>
      <c r="M10" s="8"/>
      <c r="N10" s="8"/>
      <c r="O10" s="8"/>
      <c r="P10" s="12"/>
      <c r="Q10" s="15"/>
      <c r="R10" s="5"/>
      <c r="S10" s="5"/>
      <c r="T10" s="5"/>
      <c r="X10" s="8"/>
      <c r="Y10" s="8"/>
    </row>
    <row r="11" spans="1:25" ht="12.75" customHeight="1">
      <c r="A11" s="107"/>
      <c r="C11" s="119" t="s">
        <v>26</v>
      </c>
      <c r="D11" s="127">
        <v>42</v>
      </c>
      <c r="E11" s="127">
        <v>2.48</v>
      </c>
      <c r="F11" s="128">
        <v>346995.09974000003</v>
      </c>
      <c r="G11" s="129">
        <v>415</v>
      </c>
      <c r="H11" s="129">
        <v>15</v>
      </c>
      <c r="I11" s="128">
        <f>G11+H11</f>
        <v>430</v>
      </c>
      <c r="M11" s="8"/>
      <c r="N11" s="8"/>
      <c r="O11" s="8"/>
      <c r="P11" s="12"/>
      <c r="Q11" s="16"/>
      <c r="R11" s="12"/>
      <c r="S11" s="15"/>
      <c r="T11" s="5"/>
      <c r="X11" s="8"/>
      <c r="Y11" s="8"/>
    </row>
    <row r="12" spans="1:25" ht="12.75" customHeight="1">
      <c r="C12" s="120" t="s">
        <v>27</v>
      </c>
      <c r="D12" s="127">
        <v>58</v>
      </c>
      <c r="E12" s="127">
        <v>5.14</v>
      </c>
      <c r="F12" s="128">
        <v>244689.36841999998</v>
      </c>
      <c r="G12" s="129">
        <v>351</v>
      </c>
      <c r="H12" s="129">
        <v>39</v>
      </c>
      <c r="I12" s="128">
        <f t="shared" ref="I12:I18" si="0">G12+H12</f>
        <v>390</v>
      </c>
      <c r="M12" s="8"/>
      <c r="N12" s="8"/>
      <c r="O12" s="8"/>
      <c r="P12" s="12"/>
      <c r="Q12" s="16"/>
      <c r="R12" s="12"/>
      <c r="S12" s="16"/>
      <c r="T12" s="8"/>
      <c r="X12" s="8"/>
      <c r="Y12" s="8"/>
    </row>
    <row r="13" spans="1:25" ht="12.75" customHeight="1">
      <c r="C13" s="105" t="s">
        <v>28</v>
      </c>
      <c r="D13" s="127">
        <v>55</v>
      </c>
      <c r="E13" s="127">
        <v>3.42</v>
      </c>
      <c r="F13" s="128">
        <v>214833.75036999999</v>
      </c>
      <c r="G13" s="129">
        <v>237</v>
      </c>
      <c r="H13" s="129">
        <v>16</v>
      </c>
      <c r="I13" s="128">
        <f t="shared" si="0"/>
        <v>253</v>
      </c>
      <c r="M13" s="8"/>
      <c r="N13" s="8"/>
      <c r="O13" s="8"/>
      <c r="P13" s="12"/>
      <c r="Q13" s="16"/>
      <c r="R13" s="12"/>
      <c r="S13" s="16"/>
      <c r="T13" s="5"/>
      <c r="X13" s="8"/>
      <c r="Y13" s="8"/>
    </row>
    <row r="14" spans="1:25" ht="12.75" customHeight="1">
      <c r="C14" s="120" t="s">
        <v>29</v>
      </c>
      <c r="D14" s="127">
        <v>72</v>
      </c>
      <c r="E14" s="127">
        <v>5.32</v>
      </c>
      <c r="F14" s="128">
        <v>688338.30378999992</v>
      </c>
      <c r="G14" s="129">
        <v>458</v>
      </c>
      <c r="H14" s="129">
        <v>20</v>
      </c>
      <c r="I14" s="128">
        <f t="shared" si="0"/>
        <v>478</v>
      </c>
      <c r="M14" s="8"/>
      <c r="N14" s="8"/>
      <c r="O14" s="8"/>
      <c r="P14" s="12"/>
      <c r="Q14" s="16"/>
      <c r="R14" s="12"/>
      <c r="S14" s="16"/>
      <c r="T14" s="5"/>
      <c r="X14" s="8"/>
      <c r="Y14" s="8"/>
    </row>
    <row r="15" spans="1:25" ht="12.75" customHeight="1">
      <c r="C15" s="120" t="s">
        <v>30</v>
      </c>
      <c r="D15" s="127">
        <v>34</v>
      </c>
      <c r="E15" s="127">
        <v>12.73</v>
      </c>
      <c r="F15" s="128">
        <v>83326.331969999999</v>
      </c>
      <c r="G15" s="129">
        <v>3368</v>
      </c>
      <c r="H15" s="129">
        <v>464</v>
      </c>
      <c r="I15" s="128">
        <f t="shared" si="0"/>
        <v>3832</v>
      </c>
      <c r="M15" s="8"/>
      <c r="N15" s="8"/>
      <c r="O15" s="8"/>
      <c r="P15" s="12"/>
      <c r="Q15" s="16"/>
      <c r="R15" s="12"/>
      <c r="S15" s="16"/>
      <c r="T15" s="5"/>
      <c r="X15" s="8"/>
      <c r="Y15" s="8"/>
    </row>
    <row r="16" spans="1:25" ht="12.75" customHeight="1">
      <c r="C16" s="120" t="s">
        <v>31</v>
      </c>
      <c r="D16" s="127">
        <v>79</v>
      </c>
      <c r="E16" s="127">
        <v>3.77</v>
      </c>
      <c r="F16" s="128">
        <v>287758.70970000001</v>
      </c>
      <c r="G16" s="129">
        <v>341</v>
      </c>
      <c r="H16" s="129">
        <v>34</v>
      </c>
      <c r="I16" s="128">
        <f t="shared" si="0"/>
        <v>375</v>
      </c>
      <c r="M16" s="8"/>
      <c r="N16" s="8"/>
      <c r="O16" s="8"/>
      <c r="P16" s="17"/>
      <c r="Q16" s="18"/>
      <c r="R16" s="12"/>
      <c r="S16" s="16"/>
      <c r="T16" s="5"/>
      <c r="X16" s="8"/>
      <c r="Y16" s="8"/>
    </row>
    <row r="17" spans="2:25" ht="12.75" customHeight="1">
      <c r="C17" s="120" t="s">
        <v>32</v>
      </c>
      <c r="D17" s="130">
        <v>39</v>
      </c>
      <c r="E17" s="130">
        <v>9.17</v>
      </c>
      <c r="F17" s="131">
        <v>460498.38398000004</v>
      </c>
      <c r="G17" s="132">
        <v>363</v>
      </c>
      <c r="H17" s="132">
        <v>17</v>
      </c>
      <c r="I17" s="128">
        <f t="shared" si="0"/>
        <v>380</v>
      </c>
      <c r="M17" s="8"/>
      <c r="N17" s="8"/>
      <c r="O17" s="8"/>
      <c r="P17" s="17"/>
      <c r="Q17" s="18"/>
      <c r="R17" s="17"/>
      <c r="S17" s="18"/>
      <c r="T17" s="5"/>
      <c r="X17" s="8"/>
      <c r="Y17" s="8"/>
    </row>
    <row r="18" spans="2:25" ht="12.75" customHeight="1">
      <c r="C18" s="121" t="s">
        <v>33</v>
      </c>
      <c r="D18" s="127">
        <v>41</v>
      </c>
      <c r="E18" s="127">
        <v>4.01</v>
      </c>
      <c r="F18" s="128">
        <v>261718.75870999999</v>
      </c>
      <c r="G18" s="129">
        <v>350</v>
      </c>
      <c r="H18" s="129">
        <v>42</v>
      </c>
      <c r="I18" s="128">
        <f t="shared" si="0"/>
        <v>392</v>
      </c>
      <c r="M18" s="8"/>
      <c r="N18" s="8"/>
      <c r="O18" s="8"/>
      <c r="P18" s="12"/>
      <c r="Q18" s="16"/>
      <c r="R18" s="17"/>
      <c r="S18" s="18"/>
      <c r="T18" s="5"/>
      <c r="X18" s="8"/>
      <c r="Y18" s="8"/>
    </row>
    <row r="19" spans="2:25" ht="12.75" customHeight="1">
      <c r="C19" s="122" t="s">
        <v>34</v>
      </c>
      <c r="D19" s="123">
        <f>SUM(D11:D18)</f>
        <v>420</v>
      </c>
      <c r="E19" s="124">
        <v>46.05</v>
      </c>
      <c r="F19" s="125">
        <f>SUM(F11:F18)</f>
        <v>2588158.7066800003</v>
      </c>
      <c r="G19" s="123">
        <f>SUM(G11:G18)</f>
        <v>5883</v>
      </c>
      <c r="H19" s="125">
        <f>SUM(H11:H18)</f>
        <v>647</v>
      </c>
      <c r="I19" s="126">
        <f>SUM(I11:I18)</f>
        <v>6530</v>
      </c>
      <c r="M19" s="8"/>
      <c r="N19" s="8"/>
      <c r="O19" s="8"/>
      <c r="P19" s="17"/>
      <c r="Q19" s="17"/>
      <c r="R19" s="12"/>
      <c r="S19" s="16"/>
      <c r="T19" s="5"/>
      <c r="X19" s="8"/>
      <c r="Y19" s="8"/>
    </row>
    <row r="20" spans="2:25" ht="12.75" customHeight="1">
      <c r="B20" s="274" t="s">
        <v>234</v>
      </c>
      <c r="C20" s="19"/>
      <c r="M20" s="8"/>
      <c r="N20" s="8"/>
      <c r="O20" s="8"/>
      <c r="P20" s="17"/>
      <c r="Q20" s="17"/>
      <c r="R20" s="17"/>
      <c r="S20" s="17"/>
      <c r="T20" s="20"/>
      <c r="X20" s="8"/>
      <c r="Y20" s="8"/>
    </row>
    <row r="21" spans="2:25" ht="12.75" customHeight="1">
      <c r="C21" s="19"/>
      <c r="M21" s="8"/>
      <c r="N21" s="8"/>
      <c r="O21" s="8"/>
      <c r="P21" s="17"/>
      <c r="Q21" s="17"/>
      <c r="R21" s="17"/>
      <c r="S21" s="17"/>
      <c r="T21" s="20"/>
      <c r="X21" s="8"/>
      <c r="Y21" s="8"/>
    </row>
    <row r="22" spans="2:25" ht="12.75" customHeight="1">
      <c r="C22" s="19"/>
      <c r="M22" s="8"/>
      <c r="N22" s="8"/>
      <c r="O22" s="8"/>
      <c r="P22" s="17"/>
      <c r="Q22" s="17"/>
      <c r="R22" s="17"/>
      <c r="S22" s="17"/>
      <c r="T22" s="20"/>
      <c r="X22" s="8"/>
      <c r="Y22" s="8"/>
    </row>
    <row r="23" spans="2:25" ht="12.75" customHeight="1">
      <c r="C23" s="19"/>
      <c r="M23" s="8"/>
      <c r="N23" s="8"/>
      <c r="O23" s="8"/>
      <c r="P23" s="17"/>
      <c r="Q23" s="17"/>
      <c r="R23" s="17"/>
      <c r="S23" s="17"/>
      <c r="T23" s="20"/>
      <c r="X23" s="8"/>
      <c r="Y23" s="8"/>
    </row>
    <row r="24" spans="2:25" ht="12.75" customHeight="1">
      <c r="C24" s="19"/>
      <c r="M24" s="8"/>
      <c r="N24" s="8"/>
      <c r="O24" s="8"/>
      <c r="P24" s="17"/>
      <c r="Q24" s="17"/>
      <c r="R24" s="17"/>
      <c r="S24" s="17"/>
      <c r="T24" s="20"/>
      <c r="X24" s="8"/>
      <c r="Y24" s="8"/>
    </row>
    <row r="25" spans="2:25" ht="12.75" customHeight="1">
      <c r="C25" s="19"/>
      <c r="M25" s="8"/>
      <c r="N25" s="8"/>
      <c r="O25" s="8"/>
      <c r="P25" s="17"/>
      <c r="Q25" s="17"/>
      <c r="R25" s="17"/>
      <c r="S25" s="17"/>
      <c r="T25" s="20"/>
      <c r="X25" s="8"/>
      <c r="Y25" s="8"/>
    </row>
    <row r="26" spans="2:25" ht="12.75" customHeight="1">
      <c r="M26" s="8"/>
      <c r="N26" s="8"/>
      <c r="O26" s="21"/>
      <c r="P26" s="17"/>
      <c r="Q26" s="17"/>
      <c r="R26" s="17"/>
      <c r="S26" s="17"/>
      <c r="T26" s="20"/>
      <c r="X26" s="8"/>
      <c r="Y26" s="8"/>
    </row>
    <row r="27" spans="2:25" ht="12.75" customHeight="1">
      <c r="M27" s="8"/>
      <c r="N27" s="8"/>
      <c r="O27" s="8"/>
      <c r="P27" s="22"/>
      <c r="Q27" s="23"/>
      <c r="R27" s="23"/>
      <c r="S27" s="23"/>
      <c r="T27" s="24"/>
      <c r="X27" s="8"/>
      <c r="Y27" s="8"/>
    </row>
    <row r="28" spans="2:25" ht="12.75" customHeight="1">
      <c r="M28" s="8"/>
      <c r="N28" s="8"/>
      <c r="O28" s="8"/>
      <c r="P28" s="22"/>
      <c r="Q28" s="23"/>
      <c r="R28" s="23"/>
      <c r="S28" s="23"/>
      <c r="T28" s="24"/>
      <c r="X28" s="8"/>
      <c r="Y28" s="8"/>
    </row>
    <row r="29" spans="2:25" ht="12.75" customHeight="1">
      <c r="P29" s="22"/>
      <c r="Q29" s="23"/>
      <c r="R29" s="23"/>
      <c r="S29" s="23"/>
      <c r="T29" s="24"/>
    </row>
    <row r="30" spans="2:25" ht="12.75" customHeight="1">
      <c r="P30" s="22"/>
      <c r="Q30" s="23"/>
      <c r="R30" s="23"/>
      <c r="S30" s="23"/>
      <c r="T30" s="24"/>
    </row>
    <row r="31" spans="2:25" ht="12.75" customHeight="1">
      <c r="P31" s="22"/>
      <c r="Q31" s="23"/>
      <c r="R31" s="23"/>
      <c r="S31" s="23"/>
      <c r="T31" s="24"/>
    </row>
    <row r="32" spans="2:25" ht="12.75" customHeight="1">
      <c r="P32" s="22"/>
      <c r="Q32" s="23"/>
      <c r="R32" s="23"/>
      <c r="S32" s="23"/>
      <c r="T32" s="24"/>
    </row>
    <row r="33" spans="2:27" ht="12.75" customHeight="1">
      <c r="P33" s="22"/>
      <c r="Q33" s="23"/>
      <c r="R33" s="23"/>
      <c r="S33" s="23"/>
      <c r="T33" s="24"/>
    </row>
    <row r="34" spans="2:27" ht="12.75" customHeight="1">
      <c r="P34" s="22"/>
      <c r="Q34" s="23"/>
      <c r="R34" s="23"/>
      <c r="S34" s="23"/>
      <c r="T34" s="24"/>
    </row>
    <row r="35" spans="2:27" ht="12.75" customHeight="1">
      <c r="P35" s="17"/>
      <c r="Q35" s="17"/>
      <c r="R35" s="17"/>
      <c r="S35" s="17"/>
      <c r="T35" s="20"/>
    </row>
    <row r="36" spans="2:27" ht="12.75" customHeight="1">
      <c r="P36" s="17"/>
      <c r="Q36" s="17"/>
      <c r="R36" s="17"/>
      <c r="S36" s="17"/>
    </row>
    <row r="42" spans="2:27" ht="30.75" customHeight="1">
      <c r="B42" s="292" t="s">
        <v>199</v>
      </c>
      <c r="C42" s="292"/>
      <c r="D42" s="292"/>
      <c r="E42" s="292"/>
      <c r="F42" s="292"/>
      <c r="G42" s="292"/>
      <c r="H42" s="292"/>
      <c r="I42" s="292"/>
      <c r="J42" s="292"/>
      <c r="K42" s="292"/>
      <c r="L42" s="25"/>
      <c r="M42" s="25"/>
      <c r="N42" s="25"/>
      <c r="O42" s="25"/>
    </row>
    <row r="43" spans="2:27" ht="9.9499999999999993" customHeight="1">
      <c r="B43" s="292"/>
      <c r="C43" s="292"/>
      <c r="D43" s="292"/>
      <c r="E43" s="292"/>
      <c r="F43" s="292"/>
      <c r="G43" s="292"/>
      <c r="H43" s="292"/>
      <c r="I43" s="292"/>
      <c r="J43" s="292"/>
      <c r="K43" s="25"/>
      <c r="L43" s="25"/>
      <c r="M43" s="25"/>
      <c r="N43" s="25"/>
      <c r="O43" s="25"/>
    </row>
    <row r="44" spans="2:27" ht="9.9499999999999993" customHeight="1">
      <c r="B44" s="292"/>
      <c r="C44" s="292"/>
      <c r="D44" s="292"/>
      <c r="E44" s="292"/>
      <c r="F44" s="292"/>
      <c r="G44" s="292"/>
      <c r="H44" s="292"/>
      <c r="I44" s="292"/>
      <c r="J44" s="292"/>
      <c r="N44" s="26"/>
      <c r="O44" s="27"/>
    </row>
    <row r="45" spans="2:27" ht="9.9499999999999993" customHeight="1">
      <c r="N45" s="28"/>
      <c r="O45" s="12"/>
      <c r="P45" s="29"/>
      <c r="Q45" s="29"/>
      <c r="R45" s="29"/>
      <c r="W45" s="10"/>
    </row>
    <row r="46" spans="2:27" ht="24" customHeight="1">
      <c r="B46" s="290" t="s">
        <v>35</v>
      </c>
      <c r="C46" s="290"/>
      <c r="D46" s="133" t="s">
        <v>19</v>
      </c>
      <c r="E46" s="133" t="s">
        <v>36</v>
      </c>
      <c r="F46" s="133" t="s">
        <v>37</v>
      </c>
      <c r="G46" s="133" t="s">
        <v>36</v>
      </c>
      <c r="H46" s="133" t="s">
        <v>22</v>
      </c>
      <c r="I46" s="133" t="s">
        <v>23</v>
      </c>
      <c r="J46" s="133" t="s">
        <v>21</v>
      </c>
      <c r="K46" s="134" t="s">
        <v>36</v>
      </c>
      <c r="L46" s="32"/>
      <c r="P46" s="28"/>
      <c r="Q46" s="30"/>
      <c r="R46" s="31"/>
      <c r="S46" s="31"/>
      <c r="T46" s="31"/>
      <c r="Z46" s="10"/>
      <c r="AA46" s="10"/>
    </row>
    <row r="47" spans="2:27" ht="12.75" customHeight="1">
      <c r="B47" s="291" t="s">
        <v>38</v>
      </c>
      <c r="C47" s="291"/>
      <c r="D47" s="139">
        <v>278</v>
      </c>
      <c r="E47" s="140">
        <f>(D47/D$53)*100</f>
        <v>66.19047619047619</v>
      </c>
      <c r="F47" s="223">
        <v>39.32</v>
      </c>
      <c r="G47" s="140">
        <f>(F47/F$53)*100</f>
        <v>85.38545059717697</v>
      </c>
      <c r="H47" s="141">
        <v>1622</v>
      </c>
      <c r="I47" s="141">
        <v>105</v>
      </c>
      <c r="J47" s="226">
        <f>H47+I47</f>
        <v>1727</v>
      </c>
      <c r="K47" s="142">
        <f>(J47/J$53)*100</f>
        <v>26.44716692189893</v>
      </c>
      <c r="L47" s="33"/>
      <c r="P47" s="28"/>
      <c r="Q47" s="30"/>
      <c r="R47" s="31"/>
      <c r="S47" s="31"/>
      <c r="T47" s="31"/>
      <c r="Z47" s="10"/>
      <c r="AA47" s="10"/>
    </row>
    <row r="48" spans="2:27" ht="12.75" customHeight="1">
      <c r="B48" s="286" t="s">
        <v>39</v>
      </c>
      <c r="C48" s="286"/>
      <c r="D48" s="139">
        <v>2</v>
      </c>
      <c r="E48" s="140">
        <f>(D48/D$53)*100</f>
        <v>0.47619047619047622</v>
      </c>
      <c r="F48" s="224" t="s">
        <v>24</v>
      </c>
      <c r="G48" s="140" t="s">
        <v>24</v>
      </c>
      <c r="H48" s="141">
        <v>5</v>
      </c>
      <c r="I48" s="141">
        <v>1</v>
      </c>
      <c r="J48" s="227">
        <f t="shared" ref="J48:J52" si="1">H48+I48</f>
        <v>6</v>
      </c>
      <c r="K48" s="142">
        <f t="shared" ref="K48:K52" si="2">(J48/J$53)*100</f>
        <v>9.1883614088820828E-2</v>
      </c>
      <c r="L48" s="33"/>
      <c r="P48" s="28"/>
      <c r="Q48" s="30"/>
      <c r="R48" s="31"/>
      <c r="S48" s="31"/>
      <c r="T48" s="31"/>
      <c r="Z48" s="10"/>
      <c r="AA48" s="10"/>
    </row>
    <row r="49" spans="2:27" ht="12.75" customHeight="1">
      <c r="B49" s="286" t="s">
        <v>40</v>
      </c>
      <c r="C49" s="286"/>
      <c r="D49" s="139">
        <v>11</v>
      </c>
      <c r="E49" s="140">
        <f t="shared" ref="E49:G51" si="3">(D49/D$53)*100</f>
        <v>2.6190476190476191</v>
      </c>
      <c r="F49" s="224">
        <v>2.08</v>
      </c>
      <c r="G49" s="140">
        <f t="shared" si="3"/>
        <v>4.5168295331161774</v>
      </c>
      <c r="H49" s="141">
        <v>3258</v>
      </c>
      <c r="I49" s="141">
        <v>468</v>
      </c>
      <c r="J49" s="227">
        <f t="shared" si="1"/>
        <v>3726</v>
      </c>
      <c r="K49" s="142">
        <f t="shared" si="2"/>
        <v>57.059724349157733</v>
      </c>
      <c r="L49" s="33"/>
      <c r="P49" s="28"/>
      <c r="Q49" s="30"/>
      <c r="R49" s="31"/>
      <c r="S49" s="31"/>
      <c r="T49" s="31"/>
      <c r="Z49" s="10"/>
      <c r="AA49" s="10"/>
    </row>
    <row r="50" spans="2:27" ht="12.75" customHeight="1">
      <c r="B50" s="286" t="s">
        <v>41</v>
      </c>
      <c r="C50" s="286"/>
      <c r="D50" s="139">
        <v>34</v>
      </c>
      <c r="E50" s="140">
        <f t="shared" si="3"/>
        <v>8.0952380952380949</v>
      </c>
      <c r="F50" s="224">
        <v>0.2</v>
      </c>
      <c r="G50" s="140">
        <f t="shared" si="3"/>
        <v>0.43431053203040176</v>
      </c>
      <c r="H50" s="141">
        <v>128</v>
      </c>
      <c r="I50" s="141">
        <v>6</v>
      </c>
      <c r="J50" s="227">
        <f t="shared" si="1"/>
        <v>134</v>
      </c>
      <c r="K50" s="142">
        <f t="shared" si="2"/>
        <v>2.0520673813169985</v>
      </c>
      <c r="L50" s="33"/>
      <c r="M50" s="34"/>
      <c r="N50" s="34"/>
      <c r="O50" s="34"/>
      <c r="P50" s="34"/>
      <c r="Q50" s="12"/>
      <c r="R50" s="12"/>
      <c r="S50" s="12"/>
      <c r="T50" s="12"/>
      <c r="Z50" s="10"/>
      <c r="AA50" s="10"/>
    </row>
    <row r="51" spans="2:27" ht="12.75" customHeight="1">
      <c r="B51" s="286" t="s">
        <v>42</v>
      </c>
      <c r="C51" s="286"/>
      <c r="D51" s="139">
        <v>95</v>
      </c>
      <c r="E51" s="140">
        <f t="shared" si="3"/>
        <v>22.61904761904762</v>
      </c>
      <c r="F51" s="224">
        <v>4.45</v>
      </c>
      <c r="G51" s="140">
        <f t="shared" si="3"/>
        <v>9.6634093376764394</v>
      </c>
      <c r="H51" s="141">
        <v>795</v>
      </c>
      <c r="I51" s="141">
        <v>57</v>
      </c>
      <c r="J51" s="227">
        <f t="shared" si="1"/>
        <v>852</v>
      </c>
      <c r="K51" s="142">
        <f t="shared" si="2"/>
        <v>13.047473200612558</v>
      </c>
      <c r="L51" s="33"/>
      <c r="M51" s="34"/>
      <c r="N51" s="34"/>
      <c r="O51" s="34"/>
      <c r="P51" s="34"/>
      <c r="Q51" s="12"/>
      <c r="R51" s="12"/>
      <c r="S51" s="12"/>
      <c r="T51" s="12"/>
      <c r="X51" s="9"/>
      <c r="Z51" s="10"/>
      <c r="AA51" s="10"/>
    </row>
    <row r="52" spans="2:27" ht="12.75" customHeight="1">
      <c r="B52" s="287" t="s">
        <v>43</v>
      </c>
      <c r="C52" s="287"/>
      <c r="D52" s="143" t="s">
        <v>24</v>
      </c>
      <c r="E52" s="143" t="s">
        <v>24</v>
      </c>
      <c r="F52" s="225" t="s">
        <v>24</v>
      </c>
      <c r="G52" s="222" t="s">
        <v>24</v>
      </c>
      <c r="H52" s="141">
        <v>75</v>
      </c>
      <c r="I52" s="141">
        <v>10</v>
      </c>
      <c r="J52" s="225">
        <f t="shared" si="1"/>
        <v>85</v>
      </c>
      <c r="K52" s="142">
        <f t="shared" si="2"/>
        <v>1.3016845329249618</v>
      </c>
      <c r="L52" s="33"/>
      <c r="M52" s="34"/>
      <c r="N52" s="34"/>
      <c r="O52" s="34"/>
      <c r="P52" s="34"/>
      <c r="Q52" s="12"/>
      <c r="R52" s="12"/>
      <c r="S52" s="12"/>
      <c r="T52" s="12"/>
      <c r="X52" s="9"/>
      <c r="Z52" s="10"/>
      <c r="AA52" s="10"/>
    </row>
    <row r="53" spans="2:27" ht="12.75" customHeight="1">
      <c r="B53" s="288" t="s">
        <v>34</v>
      </c>
      <c r="C53" s="288"/>
      <c r="D53" s="135">
        <f>SUM(D47:D52)</f>
        <v>420</v>
      </c>
      <c r="E53" s="135"/>
      <c r="F53" s="136">
        <f>SUM(F47:F52)</f>
        <v>46.050000000000004</v>
      </c>
      <c r="G53" s="135"/>
      <c r="H53" s="137">
        <f>SUM(H47:H52)</f>
        <v>5883</v>
      </c>
      <c r="I53" s="137">
        <f>SUM(I47:I52)</f>
        <v>647</v>
      </c>
      <c r="J53" s="137">
        <f>SUM(J47:J52)</f>
        <v>6530</v>
      </c>
      <c r="K53" s="138"/>
      <c r="L53" s="33"/>
      <c r="M53" s="34"/>
      <c r="N53" s="34"/>
      <c r="O53" s="34"/>
      <c r="P53" s="34"/>
      <c r="Q53" s="35"/>
      <c r="X53" s="9"/>
      <c r="Z53" s="10"/>
      <c r="AA53" s="10"/>
    </row>
    <row r="54" spans="2:27" ht="12.75" customHeight="1">
      <c r="C54" s="36"/>
      <c r="K54" s="3"/>
    </row>
    <row r="68" spans="3:14" ht="12.75" customHeight="1">
      <c r="N68" s="37"/>
    </row>
    <row r="69" spans="3:14" ht="12.75" customHeight="1">
      <c r="N69" s="37"/>
    </row>
    <row r="70" spans="3:14" ht="12.75" customHeight="1">
      <c r="N70" s="37"/>
    </row>
    <row r="71" spans="3:14" ht="12.75" customHeight="1">
      <c r="N71" s="37"/>
    </row>
    <row r="72" spans="3:14" ht="12.75" customHeight="1">
      <c r="N72" s="37"/>
    </row>
    <row r="73" spans="3:14" ht="12.75" customHeight="1">
      <c r="N73" s="37"/>
    </row>
    <row r="74" spans="3:14" ht="12.75" customHeight="1">
      <c r="N74" s="37"/>
    </row>
    <row r="75" spans="3:14" ht="12.75" customHeight="1">
      <c r="N75" s="37"/>
    </row>
    <row r="76" spans="3:14" ht="12.75" customHeight="1">
      <c r="N76" s="37"/>
    </row>
    <row r="78" spans="3:14" ht="12.75" customHeight="1">
      <c r="C78" s="8"/>
      <c r="D78" s="8"/>
      <c r="E78" s="8"/>
      <c r="F78" s="8"/>
    </row>
    <row r="81" spans="2:6" ht="12.75" customHeight="1">
      <c r="B81" s="12"/>
      <c r="C81" s="15"/>
    </row>
    <row r="82" spans="2:6" ht="12.75" customHeight="1">
      <c r="B82" s="12"/>
      <c r="C82" s="16"/>
      <c r="D82" s="8"/>
      <c r="E82" s="8"/>
      <c r="F82" s="8"/>
    </row>
    <row r="83" spans="2:6" ht="12.75" customHeight="1">
      <c r="B83" s="12"/>
      <c r="C83"/>
    </row>
    <row r="84" spans="2:6" ht="12.75" customHeight="1">
      <c r="B84" s="12"/>
      <c r="C84" s="16"/>
    </row>
    <row r="85" spans="2:6" ht="12.75" customHeight="1">
      <c r="B85" s="12"/>
      <c r="C85" s="16"/>
    </row>
    <row r="86" spans="2:6" ht="12.75" customHeight="1">
      <c r="B86" s="12"/>
      <c r="C86" s="16"/>
    </row>
    <row r="87" spans="2:6" ht="12.75" customHeight="1">
      <c r="B87" s="17"/>
      <c r="C87" s="18"/>
    </row>
    <row r="88" spans="2:6" ht="12.75" customHeight="1">
      <c r="B88" s="17"/>
      <c r="C88" s="18"/>
    </row>
    <row r="89" spans="2:6" ht="12.75" customHeight="1">
      <c r="B89" s="12"/>
      <c r="C89" s="16"/>
    </row>
  </sheetData>
  <mergeCells count="13">
    <mergeCell ref="B51:C51"/>
    <mergeCell ref="B52:C52"/>
    <mergeCell ref="B53:C53"/>
    <mergeCell ref="D1:K3"/>
    <mergeCell ref="B46:C46"/>
    <mergeCell ref="B47:C47"/>
    <mergeCell ref="B49:C49"/>
    <mergeCell ref="B50:C50"/>
    <mergeCell ref="B48:C48"/>
    <mergeCell ref="B43:J43"/>
    <mergeCell ref="B44:J44"/>
    <mergeCell ref="B42:K42"/>
    <mergeCell ref="B7:J7"/>
  </mergeCells>
  <pageMargins left="0.11811023622047245" right="0.11811023622047245" top="0.11811023622047245" bottom="0.11811023622047245" header="0" footer="0"/>
  <pageSetup paperSize="9" scale="85" fitToHeight="3" pageOrder="overThenDown" orientation="landscape" r:id="rId1"/>
  <headerFooter alignWithMargins="0"/>
  <rowBreaks count="2" manualBreakCount="2">
    <brk id="40" max="10" man="1"/>
    <brk id="93"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S93"/>
  <sheetViews>
    <sheetView showGridLines="0" zoomScaleNormal="100" workbookViewId="0">
      <selection activeCell="H17" sqref="H17"/>
    </sheetView>
  </sheetViews>
  <sheetFormatPr baseColWidth="10" defaultRowHeight="12" customHeight="1"/>
  <cols>
    <col min="1" max="1" width="5.625" style="40" customWidth="1"/>
    <col min="2" max="3" width="13.375" style="40" customWidth="1"/>
    <col min="4" max="4" width="29" style="40" customWidth="1"/>
    <col min="5" max="6" width="27.75" style="40" customWidth="1"/>
    <col min="7" max="7" width="16.625" style="202" customWidth="1"/>
    <col min="8" max="8" width="12.125" style="40" customWidth="1"/>
    <col min="9" max="9" width="16.875" style="40" customWidth="1"/>
    <col min="10" max="12" width="12.375" style="40" customWidth="1"/>
    <col min="13" max="253" width="10.5" style="40" customWidth="1"/>
    <col min="254" max="1020" width="10.5" customWidth="1"/>
  </cols>
  <sheetData>
    <row r="1" spans="1:17" s="5" customFormat="1" ht="15.75" customHeight="1">
      <c r="D1" s="289"/>
      <c r="E1" s="289"/>
      <c r="F1" s="289"/>
      <c r="G1" s="289"/>
      <c r="H1" s="289"/>
    </row>
    <row r="2" spans="1:17" s="5" customFormat="1" ht="15.75" customHeight="1">
      <c r="D2" s="289"/>
      <c r="E2" s="289"/>
      <c r="F2" s="289"/>
      <c r="G2" s="289"/>
      <c r="H2" s="289"/>
    </row>
    <row r="3" spans="1:17" s="5" customFormat="1" ht="15.75" customHeight="1">
      <c r="D3" s="289"/>
      <c r="E3" s="289"/>
      <c r="F3" s="289"/>
      <c r="G3" s="289"/>
      <c r="H3" s="289"/>
    </row>
    <row r="4" spans="1:17" s="5" customFormat="1" ht="15.75" customHeight="1">
      <c r="E4" s="2"/>
      <c r="G4" s="4"/>
    </row>
    <row r="5" spans="1:17" s="5" customFormat="1" ht="15.75" customHeight="1">
      <c r="G5" s="4"/>
    </row>
    <row r="6" spans="1:17" s="5" customFormat="1" ht="15.75" customHeight="1">
      <c r="G6" s="4"/>
    </row>
    <row r="7" spans="1:17" s="5" customFormat="1" ht="15.75" customHeight="1">
      <c r="G7" s="4"/>
    </row>
    <row r="8" spans="1:17" s="5" customFormat="1" ht="15.75" customHeight="1">
      <c r="G8" s="4"/>
    </row>
    <row r="9" spans="1:17" s="5" customFormat="1" ht="30" customHeight="1">
      <c r="B9" s="292" t="s">
        <v>200</v>
      </c>
      <c r="C9" s="292"/>
      <c r="D9" s="292"/>
      <c r="E9" s="292"/>
      <c r="F9" s="292"/>
      <c r="G9" s="292"/>
      <c r="H9" s="292"/>
    </row>
    <row r="10" spans="1:17" s="5" customFormat="1" ht="9.9499999999999993" customHeight="1">
      <c r="B10" s="11"/>
      <c r="C10" s="11"/>
      <c r="D10" s="11"/>
      <c r="E10" s="11"/>
      <c r="F10" s="11"/>
      <c r="G10" s="195"/>
      <c r="H10" s="38"/>
    </row>
    <row r="11" spans="1:17" s="5" customFormat="1" ht="9.9499999999999993" customHeight="1">
      <c r="B11" s="110"/>
      <c r="C11" s="110"/>
      <c r="D11" s="110"/>
      <c r="E11" s="110"/>
      <c r="F11" s="110"/>
      <c r="G11" s="196"/>
      <c r="H11" s="110"/>
      <c r="I11" s="111"/>
      <c r="J11" s="111"/>
      <c r="K11" s="111"/>
      <c r="L11" s="111"/>
      <c r="M11" s="111"/>
      <c r="N11" s="111"/>
      <c r="O11" s="111"/>
      <c r="P11" s="111"/>
      <c r="Q11" s="111"/>
    </row>
    <row r="12" spans="1:17" s="5" customFormat="1" ht="9.9499999999999993" customHeight="1">
      <c r="B12" s="112"/>
      <c r="C12" s="112"/>
      <c r="D12" s="112"/>
      <c r="E12" s="112"/>
      <c r="F12" s="112"/>
      <c r="G12" s="197"/>
      <c r="H12" s="112"/>
      <c r="I12" s="111"/>
      <c r="J12" s="111"/>
      <c r="K12" s="111"/>
      <c r="L12" s="111"/>
      <c r="M12" s="111"/>
      <c r="N12" s="111"/>
      <c r="O12" s="111"/>
      <c r="P12" s="111"/>
      <c r="Q12" s="111"/>
    </row>
    <row r="13" spans="1:17" ht="39.950000000000003" customHeight="1">
      <c r="C13" s="295" t="s">
        <v>35</v>
      </c>
      <c r="D13" s="295"/>
      <c r="E13" s="133" t="s">
        <v>19</v>
      </c>
      <c r="F13" s="134" t="s">
        <v>20</v>
      </c>
      <c r="G13" s="194"/>
      <c r="H13" s="144"/>
    </row>
    <row r="14" spans="1:17" ht="14.1" customHeight="1">
      <c r="C14" s="296" t="s">
        <v>38</v>
      </c>
      <c r="D14" s="148" t="s">
        <v>44</v>
      </c>
      <c r="E14" s="155">
        <v>2</v>
      </c>
      <c r="F14" s="156" t="s">
        <v>24</v>
      </c>
      <c r="G14" s="198"/>
      <c r="H14" s="145"/>
    </row>
    <row r="15" spans="1:17" ht="14.1" customHeight="1">
      <c r="A15" s="107"/>
      <c r="C15" s="296"/>
      <c r="D15" s="148" t="s">
        <v>45</v>
      </c>
      <c r="E15" s="155">
        <v>1</v>
      </c>
      <c r="F15" s="156" t="s">
        <v>235</v>
      </c>
      <c r="G15" s="198"/>
      <c r="H15" s="145"/>
    </row>
    <row r="16" spans="1:17" ht="14.1" customHeight="1">
      <c r="C16" s="296"/>
      <c r="D16" s="148" t="s">
        <v>46</v>
      </c>
      <c r="E16" s="155">
        <v>42</v>
      </c>
      <c r="F16" s="156">
        <v>2.1800000000000002</v>
      </c>
      <c r="G16" s="198"/>
      <c r="H16" s="145"/>
    </row>
    <row r="17" spans="3:8" ht="14.1" customHeight="1">
      <c r="C17" s="296"/>
      <c r="D17" s="148" t="s">
        <v>47</v>
      </c>
      <c r="E17" s="155">
        <v>65</v>
      </c>
      <c r="F17" s="156">
        <v>13.33</v>
      </c>
      <c r="G17" s="198"/>
      <c r="H17" s="145"/>
    </row>
    <row r="18" spans="3:8" ht="14.1" customHeight="1">
      <c r="C18" s="296"/>
      <c r="D18" s="148" t="s">
        <v>48</v>
      </c>
      <c r="E18" s="155">
        <v>12</v>
      </c>
      <c r="F18" s="156">
        <v>0.37</v>
      </c>
      <c r="G18" s="198"/>
      <c r="H18" s="145"/>
    </row>
    <row r="19" spans="3:8" ht="14.1" customHeight="1">
      <c r="C19" s="296"/>
      <c r="D19" s="148" t="s">
        <v>49</v>
      </c>
      <c r="E19" s="155">
        <v>1</v>
      </c>
      <c r="F19" s="156" t="s">
        <v>235</v>
      </c>
      <c r="G19" s="198"/>
      <c r="H19" s="145"/>
    </row>
    <row r="20" spans="3:8" ht="14.1" customHeight="1">
      <c r="C20" s="296"/>
      <c r="D20" s="148" t="s">
        <v>50</v>
      </c>
      <c r="E20" s="155">
        <v>6</v>
      </c>
      <c r="F20" s="156">
        <v>0.69</v>
      </c>
      <c r="G20" s="198"/>
      <c r="H20" s="145"/>
    </row>
    <row r="21" spans="3:8" ht="14.1" customHeight="1">
      <c r="C21" s="296"/>
      <c r="D21" s="148" t="s">
        <v>51</v>
      </c>
      <c r="E21" s="155">
        <v>80</v>
      </c>
      <c r="F21" s="156">
        <v>10.38</v>
      </c>
      <c r="G21" s="198"/>
      <c r="H21" s="145"/>
    </row>
    <row r="22" spans="3:8" ht="14.1" customHeight="1">
      <c r="C22" s="296"/>
      <c r="D22" s="148" t="s">
        <v>52</v>
      </c>
      <c r="E22" s="155">
        <v>9</v>
      </c>
      <c r="F22" s="156">
        <v>5.26</v>
      </c>
      <c r="G22" s="198"/>
      <c r="H22" s="145"/>
    </row>
    <row r="23" spans="3:8" ht="14.1" customHeight="1">
      <c r="C23" s="296"/>
      <c r="D23" s="148" t="s">
        <v>53</v>
      </c>
      <c r="E23" s="155">
        <v>3</v>
      </c>
      <c r="F23" s="156">
        <v>0.01</v>
      </c>
      <c r="G23" s="198"/>
      <c r="H23" s="145"/>
    </row>
    <row r="24" spans="3:8" ht="14.1" customHeight="1">
      <c r="C24" s="296"/>
      <c r="D24" s="148" t="s">
        <v>54</v>
      </c>
      <c r="E24" s="155">
        <v>3</v>
      </c>
      <c r="F24" s="156">
        <v>0.09</v>
      </c>
      <c r="G24" s="198"/>
      <c r="H24" s="145"/>
    </row>
    <row r="25" spans="3:8" ht="14.1" customHeight="1">
      <c r="C25" s="296"/>
      <c r="D25" s="148" t="s">
        <v>55</v>
      </c>
      <c r="E25" s="155">
        <v>24</v>
      </c>
      <c r="F25" s="156">
        <v>4.43</v>
      </c>
      <c r="G25" s="198"/>
      <c r="H25" s="145"/>
    </row>
    <row r="26" spans="3:8" ht="14.1" customHeight="1">
      <c r="C26" s="296"/>
      <c r="D26" s="148" t="s">
        <v>56</v>
      </c>
      <c r="E26" s="155">
        <v>3</v>
      </c>
      <c r="F26" s="156">
        <v>0.02</v>
      </c>
      <c r="G26" s="198"/>
      <c r="H26" s="145"/>
    </row>
    <row r="27" spans="3:8" ht="14.1" customHeight="1">
      <c r="C27" s="296"/>
      <c r="D27" s="148" t="s">
        <v>201</v>
      </c>
      <c r="E27" s="155">
        <v>3</v>
      </c>
      <c r="F27" s="156">
        <v>0.13</v>
      </c>
      <c r="G27" s="198"/>
      <c r="H27" s="145"/>
    </row>
    <row r="28" spans="3:8" ht="14.1" customHeight="1">
      <c r="C28" s="296"/>
      <c r="D28" s="148" t="s">
        <v>57</v>
      </c>
      <c r="E28" s="155">
        <v>4</v>
      </c>
      <c r="F28" s="156">
        <v>0.25</v>
      </c>
      <c r="G28" s="198"/>
      <c r="H28" s="145"/>
    </row>
    <row r="29" spans="3:8" ht="14.1" customHeight="1">
      <c r="C29" s="296"/>
      <c r="D29" s="148" t="s">
        <v>58</v>
      </c>
      <c r="E29" s="155">
        <v>2</v>
      </c>
      <c r="F29" s="156" t="s">
        <v>235</v>
      </c>
      <c r="G29" s="198"/>
      <c r="H29" s="145"/>
    </row>
    <row r="30" spans="3:8" ht="14.1" customHeight="1">
      <c r="C30" s="296"/>
      <c r="D30" s="148" t="s">
        <v>202</v>
      </c>
      <c r="E30" s="155">
        <v>3</v>
      </c>
      <c r="F30" s="156">
        <v>0.14000000000000001</v>
      </c>
      <c r="G30" s="198"/>
      <c r="H30" s="145"/>
    </row>
    <row r="31" spans="3:8" ht="14.1" customHeight="1">
      <c r="C31" s="296"/>
      <c r="D31" s="148" t="s">
        <v>59</v>
      </c>
      <c r="E31" s="155">
        <v>1</v>
      </c>
      <c r="F31" s="156" t="s">
        <v>235</v>
      </c>
      <c r="G31" s="198"/>
      <c r="H31" s="145"/>
    </row>
    <row r="32" spans="3:8" ht="14.1" customHeight="1">
      <c r="C32" s="296"/>
      <c r="D32" s="148" t="s">
        <v>60</v>
      </c>
      <c r="E32" s="155">
        <v>1</v>
      </c>
      <c r="F32" s="156" t="s">
        <v>235</v>
      </c>
      <c r="G32" s="198"/>
      <c r="H32" s="145"/>
    </row>
    <row r="33" spans="3:8" ht="14.1" customHeight="1">
      <c r="C33" s="296"/>
      <c r="D33" s="148" t="s">
        <v>61</v>
      </c>
      <c r="E33" s="155">
        <v>6</v>
      </c>
      <c r="F33" s="156">
        <v>0.12</v>
      </c>
      <c r="G33" s="198"/>
      <c r="H33" s="145"/>
    </row>
    <row r="34" spans="3:8" ht="14.1" customHeight="1">
      <c r="C34" s="296"/>
      <c r="D34" s="148" t="s">
        <v>62</v>
      </c>
      <c r="E34" s="155">
        <v>1</v>
      </c>
      <c r="F34" s="156" t="s">
        <v>24</v>
      </c>
      <c r="G34" s="198"/>
      <c r="H34" s="145"/>
    </row>
    <row r="35" spans="3:8" ht="14.1" customHeight="1">
      <c r="C35" s="296"/>
      <c r="D35" s="148" t="s">
        <v>63</v>
      </c>
      <c r="E35" s="155">
        <v>1</v>
      </c>
      <c r="F35" s="156" t="s">
        <v>235</v>
      </c>
      <c r="G35" s="198"/>
      <c r="H35" s="145"/>
    </row>
    <row r="36" spans="3:8" ht="14.1" customHeight="1">
      <c r="C36" s="296"/>
      <c r="D36" s="148" t="s">
        <v>64</v>
      </c>
      <c r="E36" s="155">
        <v>2</v>
      </c>
      <c r="F36" s="156" t="s">
        <v>235</v>
      </c>
      <c r="G36" s="198"/>
      <c r="H36" s="145"/>
    </row>
    <row r="37" spans="3:8" ht="14.1" customHeight="1">
      <c r="C37" s="296"/>
      <c r="D37" s="148" t="s">
        <v>65</v>
      </c>
      <c r="E37" s="155">
        <v>1</v>
      </c>
      <c r="F37" s="156" t="s">
        <v>24</v>
      </c>
      <c r="G37" s="198"/>
      <c r="H37" s="145"/>
    </row>
    <row r="38" spans="3:8" ht="14.1" customHeight="1">
      <c r="C38" s="296"/>
      <c r="D38" s="148" t="s">
        <v>66</v>
      </c>
      <c r="E38" s="155">
        <v>1</v>
      </c>
      <c r="F38" s="156" t="s">
        <v>235</v>
      </c>
      <c r="G38" s="198"/>
      <c r="H38" s="145"/>
    </row>
    <row r="39" spans="3:8" ht="14.1" customHeight="1">
      <c r="C39" s="296"/>
      <c r="D39" s="149" t="s">
        <v>67</v>
      </c>
      <c r="E39" s="155">
        <v>1</v>
      </c>
      <c r="F39" s="156" t="s">
        <v>235</v>
      </c>
      <c r="G39" s="198"/>
      <c r="H39" s="145"/>
    </row>
    <row r="40" spans="3:8" ht="30" customHeight="1">
      <c r="C40" s="297" t="s">
        <v>68</v>
      </c>
      <c r="D40" s="297"/>
      <c r="E40" s="150">
        <f>SUM(E14:E39)</f>
        <v>278</v>
      </c>
      <c r="F40" s="151">
        <v>39.32</v>
      </c>
      <c r="G40" s="199"/>
      <c r="H40" s="144"/>
    </row>
    <row r="41" spans="3:8" ht="14.1" customHeight="1">
      <c r="C41" s="294"/>
      <c r="D41" s="148" t="s">
        <v>69</v>
      </c>
      <c r="E41" s="157">
        <v>1</v>
      </c>
      <c r="F41" s="163" t="s">
        <v>24</v>
      </c>
      <c r="G41" s="200"/>
      <c r="H41" s="146"/>
    </row>
    <row r="42" spans="3:8" ht="14.1" customHeight="1">
      <c r="C42" s="294"/>
      <c r="D42" s="148" t="s">
        <v>70</v>
      </c>
      <c r="E42" s="157">
        <v>1</v>
      </c>
      <c r="F42" s="163" t="s">
        <v>24</v>
      </c>
      <c r="G42" s="200"/>
      <c r="H42" s="146"/>
    </row>
    <row r="43" spans="3:8" ht="30" customHeight="1">
      <c r="C43" s="297" t="s">
        <v>71</v>
      </c>
      <c r="D43" s="297"/>
      <c r="E43" s="150">
        <f>SUM(E41:E42)</f>
        <v>2</v>
      </c>
      <c r="F43" s="151" t="s">
        <v>24</v>
      </c>
      <c r="G43" s="199"/>
      <c r="H43" s="144"/>
    </row>
    <row r="44" spans="3:8" ht="14.1" customHeight="1">
      <c r="C44" s="298" t="s">
        <v>40</v>
      </c>
      <c r="D44" s="148" t="s">
        <v>72</v>
      </c>
      <c r="E44" s="158">
        <v>1</v>
      </c>
      <c r="F44" s="156" t="s">
        <v>235</v>
      </c>
      <c r="G44" s="201"/>
      <c r="H44" s="147"/>
    </row>
    <row r="45" spans="3:8" ht="14.1" customHeight="1">
      <c r="C45" s="298"/>
      <c r="D45" s="148" t="s">
        <v>73</v>
      </c>
      <c r="E45" s="158">
        <v>1</v>
      </c>
      <c r="F45" s="156" t="s">
        <v>235</v>
      </c>
      <c r="G45" s="200"/>
      <c r="H45" s="146"/>
    </row>
    <row r="46" spans="3:8" ht="14.1" customHeight="1">
      <c r="C46" s="298"/>
      <c r="D46" s="148" t="s">
        <v>74</v>
      </c>
      <c r="E46" s="158">
        <v>2</v>
      </c>
      <c r="F46" s="156" t="s">
        <v>235</v>
      </c>
      <c r="G46" s="200"/>
      <c r="H46" s="146"/>
    </row>
    <row r="47" spans="3:8" ht="14.1" customHeight="1">
      <c r="C47" s="298"/>
      <c r="D47" s="148" t="s">
        <v>206</v>
      </c>
      <c r="E47" s="158" t="s">
        <v>24</v>
      </c>
      <c r="F47" s="163">
        <v>0.12</v>
      </c>
      <c r="G47" s="200"/>
      <c r="H47" s="146"/>
    </row>
    <row r="48" spans="3:8" ht="14.1" customHeight="1">
      <c r="C48" s="298"/>
      <c r="D48" s="148" t="s">
        <v>203</v>
      </c>
      <c r="E48" s="158">
        <v>1</v>
      </c>
      <c r="F48" s="163" t="s">
        <v>24</v>
      </c>
      <c r="G48" s="200"/>
      <c r="H48" s="146"/>
    </row>
    <row r="49" spans="3:8" ht="14.1" customHeight="1">
      <c r="C49" s="298"/>
      <c r="D49" s="148" t="s">
        <v>75</v>
      </c>
      <c r="E49" s="158">
        <v>5</v>
      </c>
      <c r="F49" s="162" t="s">
        <v>24</v>
      </c>
      <c r="G49" s="201"/>
      <c r="H49" s="147"/>
    </row>
    <row r="50" spans="3:8" ht="14.1" customHeight="1">
      <c r="C50" s="298"/>
      <c r="D50" s="148" t="s">
        <v>76</v>
      </c>
      <c r="E50" s="158">
        <v>1</v>
      </c>
      <c r="F50" s="156" t="s">
        <v>235</v>
      </c>
      <c r="G50" s="201"/>
      <c r="H50" s="147"/>
    </row>
    <row r="51" spans="3:8" ht="30" customHeight="1">
      <c r="C51" s="297" t="s">
        <v>77</v>
      </c>
      <c r="D51" s="297"/>
      <c r="E51" s="150">
        <f>SUM(E44:E50)</f>
        <v>11</v>
      </c>
      <c r="F51" s="151">
        <v>2.08</v>
      </c>
      <c r="G51" s="199"/>
      <c r="H51" s="144"/>
    </row>
    <row r="52" spans="3:8" ht="14.1" customHeight="1">
      <c r="C52" s="299" t="s">
        <v>41</v>
      </c>
      <c r="D52" s="152" t="s">
        <v>78</v>
      </c>
      <c r="E52" s="159">
        <v>3</v>
      </c>
      <c r="F52" s="160">
        <v>0.04</v>
      </c>
      <c r="G52" s="201"/>
      <c r="H52" s="147"/>
    </row>
    <row r="53" spans="3:8" ht="14.1" customHeight="1">
      <c r="C53" s="299"/>
      <c r="D53" s="148" t="s">
        <v>79</v>
      </c>
      <c r="E53" s="161">
        <v>17</v>
      </c>
      <c r="F53" s="162">
        <v>7.0000000000000007E-2</v>
      </c>
      <c r="G53" s="201"/>
      <c r="H53" s="147"/>
    </row>
    <row r="54" spans="3:8" ht="14.1" customHeight="1">
      <c r="C54" s="299"/>
      <c r="D54" s="148" t="s">
        <v>80</v>
      </c>
      <c r="E54" s="161">
        <v>1</v>
      </c>
      <c r="F54" s="163" t="s">
        <v>24</v>
      </c>
      <c r="G54" s="200"/>
      <c r="H54" s="146"/>
    </row>
    <row r="55" spans="3:8" ht="14.1" customHeight="1">
      <c r="C55" s="299"/>
      <c r="D55" s="148" t="s">
        <v>204</v>
      </c>
      <c r="E55" s="161">
        <v>1</v>
      </c>
      <c r="F55" s="163" t="s">
        <v>24</v>
      </c>
      <c r="G55" s="200"/>
      <c r="H55" s="146"/>
    </row>
    <row r="56" spans="3:8" ht="14.1" customHeight="1">
      <c r="C56" s="299"/>
      <c r="D56" s="148" t="s">
        <v>205</v>
      </c>
      <c r="E56" s="161">
        <v>6</v>
      </c>
      <c r="F56" s="163">
        <v>0.02</v>
      </c>
      <c r="G56" s="200"/>
      <c r="H56" s="146"/>
    </row>
    <row r="57" spans="3:8" ht="14.1" customHeight="1">
      <c r="C57" s="299"/>
      <c r="D57" s="148" t="s">
        <v>81</v>
      </c>
      <c r="E57" s="161">
        <v>1</v>
      </c>
      <c r="F57" s="156" t="s">
        <v>235</v>
      </c>
      <c r="G57" s="200"/>
      <c r="H57" s="146"/>
    </row>
    <row r="58" spans="3:8" ht="14.1" customHeight="1">
      <c r="C58" s="299"/>
      <c r="D58" s="148" t="s">
        <v>82</v>
      </c>
      <c r="E58" s="161">
        <v>2</v>
      </c>
      <c r="F58" s="156" t="s">
        <v>235</v>
      </c>
      <c r="G58" s="201"/>
      <c r="H58" s="147"/>
    </row>
    <row r="59" spans="3:8" ht="14.1" customHeight="1">
      <c r="C59" s="300"/>
      <c r="D59" s="148" t="s">
        <v>83</v>
      </c>
      <c r="E59" s="161">
        <v>2</v>
      </c>
      <c r="F59" s="156" t="s">
        <v>235</v>
      </c>
      <c r="G59" s="200"/>
      <c r="H59" s="146"/>
    </row>
    <row r="60" spans="3:8" ht="14.1" customHeight="1">
      <c r="C60" s="153"/>
      <c r="D60" s="154" t="s">
        <v>84</v>
      </c>
      <c r="E60" s="164">
        <v>1</v>
      </c>
      <c r="F60" s="165" t="s">
        <v>24</v>
      </c>
      <c r="G60" s="200"/>
      <c r="H60" s="146"/>
    </row>
    <row r="61" spans="3:8" ht="30" customHeight="1">
      <c r="C61" s="297" t="s">
        <v>85</v>
      </c>
      <c r="D61" s="297"/>
      <c r="E61" s="150">
        <f>SUM(E52:E60)</f>
        <v>34</v>
      </c>
      <c r="F61" s="151">
        <v>0.2</v>
      </c>
      <c r="G61" s="199"/>
      <c r="H61" s="144"/>
    </row>
    <row r="62" spans="3:8" ht="14.1" customHeight="1">
      <c r="C62" s="301" t="s">
        <v>42</v>
      </c>
      <c r="D62" s="148" t="s">
        <v>86</v>
      </c>
      <c r="E62" s="158">
        <v>28</v>
      </c>
      <c r="F62" s="162">
        <v>1.28</v>
      </c>
      <c r="G62" s="201"/>
      <c r="H62" s="147"/>
    </row>
    <row r="63" spans="3:8" ht="14.1" customHeight="1">
      <c r="C63" s="301"/>
      <c r="D63" s="148" t="s">
        <v>87</v>
      </c>
      <c r="E63" s="166" t="s">
        <v>24</v>
      </c>
      <c r="F63" s="163">
        <v>0.04</v>
      </c>
      <c r="G63" s="200"/>
      <c r="H63" s="146"/>
    </row>
    <row r="64" spans="3:8" ht="14.1" customHeight="1">
      <c r="C64" s="301"/>
      <c r="D64" s="148" t="s">
        <v>88</v>
      </c>
      <c r="E64" s="158">
        <v>1</v>
      </c>
      <c r="F64" s="163" t="s">
        <v>235</v>
      </c>
      <c r="G64" s="200"/>
      <c r="H64" s="146"/>
    </row>
    <row r="65" spans="3:8" ht="14.1" customHeight="1">
      <c r="C65" s="301"/>
      <c r="D65" s="148" t="s">
        <v>89</v>
      </c>
      <c r="E65" s="158">
        <v>6</v>
      </c>
      <c r="F65" s="163">
        <v>0</v>
      </c>
      <c r="G65" s="200"/>
      <c r="H65" s="146"/>
    </row>
    <row r="66" spans="3:8" ht="14.1" customHeight="1">
      <c r="C66" s="301"/>
      <c r="D66" s="148" t="s">
        <v>90</v>
      </c>
      <c r="E66" s="158">
        <v>1</v>
      </c>
      <c r="F66" s="163" t="s">
        <v>235</v>
      </c>
      <c r="G66" s="200"/>
      <c r="H66" s="146"/>
    </row>
    <row r="67" spans="3:8" ht="14.1" customHeight="1">
      <c r="C67" s="301"/>
      <c r="D67" s="148" t="s">
        <v>91</v>
      </c>
      <c r="E67" s="166" t="s">
        <v>24</v>
      </c>
      <c r="F67" s="163">
        <v>0.08</v>
      </c>
      <c r="G67" s="200"/>
      <c r="H67" s="146"/>
    </row>
    <row r="68" spans="3:8" ht="14.1" customHeight="1">
      <c r="C68" s="301"/>
      <c r="D68" s="148" t="s">
        <v>92</v>
      </c>
      <c r="E68" s="158">
        <v>1</v>
      </c>
      <c r="F68" s="163" t="s">
        <v>235</v>
      </c>
      <c r="G68" s="200"/>
      <c r="H68" s="146"/>
    </row>
    <row r="69" spans="3:8" ht="14.1" customHeight="1">
      <c r="C69" s="301"/>
      <c r="D69" s="148" t="s">
        <v>93</v>
      </c>
      <c r="E69" s="158">
        <v>2</v>
      </c>
      <c r="F69" s="163" t="s">
        <v>235</v>
      </c>
      <c r="G69" s="200"/>
      <c r="H69" s="146"/>
    </row>
    <row r="70" spans="3:8" ht="14.1" customHeight="1">
      <c r="C70" s="301"/>
      <c r="D70" s="148" t="s">
        <v>94</v>
      </c>
      <c r="E70" s="158">
        <v>3</v>
      </c>
      <c r="F70" s="162">
        <v>0.73</v>
      </c>
      <c r="G70" s="201"/>
      <c r="H70" s="147"/>
    </row>
    <row r="71" spans="3:8" ht="14.1" customHeight="1">
      <c r="C71" s="301"/>
      <c r="D71" s="148" t="s">
        <v>95</v>
      </c>
      <c r="E71" s="158">
        <v>2</v>
      </c>
      <c r="F71" s="163" t="s">
        <v>235</v>
      </c>
      <c r="G71" s="200"/>
      <c r="H71" s="146"/>
    </row>
    <row r="72" spans="3:8" ht="14.1" customHeight="1">
      <c r="C72" s="301"/>
      <c r="D72" s="148" t="s">
        <v>96</v>
      </c>
      <c r="E72" s="158">
        <v>1</v>
      </c>
      <c r="F72" s="163" t="s">
        <v>235</v>
      </c>
      <c r="G72" s="200"/>
      <c r="H72" s="146"/>
    </row>
    <row r="73" spans="3:8" ht="14.1" customHeight="1">
      <c r="C73" s="301"/>
      <c r="D73" s="148" t="s">
        <v>97</v>
      </c>
      <c r="E73" s="158">
        <v>2</v>
      </c>
      <c r="F73" s="163" t="s">
        <v>235</v>
      </c>
      <c r="G73" s="200"/>
      <c r="H73" s="146"/>
    </row>
    <row r="74" spans="3:8" ht="14.1" customHeight="1">
      <c r="C74" s="301"/>
      <c r="D74" s="148" t="s">
        <v>98</v>
      </c>
      <c r="E74" s="158">
        <v>5</v>
      </c>
      <c r="F74" s="162">
        <v>0.17</v>
      </c>
      <c r="G74" s="201"/>
      <c r="H74" s="147"/>
    </row>
    <row r="75" spans="3:8" ht="14.1" customHeight="1">
      <c r="C75" s="301"/>
      <c r="D75" s="148" t="s">
        <v>99</v>
      </c>
      <c r="E75" s="158">
        <v>2</v>
      </c>
      <c r="F75" s="163" t="s">
        <v>235</v>
      </c>
      <c r="G75" s="201"/>
      <c r="H75" s="147"/>
    </row>
    <row r="76" spans="3:8" ht="14.1" customHeight="1">
      <c r="C76" s="301"/>
      <c r="D76" s="148" t="s">
        <v>100</v>
      </c>
      <c r="E76" s="158">
        <v>5</v>
      </c>
      <c r="F76" s="162">
        <v>7.0000000000000007E-2</v>
      </c>
      <c r="G76" s="201"/>
      <c r="H76" s="147"/>
    </row>
    <row r="77" spans="3:8" ht="14.1" customHeight="1">
      <c r="C77" s="301"/>
      <c r="D77" s="148" t="s">
        <v>101</v>
      </c>
      <c r="E77" s="158">
        <v>10</v>
      </c>
      <c r="F77" s="163">
        <v>0.28999999999999998</v>
      </c>
      <c r="G77" s="200"/>
      <c r="H77" s="146"/>
    </row>
    <row r="78" spans="3:8" ht="14.1" customHeight="1">
      <c r="C78" s="301"/>
      <c r="D78" s="148" t="s">
        <v>102</v>
      </c>
      <c r="E78" s="158">
        <v>3</v>
      </c>
      <c r="F78" s="162">
        <v>0.48</v>
      </c>
      <c r="G78" s="201"/>
      <c r="H78" s="147"/>
    </row>
    <row r="79" spans="3:8" ht="14.1" customHeight="1">
      <c r="C79" s="301"/>
      <c r="D79" s="148" t="s">
        <v>103</v>
      </c>
      <c r="E79" s="158">
        <v>23</v>
      </c>
      <c r="F79" s="162">
        <v>0.77</v>
      </c>
      <c r="G79" s="201"/>
      <c r="H79" s="147"/>
    </row>
    <row r="80" spans="3:8" ht="30" customHeight="1">
      <c r="C80" s="297" t="s">
        <v>104</v>
      </c>
      <c r="D80" s="297"/>
      <c r="E80" s="150">
        <f>SUM(E62:E79)</f>
        <v>95</v>
      </c>
      <c r="F80" s="151">
        <v>4.45</v>
      </c>
      <c r="G80" s="199"/>
      <c r="H80" s="144"/>
    </row>
    <row r="81" spans="3:8" ht="12" customHeight="1">
      <c r="C81" s="274" t="s">
        <v>233</v>
      </c>
    </row>
    <row r="82" spans="3:8" ht="12" customHeight="1">
      <c r="C82" s="274" t="s">
        <v>236</v>
      </c>
      <c r="D82" s="42"/>
      <c r="E82" s="42"/>
      <c r="F82" s="42"/>
      <c r="G82" s="203"/>
      <c r="H82" s="44"/>
    </row>
    <row r="83" spans="3:8" ht="12" customHeight="1">
      <c r="C83" s="42"/>
      <c r="D83" s="42"/>
      <c r="E83" s="42"/>
      <c r="F83" s="42"/>
      <c r="G83" s="203"/>
      <c r="H83" s="44"/>
    </row>
    <row r="84" spans="3:8" ht="12" customHeight="1">
      <c r="C84" s="42"/>
      <c r="D84" s="42"/>
      <c r="E84" s="42"/>
      <c r="F84" s="42"/>
      <c r="G84" s="203"/>
      <c r="H84" s="44"/>
    </row>
    <row r="85" spans="3:8" ht="12" customHeight="1">
      <c r="C85" s="42"/>
      <c r="D85" s="42"/>
      <c r="E85" s="42"/>
      <c r="F85" s="42"/>
      <c r="G85" s="203"/>
      <c r="H85" s="44"/>
    </row>
    <row r="86" spans="3:8" ht="12" customHeight="1">
      <c r="C86" s="43"/>
      <c r="D86" s="43"/>
      <c r="E86" s="43"/>
      <c r="F86" s="43"/>
      <c r="G86" s="204"/>
      <c r="H86" s="43"/>
    </row>
    <row r="93" spans="3:8" ht="8.25" customHeight="1"/>
  </sheetData>
  <mergeCells count="13">
    <mergeCell ref="C80:D80"/>
    <mergeCell ref="C43:D43"/>
    <mergeCell ref="C44:C50"/>
    <mergeCell ref="C51:D51"/>
    <mergeCell ref="C52:C59"/>
    <mergeCell ref="C61:D61"/>
    <mergeCell ref="C62:C79"/>
    <mergeCell ref="C41:C42"/>
    <mergeCell ref="B9:H9"/>
    <mergeCell ref="D1:H3"/>
    <mergeCell ref="C13:D13"/>
    <mergeCell ref="C14:C39"/>
    <mergeCell ref="C40:D40"/>
  </mergeCells>
  <pageMargins left="3.937007874015748E-2" right="3.937007874015748E-2" top="3.937007874015748E-2" bottom="3.937007874015748E-2" header="0.31496062992125984" footer="0.31496062992125984"/>
  <pageSetup paperSize="9" scale="63" fitToWidth="0" fitToHeight="0" pageOrder="overThenDown"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W227"/>
  <sheetViews>
    <sheetView showGridLines="0" zoomScaleNormal="100" workbookViewId="0">
      <selection activeCell="B1" sqref="B1"/>
    </sheetView>
  </sheetViews>
  <sheetFormatPr baseColWidth="10" defaultRowHeight="12.75" customHeight="1"/>
  <cols>
    <col min="1" max="1" width="13.375" style="5" customWidth="1"/>
    <col min="2" max="2" width="20.625" style="5" customWidth="1"/>
    <col min="3" max="12" width="11.5" style="5" customWidth="1"/>
    <col min="13" max="13" width="9" style="5" customWidth="1"/>
    <col min="14" max="14" width="10.75" style="5" customWidth="1"/>
    <col min="15" max="15" width="8.75" style="5" customWidth="1"/>
    <col min="16" max="16" width="10.125" style="5" customWidth="1"/>
    <col min="17" max="17" width="6.625" style="5" customWidth="1"/>
    <col min="18" max="18" width="2.75" style="5" customWidth="1"/>
    <col min="19" max="257" width="10.5" style="5" customWidth="1"/>
    <col min="258" max="1024" width="10.5" customWidth="1"/>
  </cols>
  <sheetData>
    <row r="1" spans="1:27" ht="15.75" customHeight="1">
      <c r="D1" s="289"/>
      <c r="E1" s="289"/>
      <c r="F1" s="289"/>
      <c r="G1" s="289"/>
      <c r="H1" s="289"/>
      <c r="I1" s="289"/>
      <c r="J1" s="289"/>
      <c r="K1" s="289"/>
    </row>
    <row r="2" spans="1:27" ht="15.75" customHeight="1">
      <c r="D2" s="289"/>
      <c r="E2" s="289"/>
      <c r="F2" s="289"/>
      <c r="G2" s="289"/>
      <c r="H2" s="289"/>
      <c r="I2" s="289"/>
      <c r="J2" s="289"/>
      <c r="K2" s="289"/>
    </row>
    <row r="3" spans="1:27" ht="15.75" customHeight="1">
      <c r="D3" s="289"/>
      <c r="E3" s="289"/>
      <c r="F3" s="289"/>
      <c r="G3" s="289"/>
      <c r="H3" s="289"/>
      <c r="I3" s="289"/>
      <c r="J3" s="289"/>
      <c r="K3" s="289"/>
    </row>
    <row r="4" spans="1:27" ht="15.75" customHeight="1">
      <c r="F4" s="2"/>
    </row>
    <row r="5" spans="1:27" ht="15.75" customHeight="1"/>
    <row r="6" spans="1:27" ht="15.75" customHeight="1"/>
    <row r="7" spans="1:27" ht="15.75" customHeight="1"/>
    <row r="8" spans="1:27" ht="15.75" customHeight="1"/>
    <row r="9" spans="1:27" ht="41.25" customHeight="1">
      <c r="B9" s="167" t="s">
        <v>207</v>
      </c>
      <c r="S9" s="8"/>
      <c r="T9" s="8"/>
      <c r="U9" s="8"/>
      <c r="V9" s="8"/>
      <c r="W9" s="8"/>
      <c r="X9" s="8"/>
      <c r="Y9" s="8"/>
      <c r="Z9" s="8"/>
      <c r="AA9" s="8"/>
    </row>
    <row r="10" spans="1:27" ht="12.75" customHeight="1">
      <c r="S10" s="8"/>
      <c r="T10" s="8"/>
      <c r="U10" s="8"/>
      <c r="V10" s="8"/>
      <c r="W10" s="8"/>
      <c r="X10" s="8"/>
      <c r="Y10" s="8"/>
      <c r="Z10" s="8"/>
      <c r="AA10" s="8"/>
    </row>
    <row r="11" spans="1:27" ht="12.75" customHeight="1">
      <c r="B11" s="111"/>
      <c r="C11" s="111"/>
      <c r="D11" s="111"/>
      <c r="E11" s="111"/>
      <c r="F11" s="111"/>
      <c r="G11" s="111"/>
      <c r="H11" s="111"/>
      <c r="I11" s="111"/>
      <c r="J11" s="111"/>
      <c r="K11" s="111"/>
      <c r="L11" s="111"/>
      <c r="M11" s="111"/>
      <c r="N11" s="111"/>
      <c r="O11" s="111"/>
      <c r="P11" s="111"/>
      <c r="S11" s="8"/>
      <c r="T11" s="8"/>
      <c r="U11" s="8"/>
      <c r="V11" s="8"/>
      <c r="W11" s="8"/>
      <c r="X11" s="8"/>
      <c r="Y11" s="8"/>
      <c r="Z11" s="8"/>
      <c r="AA11" s="8"/>
    </row>
    <row r="12" spans="1:27" ht="33" customHeight="1">
      <c r="B12" s="168" t="s">
        <v>211</v>
      </c>
      <c r="C12" s="169" t="s">
        <v>105</v>
      </c>
      <c r="D12" s="169" t="s">
        <v>106</v>
      </c>
      <c r="E12" s="169" t="s">
        <v>107</v>
      </c>
      <c r="F12" s="169" t="s">
        <v>108</v>
      </c>
      <c r="G12" s="169" t="s">
        <v>109</v>
      </c>
      <c r="H12" s="169" t="s">
        <v>110</v>
      </c>
      <c r="I12" s="169" t="s">
        <v>111</v>
      </c>
      <c r="J12" s="169" t="s">
        <v>112</v>
      </c>
      <c r="K12" s="170" t="s">
        <v>113</v>
      </c>
      <c r="L12" s="111"/>
      <c r="M12" s="111"/>
      <c r="N12" s="111"/>
      <c r="O12" s="111"/>
      <c r="P12" s="111"/>
      <c r="R12" s="8"/>
      <c r="S12" s="8"/>
      <c r="T12" s="8"/>
      <c r="U12" s="8"/>
      <c r="V12" s="8"/>
      <c r="W12" s="8"/>
      <c r="X12" s="8"/>
      <c r="Y12" s="8"/>
      <c r="Z12" s="8"/>
    </row>
    <row r="13" spans="1:27" ht="12.75" customHeight="1">
      <c r="B13" s="171" t="s">
        <v>114</v>
      </c>
      <c r="C13" s="174" t="s">
        <v>24</v>
      </c>
      <c r="D13" s="174" t="s">
        <v>24</v>
      </c>
      <c r="E13" s="174" t="s">
        <v>24</v>
      </c>
      <c r="F13" s="174" t="s">
        <v>24</v>
      </c>
      <c r="G13" s="175">
        <v>3716451.1</v>
      </c>
      <c r="H13" s="174" t="s">
        <v>24</v>
      </c>
      <c r="I13" s="174" t="s">
        <v>24</v>
      </c>
      <c r="J13" s="174" t="s">
        <v>24</v>
      </c>
      <c r="K13" s="178">
        <v>3716451.1</v>
      </c>
      <c r="R13" s="8"/>
      <c r="S13" s="8"/>
      <c r="T13" s="8"/>
      <c r="U13" s="8"/>
      <c r="V13" s="8"/>
      <c r="W13" s="8"/>
      <c r="X13" s="8"/>
      <c r="Y13" s="8"/>
      <c r="Z13" s="8"/>
    </row>
    <row r="14" spans="1:27" ht="12.75" customHeight="1">
      <c r="B14" s="172" t="s">
        <v>115</v>
      </c>
      <c r="C14" s="174" t="s">
        <v>24</v>
      </c>
      <c r="D14" s="174" t="s">
        <v>24</v>
      </c>
      <c r="E14" s="174" t="s">
        <v>24</v>
      </c>
      <c r="F14" s="175" t="s">
        <v>235</v>
      </c>
      <c r="G14" s="174" t="s">
        <v>24</v>
      </c>
      <c r="H14" s="174" t="s">
        <v>24</v>
      </c>
      <c r="I14" s="174" t="s">
        <v>24</v>
      </c>
      <c r="J14" s="174" t="s">
        <v>24</v>
      </c>
      <c r="K14" s="180" t="s">
        <v>235</v>
      </c>
      <c r="R14" s="8"/>
      <c r="S14" s="8"/>
      <c r="T14" s="8"/>
      <c r="U14" s="8"/>
      <c r="V14" s="8"/>
      <c r="W14" s="8"/>
      <c r="X14" s="8"/>
      <c r="Y14" s="8"/>
      <c r="Z14" s="8"/>
    </row>
    <row r="15" spans="1:27" ht="12.75" customHeight="1">
      <c r="B15" s="172" t="s">
        <v>116</v>
      </c>
      <c r="C15" s="174" t="s">
        <v>24</v>
      </c>
      <c r="D15" s="174" t="s">
        <v>24</v>
      </c>
      <c r="E15" s="174" t="s">
        <v>24</v>
      </c>
      <c r="F15" s="174">
        <v>150</v>
      </c>
      <c r="G15" s="174" t="s">
        <v>24</v>
      </c>
      <c r="H15" s="174" t="s">
        <v>24</v>
      </c>
      <c r="I15" s="174" t="s">
        <v>24</v>
      </c>
      <c r="J15" s="174" t="s">
        <v>24</v>
      </c>
      <c r="K15" s="179">
        <v>150</v>
      </c>
      <c r="R15" s="8"/>
      <c r="S15" s="8"/>
      <c r="T15" s="8"/>
      <c r="U15" s="8"/>
      <c r="V15" s="8"/>
      <c r="W15" s="8"/>
      <c r="X15" s="8"/>
      <c r="Y15" s="8"/>
      <c r="Z15" s="8"/>
    </row>
    <row r="16" spans="1:27" ht="12.75" customHeight="1">
      <c r="A16" s="107"/>
      <c r="B16" s="172" t="s">
        <v>117</v>
      </c>
      <c r="C16" s="174" t="s">
        <v>24</v>
      </c>
      <c r="D16" s="174" t="s">
        <v>24</v>
      </c>
      <c r="E16" s="175" t="s">
        <v>235</v>
      </c>
      <c r="F16" s="175" t="s">
        <v>235</v>
      </c>
      <c r="G16" s="174" t="s">
        <v>24</v>
      </c>
      <c r="H16" s="174" t="s">
        <v>24</v>
      </c>
      <c r="I16" s="174" t="s">
        <v>24</v>
      </c>
      <c r="J16" s="174" t="s">
        <v>24</v>
      </c>
      <c r="K16" s="180" t="s">
        <v>235</v>
      </c>
    </row>
    <row r="17" spans="2:11" ht="12.75" customHeight="1">
      <c r="B17" s="172" t="s">
        <v>118</v>
      </c>
      <c r="C17" s="174" t="s">
        <v>24</v>
      </c>
      <c r="D17" s="174" t="s">
        <v>24</v>
      </c>
      <c r="E17" s="174" t="s">
        <v>24</v>
      </c>
      <c r="F17" s="174" t="s">
        <v>24</v>
      </c>
      <c r="G17" s="174">
        <v>0.3</v>
      </c>
      <c r="H17" s="174" t="s">
        <v>24</v>
      </c>
      <c r="I17" s="174" t="s">
        <v>24</v>
      </c>
      <c r="J17" s="174" t="s">
        <v>24</v>
      </c>
      <c r="K17" s="179">
        <v>0.3</v>
      </c>
    </row>
    <row r="18" spans="2:11" ht="12.75" customHeight="1">
      <c r="B18" s="172" t="s">
        <v>119</v>
      </c>
      <c r="C18" s="174" t="s">
        <v>24</v>
      </c>
      <c r="D18" s="174" t="s">
        <v>24</v>
      </c>
      <c r="E18" s="174" t="s">
        <v>24</v>
      </c>
      <c r="F18" s="174" t="s">
        <v>24</v>
      </c>
      <c r="G18" s="175">
        <v>51250</v>
      </c>
      <c r="H18" s="174" t="s">
        <v>24</v>
      </c>
      <c r="I18" s="174" t="s">
        <v>24</v>
      </c>
      <c r="J18" s="174" t="s">
        <v>24</v>
      </c>
      <c r="K18" s="180">
        <v>51250</v>
      </c>
    </row>
    <row r="19" spans="2:11" ht="12.75" customHeight="1">
      <c r="B19" s="172" t="s">
        <v>120</v>
      </c>
      <c r="C19" s="174" t="s">
        <v>24</v>
      </c>
      <c r="D19" s="174" t="s">
        <v>24</v>
      </c>
      <c r="E19" s="174" t="s">
        <v>24</v>
      </c>
      <c r="F19" s="174" t="s">
        <v>24</v>
      </c>
      <c r="G19" s="175" t="s">
        <v>235</v>
      </c>
      <c r="H19" s="174" t="s">
        <v>24</v>
      </c>
      <c r="I19" s="174" t="s">
        <v>24</v>
      </c>
      <c r="J19" s="174" t="s">
        <v>235</v>
      </c>
      <c r="K19" s="180" t="s">
        <v>235</v>
      </c>
    </row>
    <row r="20" spans="2:11" s="7" customFormat="1" ht="12.75" customHeight="1">
      <c r="B20" s="172" t="s">
        <v>121</v>
      </c>
      <c r="C20" s="174" t="s">
        <v>24</v>
      </c>
      <c r="D20" s="174" t="s">
        <v>24</v>
      </c>
      <c r="E20" s="174" t="s">
        <v>235</v>
      </c>
      <c r="F20" s="174" t="s">
        <v>24</v>
      </c>
      <c r="G20" s="174" t="s">
        <v>24</v>
      </c>
      <c r="H20" s="174" t="s">
        <v>24</v>
      </c>
      <c r="I20" s="174" t="s">
        <v>24</v>
      </c>
      <c r="J20" s="174" t="s">
        <v>24</v>
      </c>
      <c r="K20" s="176" t="s">
        <v>235</v>
      </c>
    </row>
    <row r="21" spans="2:11" ht="12.75" customHeight="1">
      <c r="B21" s="172" t="s">
        <v>212</v>
      </c>
      <c r="C21" s="175" t="s">
        <v>235</v>
      </c>
      <c r="D21" s="174" t="s">
        <v>24</v>
      </c>
      <c r="E21" s="174" t="s">
        <v>235</v>
      </c>
      <c r="F21" s="175" t="s">
        <v>235</v>
      </c>
      <c r="G21" s="174" t="s">
        <v>235</v>
      </c>
      <c r="H21" s="175">
        <v>756903</v>
      </c>
      <c r="I21" s="174" t="s">
        <v>235</v>
      </c>
      <c r="J21" s="174" t="s">
        <v>235</v>
      </c>
      <c r="K21" s="180">
        <v>898043.88</v>
      </c>
    </row>
    <row r="22" spans="2:11" ht="12.75" customHeight="1">
      <c r="B22" s="172" t="s">
        <v>213</v>
      </c>
      <c r="C22" s="174" t="s">
        <v>235</v>
      </c>
      <c r="D22" s="174" t="s">
        <v>24</v>
      </c>
      <c r="E22" s="174" t="s">
        <v>24</v>
      </c>
      <c r="F22" s="174" t="s">
        <v>24</v>
      </c>
      <c r="G22" s="174" t="s">
        <v>24</v>
      </c>
      <c r="H22" s="174" t="s">
        <v>24</v>
      </c>
      <c r="I22" s="174" t="s">
        <v>24</v>
      </c>
      <c r="J22" s="174" t="s">
        <v>24</v>
      </c>
      <c r="K22" s="179" t="s">
        <v>235</v>
      </c>
    </row>
    <row r="23" spans="2:11" ht="12.75" customHeight="1">
      <c r="B23" s="172" t="s">
        <v>122</v>
      </c>
      <c r="C23" s="174" t="s">
        <v>24</v>
      </c>
      <c r="D23" s="174" t="s">
        <v>24</v>
      </c>
      <c r="E23" s="174" t="s">
        <v>235</v>
      </c>
      <c r="F23" s="174" t="s">
        <v>24</v>
      </c>
      <c r="G23" s="174" t="s">
        <v>24</v>
      </c>
      <c r="H23" s="174" t="s">
        <v>24</v>
      </c>
      <c r="I23" s="174" t="s">
        <v>24</v>
      </c>
      <c r="J23" s="174" t="s">
        <v>24</v>
      </c>
      <c r="K23" s="180" t="s">
        <v>235</v>
      </c>
    </row>
    <row r="24" spans="2:11" ht="12.75" customHeight="1">
      <c r="B24" s="172" t="s">
        <v>123</v>
      </c>
      <c r="C24" s="174">
        <v>500</v>
      </c>
      <c r="D24" s="174" t="s">
        <v>24</v>
      </c>
      <c r="E24" s="174" t="s">
        <v>24</v>
      </c>
      <c r="F24" s="174" t="s">
        <v>24</v>
      </c>
      <c r="G24" s="174" t="s">
        <v>24</v>
      </c>
      <c r="H24" s="174" t="s">
        <v>24</v>
      </c>
      <c r="I24" s="174" t="s">
        <v>24</v>
      </c>
      <c r="J24" s="174" t="s">
        <v>24</v>
      </c>
      <c r="K24" s="179">
        <v>500</v>
      </c>
    </row>
    <row r="25" spans="2:11" ht="12.75" customHeight="1">
      <c r="B25" s="172" t="s">
        <v>124</v>
      </c>
      <c r="C25" s="174" t="s">
        <v>24</v>
      </c>
      <c r="D25" s="174" t="s">
        <v>24</v>
      </c>
      <c r="E25" s="174" t="s">
        <v>24</v>
      </c>
      <c r="F25" s="174" t="s">
        <v>24</v>
      </c>
      <c r="G25" s="174" t="s">
        <v>24</v>
      </c>
      <c r="H25" s="174" t="s">
        <v>24</v>
      </c>
      <c r="I25" s="174" t="s">
        <v>24</v>
      </c>
      <c r="J25" s="174" t="s">
        <v>24</v>
      </c>
      <c r="K25" s="176" t="s">
        <v>24</v>
      </c>
    </row>
    <row r="26" spans="2:11" ht="12.75" customHeight="1">
      <c r="B26" s="172" t="s">
        <v>125</v>
      </c>
      <c r="C26" s="174" t="s">
        <v>24</v>
      </c>
      <c r="D26" s="174" t="s">
        <v>24</v>
      </c>
      <c r="E26" s="174" t="s">
        <v>24</v>
      </c>
      <c r="F26" s="175" t="s">
        <v>235</v>
      </c>
      <c r="G26" s="174" t="s">
        <v>24</v>
      </c>
      <c r="H26" s="174" t="s">
        <v>24</v>
      </c>
      <c r="I26" s="174" t="s">
        <v>24</v>
      </c>
      <c r="J26" s="174" t="s">
        <v>24</v>
      </c>
      <c r="K26" s="180" t="s">
        <v>235</v>
      </c>
    </row>
    <row r="27" spans="2:11" ht="12.75" customHeight="1">
      <c r="B27" s="172" t="s">
        <v>126</v>
      </c>
      <c r="C27" s="174" t="s">
        <v>24</v>
      </c>
      <c r="D27" s="174" t="s">
        <v>24</v>
      </c>
      <c r="E27" s="174" t="s">
        <v>24</v>
      </c>
      <c r="F27" s="174" t="s">
        <v>24</v>
      </c>
      <c r="G27" s="174" t="s">
        <v>24</v>
      </c>
      <c r="H27" s="174" t="s">
        <v>24</v>
      </c>
      <c r="I27" s="174" t="s">
        <v>24</v>
      </c>
      <c r="J27" s="174" t="s">
        <v>24</v>
      </c>
      <c r="K27" s="176" t="s">
        <v>24</v>
      </c>
    </row>
    <row r="28" spans="2:11" ht="12.75" customHeight="1">
      <c r="B28" s="172" t="s">
        <v>127</v>
      </c>
      <c r="C28" s="174" t="s">
        <v>24</v>
      </c>
      <c r="D28" s="174" t="s">
        <v>24</v>
      </c>
      <c r="E28" s="174" t="s">
        <v>24</v>
      </c>
      <c r="F28" s="175" t="s">
        <v>235</v>
      </c>
      <c r="G28" s="174" t="s">
        <v>24</v>
      </c>
      <c r="H28" s="174" t="s">
        <v>24</v>
      </c>
      <c r="I28" s="174" t="s">
        <v>24</v>
      </c>
      <c r="J28" s="174" t="s">
        <v>24</v>
      </c>
      <c r="K28" s="176" t="s">
        <v>235</v>
      </c>
    </row>
    <row r="29" spans="2:11" ht="12.75" customHeight="1">
      <c r="B29" s="172" t="s">
        <v>128</v>
      </c>
      <c r="C29" s="174" t="s">
        <v>24</v>
      </c>
      <c r="D29" s="174" t="s">
        <v>24</v>
      </c>
      <c r="E29" s="174" t="s">
        <v>24</v>
      </c>
      <c r="F29" s="174" t="s">
        <v>24</v>
      </c>
      <c r="G29" s="174" t="s">
        <v>24</v>
      </c>
      <c r="H29" s="174" t="s">
        <v>24</v>
      </c>
      <c r="I29" s="174" t="s">
        <v>24</v>
      </c>
      <c r="J29" s="174" t="s">
        <v>235</v>
      </c>
      <c r="K29" s="180" t="s">
        <v>235</v>
      </c>
    </row>
    <row r="30" spans="2:11" ht="12.75" customHeight="1">
      <c r="B30" s="172" t="s">
        <v>129</v>
      </c>
      <c r="C30" s="174" t="s">
        <v>24</v>
      </c>
      <c r="D30" s="174" t="s">
        <v>24</v>
      </c>
      <c r="E30" s="174" t="s">
        <v>24</v>
      </c>
      <c r="F30" s="175" t="s">
        <v>235</v>
      </c>
      <c r="G30" s="174" t="s">
        <v>24</v>
      </c>
      <c r="H30" s="174" t="s">
        <v>24</v>
      </c>
      <c r="I30" s="174" t="s">
        <v>24</v>
      </c>
      <c r="J30" s="174" t="s">
        <v>24</v>
      </c>
      <c r="K30" s="180" t="s">
        <v>235</v>
      </c>
    </row>
    <row r="31" spans="2:11" ht="12.75" customHeight="1">
      <c r="B31" s="172" t="s">
        <v>130</v>
      </c>
      <c r="C31" s="174" t="s">
        <v>24</v>
      </c>
      <c r="D31" s="174" t="s">
        <v>24</v>
      </c>
      <c r="E31" s="174" t="s">
        <v>24</v>
      </c>
      <c r="F31" s="174" t="s">
        <v>24</v>
      </c>
      <c r="G31" s="174" t="s">
        <v>24</v>
      </c>
      <c r="H31" s="174" t="s">
        <v>235</v>
      </c>
      <c r="I31" s="174" t="s">
        <v>24</v>
      </c>
      <c r="J31" s="174" t="s">
        <v>24</v>
      </c>
      <c r="K31" s="176" t="s">
        <v>235</v>
      </c>
    </row>
    <row r="32" spans="2:11" ht="12.75" customHeight="1">
      <c r="B32" s="172" t="s">
        <v>131</v>
      </c>
      <c r="C32" s="174" t="s">
        <v>24</v>
      </c>
      <c r="D32" s="174" t="s">
        <v>24</v>
      </c>
      <c r="E32" s="174">
        <v>27.27</v>
      </c>
      <c r="F32" s="174" t="s">
        <v>24</v>
      </c>
      <c r="G32" s="174" t="s">
        <v>24</v>
      </c>
      <c r="H32" s="174" t="s">
        <v>235</v>
      </c>
      <c r="I32" s="174" t="s">
        <v>24</v>
      </c>
      <c r="J32" s="174" t="s">
        <v>24</v>
      </c>
      <c r="K32" s="179" t="s">
        <v>235</v>
      </c>
    </row>
    <row r="33" spans="2:11" ht="12.75" customHeight="1">
      <c r="B33" s="172" t="s">
        <v>132</v>
      </c>
      <c r="C33" s="174" t="s">
        <v>24</v>
      </c>
      <c r="D33" s="174" t="s">
        <v>24</v>
      </c>
      <c r="E33" s="174" t="s">
        <v>235</v>
      </c>
      <c r="F33" s="174" t="s">
        <v>24</v>
      </c>
      <c r="G33" s="174" t="s">
        <v>24</v>
      </c>
      <c r="H33" s="174" t="s">
        <v>24</v>
      </c>
      <c r="I33" s="174" t="s">
        <v>24</v>
      </c>
      <c r="J33" s="174" t="s">
        <v>235</v>
      </c>
      <c r="K33" s="180" t="s">
        <v>235</v>
      </c>
    </row>
    <row r="34" spans="2:11" ht="12.75" customHeight="1">
      <c r="B34" s="172" t="s">
        <v>133</v>
      </c>
      <c r="C34" s="174" t="s">
        <v>24</v>
      </c>
      <c r="D34" s="174" t="s">
        <v>24</v>
      </c>
      <c r="E34" s="174" t="s">
        <v>235</v>
      </c>
      <c r="F34" s="174" t="s">
        <v>24</v>
      </c>
      <c r="G34" s="174" t="s">
        <v>24</v>
      </c>
      <c r="H34" s="174" t="s">
        <v>24</v>
      </c>
      <c r="I34" s="174" t="s">
        <v>24</v>
      </c>
      <c r="J34" s="174" t="s">
        <v>24</v>
      </c>
      <c r="K34" s="179" t="s">
        <v>235</v>
      </c>
    </row>
    <row r="35" spans="2:11" ht="12.75" customHeight="1">
      <c r="B35" s="172" t="s">
        <v>134</v>
      </c>
      <c r="C35" s="174" t="s">
        <v>24</v>
      </c>
      <c r="D35" s="175">
        <v>144028</v>
      </c>
      <c r="E35" s="174" t="s">
        <v>24</v>
      </c>
      <c r="F35" s="174" t="s">
        <v>24</v>
      </c>
      <c r="G35" s="174" t="s">
        <v>235</v>
      </c>
      <c r="H35" s="174" t="s">
        <v>24</v>
      </c>
      <c r="I35" s="174" t="s">
        <v>24</v>
      </c>
      <c r="J35" s="174" t="s">
        <v>24</v>
      </c>
      <c r="K35" s="180">
        <v>288028</v>
      </c>
    </row>
    <row r="36" spans="2:11" ht="12.75" customHeight="1">
      <c r="B36" s="172" t="s">
        <v>135</v>
      </c>
      <c r="C36" s="174" t="s">
        <v>24</v>
      </c>
      <c r="D36" s="174" t="s">
        <v>24</v>
      </c>
      <c r="E36" s="174" t="s">
        <v>235</v>
      </c>
      <c r="F36" s="174" t="s">
        <v>24</v>
      </c>
      <c r="G36" s="174" t="s">
        <v>24</v>
      </c>
      <c r="H36" s="174" t="s">
        <v>24</v>
      </c>
      <c r="I36" s="174" t="s">
        <v>24</v>
      </c>
      <c r="J36" s="174" t="s">
        <v>235</v>
      </c>
      <c r="K36" s="180">
        <v>49460</v>
      </c>
    </row>
    <row r="37" spans="2:11" ht="12.75" customHeight="1">
      <c r="B37" s="172" t="s">
        <v>136</v>
      </c>
      <c r="C37" s="174" t="s">
        <v>24</v>
      </c>
      <c r="D37" s="174" t="s">
        <v>24</v>
      </c>
      <c r="E37" s="174" t="s">
        <v>24</v>
      </c>
      <c r="F37" s="174" t="s">
        <v>24</v>
      </c>
      <c r="G37" s="174" t="s">
        <v>24</v>
      </c>
      <c r="H37" s="174" t="s">
        <v>24</v>
      </c>
      <c r="I37" s="174" t="s">
        <v>24</v>
      </c>
      <c r="J37" s="174" t="s">
        <v>235</v>
      </c>
      <c r="K37" s="180" t="s">
        <v>235</v>
      </c>
    </row>
    <row r="38" spans="2:11" ht="12.75" customHeight="1">
      <c r="B38" s="172" t="s">
        <v>137</v>
      </c>
      <c r="C38" s="174" t="s">
        <v>24</v>
      </c>
      <c r="D38" s="174" t="s">
        <v>24</v>
      </c>
      <c r="E38" s="174" t="s">
        <v>24</v>
      </c>
      <c r="F38" s="174" t="s">
        <v>24</v>
      </c>
      <c r="G38" s="174" t="s">
        <v>24</v>
      </c>
      <c r="H38" s="174" t="s">
        <v>24</v>
      </c>
      <c r="I38" s="175" t="s">
        <v>235</v>
      </c>
      <c r="J38" s="174" t="s">
        <v>24</v>
      </c>
      <c r="K38" s="180" t="s">
        <v>235</v>
      </c>
    </row>
    <row r="39" spans="2:11" ht="12.75" customHeight="1">
      <c r="B39" s="172" t="s">
        <v>138</v>
      </c>
      <c r="C39" s="175">
        <v>12240</v>
      </c>
      <c r="D39" s="175">
        <v>43711</v>
      </c>
      <c r="E39" s="174" t="s">
        <v>235</v>
      </c>
      <c r="F39" s="175">
        <v>155710</v>
      </c>
      <c r="G39" s="174" t="s">
        <v>24</v>
      </c>
      <c r="H39" s="175">
        <v>107220</v>
      </c>
      <c r="I39" s="175" t="s">
        <v>235</v>
      </c>
      <c r="J39" s="175">
        <v>55110</v>
      </c>
      <c r="K39" s="180">
        <v>407612</v>
      </c>
    </row>
    <row r="40" spans="2:11" ht="12.75" customHeight="1">
      <c r="B40" s="172" t="s">
        <v>139</v>
      </c>
      <c r="C40" s="174" t="s">
        <v>24</v>
      </c>
      <c r="D40" s="174" t="s">
        <v>24</v>
      </c>
      <c r="E40" s="174" t="s">
        <v>24</v>
      </c>
      <c r="F40" s="174" t="s">
        <v>24</v>
      </c>
      <c r="G40" s="174" t="s">
        <v>24</v>
      </c>
      <c r="H40" s="174" t="s">
        <v>24</v>
      </c>
      <c r="I40" s="174" t="s">
        <v>24</v>
      </c>
      <c r="J40" s="174" t="s">
        <v>24</v>
      </c>
      <c r="K40" s="176" t="s">
        <v>24</v>
      </c>
    </row>
    <row r="41" spans="2:11" ht="12.75" customHeight="1">
      <c r="B41" s="172" t="s">
        <v>140</v>
      </c>
      <c r="C41" s="174" t="s">
        <v>24</v>
      </c>
      <c r="D41" s="174" t="s">
        <v>24</v>
      </c>
      <c r="E41" s="174" t="s">
        <v>235</v>
      </c>
      <c r="F41" s="174" t="s">
        <v>24</v>
      </c>
      <c r="G41" s="174" t="s">
        <v>24</v>
      </c>
      <c r="H41" s="174" t="s">
        <v>24</v>
      </c>
      <c r="I41" s="174" t="s">
        <v>24</v>
      </c>
      <c r="J41" s="174" t="s">
        <v>24</v>
      </c>
      <c r="K41" s="179" t="s">
        <v>235</v>
      </c>
    </row>
    <row r="42" spans="2:11" ht="12.75" customHeight="1">
      <c r="B42" s="172" t="s">
        <v>141</v>
      </c>
      <c r="C42" s="174" t="s">
        <v>24</v>
      </c>
      <c r="D42" s="174" t="s">
        <v>24</v>
      </c>
      <c r="E42" s="174" t="s">
        <v>24</v>
      </c>
      <c r="F42" s="175" t="s">
        <v>235</v>
      </c>
      <c r="G42" s="174" t="s">
        <v>24</v>
      </c>
      <c r="H42" s="174" t="s">
        <v>24</v>
      </c>
      <c r="I42" s="174" t="s">
        <v>24</v>
      </c>
      <c r="J42" s="174" t="s">
        <v>24</v>
      </c>
      <c r="K42" s="180" t="s">
        <v>235</v>
      </c>
    </row>
    <row r="43" spans="2:11" ht="12.75" customHeight="1">
      <c r="B43" s="172" t="s">
        <v>142</v>
      </c>
      <c r="C43" s="174" t="s">
        <v>24</v>
      </c>
      <c r="D43" s="174" t="s">
        <v>24</v>
      </c>
      <c r="E43" s="174" t="s">
        <v>24</v>
      </c>
      <c r="F43" s="174" t="s">
        <v>24</v>
      </c>
      <c r="G43" s="174" t="s">
        <v>235</v>
      </c>
      <c r="H43" s="174" t="s">
        <v>24</v>
      </c>
      <c r="I43" s="174" t="s">
        <v>24</v>
      </c>
      <c r="J43" s="174" t="s">
        <v>24</v>
      </c>
      <c r="K43" s="176" t="s">
        <v>235</v>
      </c>
    </row>
    <row r="44" spans="2:11" ht="12.75" customHeight="1">
      <c r="B44" s="172" t="s">
        <v>143</v>
      </c>
      <c r="C44" s="175">
        <v>125620</v>
      </c>
      <c r="D44" s="175">
        <v>434795</v>
      </c>
      <c r="E44" s="175">
        <v>346107</v>
      </c>
      <c r="F44" s="175" t="s">
        <v>235</v>
      </c>
      <c r="G44" s="175">
        <v>38405</v>
      </c>
      <c r="H44" s="175">
        <v>137323</v>
      </c>
      <c r="I44" s="175" t="s">
        <v>235</v>
      </c>
      <c r="J44" s="175">
        <v>87650</v>
      </c>
      <c r="K44" s="180">
        <v>1557400</v>
      </c>
    </row>
    <row r="45" spans="2:11" ht="12.75" customHeight="1">
      <c r="B45" s="172" t="s">
        <v>144</v>
      </c>
      <c r="C45" s="175" t="s">
        <v>235</v>
      </c>
      <c r="D45" s="174" t="s">
        <v>24</v>
      </c>
      <c r="E45" s="174" t="s">
        <v>24</v>
      </c>
      <c r="F45" s="175">
        <v>100439</v>
      </c>
      <c r="G45" s="174" t="s">
        <v>24</v>
      </c>
      <c r="H45" s="174" t="s">
        <v>24</v>
      </c>
      <c r="I45" s="174" t="s">
        <v>24</v>
      </c>
      <c r="J45" s="174" t="s">
        <v>24</v>
      </c>
      <c r="K45" s="180">
        <v>109079</v>
      </c>
    </row>
    <row r="46" spans="2:11" ht="12.75" customHeight="1">
      <c r="B46" s="172" t="s">
        <v>145</v>
      </c>
      <c r="C46" s="175">
        <v>57985</v>
      </c>
      <c r="D46" s="175">
        <v>390427.28</v>
      </c>
      <c r="E46" s="174" t="s">
        <v>235</v>
      </c>
      <c r="F46" s="174" t="s">
        <v>24</v>
      </c>
      <c r="G46" s="174" t="s">
        <v>24</v>
      </c>
      <c r="H46" s="174" t="s">
        <v>24</v>
      </c>
      <c r="I46" s="175" t="s">
        <v>235</v>
      </c>
      <c r="J46" s="175">
        <v>20090</v>
      </c>
      <c r="K46" s="180">
        <v>490902.28</v>
      </c>
    </row>
    <row r="47" spans="2:11" ht="12.75" customHeight="1">
      <c r="B47" s="172" t="s">
        <v>146</v>
      </c>
      <c r="C47" s="174" t="s">
        <v>24</v>
      </c>
      <c r="D47" s="175">
        <v>195322.5</v>
      </c>
      <c r="E47" s="174" t="s">
        <v>24</v>
      </c>
      <c r="F47" s="174" t="s">
        <v>24</v>
      </c>
      <c r="G47" s="174" t="s">
        <v>24</v>
      </c>
      <c r="H47" s="174" t="s">
        <v>24</v>
      </c>
      <c r="I47" s="175">
        <v>53427</v>
      </c>
      <c r="J47" s="174" t="s">
        <v>24</v>
      </c>
      <c r="K47" s="180">
        <v>248749.5</v>
      </c>
    </row>
    <row r="48" spans="2:11" ht="12.75" customHeight="1">
      <c r="B48" s="172" t="s">
        <v>147</v>
      </c>
      <c r="C48" s="174" t="s">
        <v>24</v>
      </c>
      <c r="D48" s="174" t="s">
        <v>24</v>
      </c>
      <c r="E48" s="174" t="s">
        <v>24</v>
      </c>
      <c r="F48" s="174" t="s">
        <v>24</v>
      </c>
      <c r="G48" s="174" t="s">
        <v>24</v>
      </c>
      <c r="H48" s="174" t="s">
        <v>24</v>
      </c>
      <c r="I48" s="174" t="s">
        <v>24</v>
      </c>
      <c r="J48" s="174" t="s">
        <v>235</v>
      </c>
      <c r="K48" s="176" t="s">
        <v>235</v>
      </c>
    </row>
    <row r="49" spans="2:11" ht="12.75" customHeight="1">
      <c r="B49" s="172" t="s">
        <v>214</v>
      </c>
      <c r="C49" s="174" t="s">
        <v>24</v>
      </c>
      <c r="D49" s="175" t="s">
        <v>235</v>
      </c>
      <c r="E49" s="174" t="s">
        <v>24</v>
      </c>
      <c r="F49" s="174" t="s">
        <v>24</v>
      </c>
      <c r="G49" s="174" t="s">
        <v>24</v>
      </c>
      <c r="H49" s="174" t="s">
        <v>235</v>
      </c>
      <c r="I49" s="174" t="s">
        <v>24</v>
      </c>
      <c r="J49" s="174" t="s">
        <v>235</v>
      </c>
      <c r="K49" s="180">
        <v>145515</v>
      </c>
    </row>
    <row r="50" spans="2:11" ht="12.75" customHeight="1">
      <c r="B50" s="172" t="s">
        <v>148</v>
      </c>
      <c r="C50" s="175">
        <v>614601.27</v>
      </c>
      <c r="D50" s="175" t="s">
        <v>235</v>
      </c>
      <c r="E50" s="175">
        <v>907430</v>
      </c>
      <c r="F50" s="175">
        <v>104702</v>
      </c>
      <c r="G50" s="174" t="s">
        <v>235</v>
      </c>
      <c r="H50" s="175">
        <v>607830</v>
      </c>
      <c r="I50" s="175">
        <v>2557520</v>
      </c>
      <c r="J50" s="175">
        <v>570758.94999999995</v>
      </c>
      <c r="K50" s="180">
        <v>6651566.2199999997</v>
      </c>
    </row>
    <row r="51" spans="2:11" ht="12.75" customHeight="1">
      <c r="B51" s="172" t="s">
        <v>149</v>
      </c>
      <c r="C51" s="174" t="s">
        <v>24</v>
      </c>
      <c r="D51" s="175">
        <v>27096</v>
      </c>
      <c r="E51" s="174" t="s">
        <v>235</v>
      </c>
      <c r="F51" s="174" t="s">
        <v>24</v>
      </c>
      <c r="G51" s="174" t="s">
        <v>24</v>
      </c>
      <c r="H51" s="174" t="s">
        <v>24</v>
      </c>
      <c r="I51" s="175" t="s">
        <v>235</v>
      </c>
      <c r="J51" s="174" t="s">
        <v>235</v>
      </c>
      <c r="K51" s="180">
        <v>33936</v>
      </c>
    </row>
    <row r="52" spans="2:11" ht="12.75" customHeight="1">
      <c r="B52" s="172" t="s">
        <v>150</v>
      </c>
      <c r="C52" s="174" t="s">
        <v>24</v>
      </c>
      <c r="D52" s="174" t="s">
        <v>24</v>
      </c>
      <c r="E52" s="174" t="s">
        <v>24</v>
      </c>
      <c r="F52" s="175">
        <v>49360</v>
      </c>
      <c r="G52" s="174" t="s">
        <v>24</v>
      </c>
      <c r="H52" s="174" t="s">
        <v>235</v>
      </c>
      <c r="I52" s="175" t="s">
        <v>235</v>
      </c>
      <c r="J52" s="174" t="s">
        <v>235</v>
      </c>
      <c r="K52" s="180">
        <v>193060</v>
      </c>
    </row>
    <row r="53" spans="2:11" ht="12.75" customHeight="1">
      <c r="B53" s="172" t="s">
        <v>151</v>
      </c>
      <c r="C53" s="175">
        <v>173600</v>
      </c>
      <c r="D53" s="175">
        <v>289590</v>
      </c>
      <c r="E53" s="174" t="s">
        <v>235</v>
      </c>
      <c r="F53" s="175">
        <v>116783.84</v>
      </c>
      <c r="G53" s="174" t="s">
        <v>24</v>
      </c>
      <c r="H53" s="175">
        <v>291825</v>
      </c>
      <c r="I53" s="175" t="s">
        <v>235</v>
      </c>
      <c r="J53" s="174" t="s">
        <v>235</v>
      </c>
      <c r="K53" s="180">
        <v>1206320.8400000001</v>
      </c>
    </row>
    <row r="54" spans="2:11" ht="12.75" customHeight="1">
      <c r="B54" s="172" t="s">
        <v>152</v>
      </c>
      <c r="C54" s="174" t="s">
        <v>24</v>
      </c>
      <c r="D54" s="174" t="s">
        <v>24</v>
      </c>
      <c r="E54" s="174" t="s">
        <v>24</v>
      </c>
      <c r="F54" s="175" t="s">
        <v>235</v>
      </c>
      <c r="G54" s="174" t="s">
        <v>24</v>
      </c>
      <c r="H54" s="174" t="s">
        <v>24</v>
      </c>
      <c r="I54" s="174" t="s">
        <v>24</v>
      </c>
      <c r="J54" s="174" t="s">
        <v>24</v>
      </c>
      <c r="K54" s="176" t="s">
        <v>235</v>
      </c>
    </row>
    <row r="55" spans="2:11" ht="12.75" customHeight="1">
      <c r="B55" s="172" t="s">
        <v>153</v>
      </c>
      <c r="C55" s="174" t="s">
        <v>24</v>
      </c>
      <c r="D55" s="174" t="s">
        <v>24</v>
      </c>
      <c r="E55" s="174" t="s">
        <v>24</v>
      </c>
      <c r="F55" s="175" t="s">
        <v>235</v>
      </c>
      <c r="G55" s="174" t="s">
        <v>24</v>
      </c>
      <c r="H55" s="174" t="s">
        <v>24</v>
      </c>
      <c r="I55" s="174" t="s">
        <v>24</v>
      </c>
      <c r="J55" s="174" t="s">
        <v>24</v>
      </c>
      <c r="K55" s="176" t="s">
        <v>235</v>
      </c>
    </row>
    <row r="56" spans="2:11" ht="12.75" customHeight="1">
      <c r="B56" s="172" t="s">
        <v>154</v>
      </c>
      <c r="C56" s="174" t="s">
        <v>24</v>
      </c>
      <c r="D56" s="174" t="s">
        <v>24</v>
      </c>
      <c r="E56" s="174" t="s">
        <v>24</v>
      </c>
      <c r="F56" s="174" t="s">
        <v>24</v>
      </c>
      <c r="G56" s="174" t="s">
        <v>24</v>
      </c>
      <c r="H56" s="174" t="s">
        <v>235</v>
      </c>
      <c r="I56" s="174" t="s">
        <v>24</v>
      </c>
      <c r="J56" s="174" t="s">
        <v>24</v>
      </c>
      <c r="K56" s="176" t="s">
        <v>235</v>
      </c>
    </row>
    <row r="57" spans="2:11" ht="12.75" customHeight="1">
      <c r="B57" s="172" t="s">
        <v>155</v>
      </c>
      <c r="C57" s="174" t="s">
        <v>24</v>
      </c>
      <c r="D57" s="174" t="s">
        <v>24</v>
      </c>
      <c r="E57" s="174" t="s">
        <v>24</v>
      </c>
      <c r="F57" s="174" t="s">
        <v>24</v>
      </c>
      <c r="G57" s="175">
        <v>52490</v>
      </c>
      <c r="H57" s="174" t="s">
        <v>235</v>
      </c>
      <c r="I57" s="174" t="s">
        <v>24</v>
      </c>
      <c r="J57" s="174" t="s">
        <v>24</v>
      </c>
      <c r="K57" s="180">
        <v>53740</v>
      </c>
    </row>
    <row r="58" spans="2:11" ht="12.75" customHeight="1">
      <c r="B58" s="172" t="s">
        <v>156</v>
      </c>
      <c r="C58" s="174" t="s">
        <v>24</v>
      </c>
      <c r="D58" s="174" t="s">
        <v>24</v>
      </c>
      <c r="E58" s="174" t="s">
        <v>24</v>
      </c>
      <c r="F58" s="174" t="s">
        <v>24</v>
      </c>
      <c r="G58" s="174" t="s">
        <v>24</v>
      </c>
      <c r="H58" s="174" t="s">
        <v>24</v>
      </c>
      <c r="I58" s="174" t="s">
        <v>24</v>
      </c>
      <c r="J58" s="174" t="s">
        <v>235</v>
      </c>
      <c r="K58" s="176" t="s">
        <v>235</v>
      </c>
    </row>
    <row r="59" spans="2:11" ht="12.75" customHeight="1">
      <c r="B59" s="172" t="s">
        <v>157</v>
      </c>
      <c r="C59" s="175" t="s">
        <v>235</v>
      </c>
      <c r="D59" s="174" t="s">
        <v>24</v>
      </c>
      <c r="E59" s="174" t="s">
        <v>24</v>
      </c>
      <c r="F59" s="175">
        <v>916235.87</v>
      </c>
      <c r="G59" s="174" t="s">
        <v>235</v>
      </c>
      <c r="H59" s="174" t="s">
        <v>24</v>
      </c>
      <c r="I59" s="175">
        <v>833349</v>
      </c>
      <c r="J59" s="174" t="s">
        <v>235</v>
      </c>
      <c r="K59" s="180">
        <v>2183748.27</v>
      </c>
    </row>
    <row r="60" spans="2:11" ht="12.75" customHeight="1">
      <c r="B60" s="172" t="s">
        <v>215</v>
      </c>
      <c r="C60" s="174" t="s">
        <v>235</v>
      </c>
      <c r="D60" s="174" t="s">
        <v>24</v>
      </c>
      <c r="E60" s="174" t="s">
        <v>24</v>
      </c>
      <c r="F60" s="174" t="s">
        <v>24</v>
      </c>
      <c r="G60" s="174" t="s">
        <v>24</v>
      </c>
      <c r="H60" s="174" t="s">
        <v>24</v>
      </c>
      <c r="I60" s="174" t="s">
        <v>24</v>
      </c>
      <c r="J60" s="174" t="s">
        <v>24</v>
      </c>
      <c r="K60" s="176" t="s">
        <v>235</v>
      </c>
    </row>
    <row r="61" spans="2:11" ht="12.75" customHeight="1">
      <c r="B61" s="172" t="s">
        <v>158</v>
      </c>
      <c r="C61" s="175">
        <v>10780</v>
      </c>
      <c r="D61" s="174" t="s">
        <v>24</v>
      </c>
      <c r="E61" s="174" t="s">
        <v>24</v>
      </c>
      <c r="F61" s="174" t="s">
        <v>24</v>
      </c>
      <c r="G61" s="174" t="s">
        <v>24</v>
      </c>
      <c r="H61" s="174" t="s">
        <v>24</v>
      </c>
      <c r="I61" s="174" t="s">
        <v>24</v>
      </c>
      <c r="J61" s="174" t="s">
        <v>24</v>
      </c>
      <c r="K61" s="180">
        <v>10780</v>
      </c>
    </row>
    <row r="62" spans="2:11" ht="12.75" customHeight="1">
      <c r="B62" s="172" t="s">
        <v>216</v>
      </c>
      <c r="C62" s="174" t="s">
        <v>24</v>
      </c>
      <c r="D62" s="174" t="s">
        <v>24</v>
      </c>
      <c r="E62" s="174" t="s">
        <v>24</v>
      </c>
      <c r="F62" s="174" t="s">
        <v>24</v>
      </c>
      <c r="G62" s="174" t="s">
        <v>24</v>
      </c>
      <c r="H62" s="174" t="s">
        <v>24</v>
      </c>
      <c r="I62" s="174" t="s">
        <v>24</v>
      </c>
      <c r="J62" s="174" t="s">
        <v>24</v>
      </c>
      <c r="K62" s="176" t="s">
        <v>24</v>
      </c>
    </row>
    <row r="63" spans="2:11" ht="12.75" customHeight="1">
      <c r="B63" s="172" t="s">
        <v>159</v>
      </c>
      <c r="C63" s="174" t="s">
        <v>24</v>
      </c>
      <c r="D63" s="174" t="s">
        <v>24</v>
      </c>
      <c r="E63" s="174" t="s">
        <v>235</v>
      </c>
      <c r="F63" s="174" t="s">
        <v>24</v>
      </c>
      <c r="G63" s="174" t="s">
        <v>235</v>
      </c>
      <c r="H63" s="174" t="s">
        <v>235</v>
      </c>
      <c r="I63" s="174" t="s">
        <v>24</v>
      </c>
      <c r="J63" s="174" t="s">
        <v>24</v>
      </c>
      <c r="K63" s="180">
        <v>15876</v>
      </c>
    </row>
    <row r="64" spans="2:11" ht="12.75" customHeight="1">
      <c r="B64" s="172" t="s">
        <v>217</v>
      </c>
      <c r="C64" s="174" t="s">
        <v>24</v>
      </c>
      <c r="D64" s="174" t="s">
        <v>24</v>
      </c>
      <c r="E64" s="174" t="s">
        <v>24</v>
      </c>
      <c r="F64" s="174" t="s">
        <v>24</v>
      </c>
      <c r="G64" s="175">
        <v>64640</v>
      </c>
      <c r="H64" s="174" t="s">
        <v>24</v>
      </c>
      <c r="I64" s="174" t="s">
        <v>24</v>
      </c>
      <c r="J64" s="174" t="s">
        <v>24</v>
      </c>
      <c r="K64" s="180">
        <v>64640</v>
      </c>
    </row>
    <row r="65" spans="2:11" ht="12.75" customHeight="1">
      <c r="B65" s="172" t="s">
        <v>160</v>
      </c>
      <c r="C65" s="174" t="s">
        <v>235</v>
      </c>
      <c r="D65" s="175">
        <v>137906.56</v>
      </c>
      <c r="E65" s="175">
        <v>130756</v>
      </c>
      <c r="F65" s="174" t="s">
        <v>24</v>
      </c>
      <c r="G65" s="174" t="s">
        <v>24</v>
      </c>
      <c r="H65" s="174" t="s">
        <v>235</v>
      </c>
      <c r="I65" s="174" t="s">
        <v>24</v>
      </c>
      <c r="J65" s="174" t="s">
        <v>235</v>
      </c>
      <c r="K65" s="180">
        <v>510485.56</v>
      </c>
    </row>
    <row r="66" spans="2:11" ht="12.75" customHeight="1">
      <c r="B66" s="172" t="s">
        <v>161</v>
      </c>
      <c r="C66" s="174" t="s">
        <v>24</v>
      </c>
      <c r="D66" s="174" t="s">
        <v>24</v>
      </c>
      <c r="E66" s="174" t="s">
        <v>24</v>
      </c>
      <c r="F66" s="174" t="s">
        <v>24</v>
      </c>
      <c r="G66" s="174" t="s">
        <v>235</v>
      </c>
      <c r="H66" s="174" t="s">
        <v>24</v>
      </c>
      <c r="I66" s="174" t="s">
        <v>24</v>
      </c>
      <c r="J66" s="174" t="s">
        <v>24</v>
      </c>
      <c r="K66" s="176" t="s">
        <v>235</v>
      </c>
    </row>
    <row r="67" spans="2:11" ht="12.75" customHeight="1">
      <c r="B67" s="172" t="s">
        <v>162</v>
      </c>
      <c r="C67" s="174" t="s">
        <v>24</v>
      </c>
      <c r="D67" s="175" t="s">
        <v>235</v>
      </c>
      <c r="E67" s="174" t="s">
        <v>24</v>
      </c>
      <c r="F67" s="174" t="s">
        <v>24</v>
      </c>
      <c r="G67" s="174" t="s">
        <v>24</v>
      </c>
      <c r="H67" s="174" t="s">
        <v>24</v>
      </c>
      <c r="I67" s="174" t="s">
        <v>24</v>
      </c>
      <c r="J67" s="174" t="s">
        <v>24</v>
      </c>
      <c r="K67" s="176" t="s">
        <v>235</v>
      </c>
    </row>
    <row r="68" spans="2:11" ht="12.75" customHeight="1">
      <c r="B68" s="172" t="s">
        <v>163</v>
      </c>
      <c r="C68" s="174" t="s">
        <v>24</v>
      </c>
      <c r="D68" s="174" t="s">
        <v>24</v>
      </c>
      <c r="E68" s="174" t="s">
        <v>24</v>
      </c>
      <c r="F68" s="174" t="s">
        <v>24</v>
      </c>
      <c r="G68" s="174" t="s">
        <v>24</v>
      </c>
      <c r="H68" s="174" t="s">
        <v>24</v>
      </c>
      <c r="I68" s="174" t="s">
        <v>24</v>
      </c>
      <c r="J68" s="174" t="s">
        <v>235</v>
      </c>
      <c r="K68" s="176" t="s">
        <v>235</v>
      </c>
    </row>
    <row r="69" spans="2:11" ht="12.75" customHeight="1">
      <c r="B69" s="172" t="s">
        <v>164</v>
      </c>
      <c r="C69" s="175">
        <v>305691.87</v>
      </c>
      <c r="D69" s="174" t="s">
        <v>24</v>
      </c>
      <c r="E69" s="174" t="s">
        <v>235</v>
      </c>
      <c r="F69" s="174" t="s">
        <v>24</v>
      </c>
      <c r="G69" s="174" t="s">
        <v>24</v>
      </c>
      <c r="H69" s="174" t="s">
        <v>24</v>
      </c>
      <c r="I69" s="174" t="s">
        <v>24</v>
      </c>
      <c r="J69" s="174" t="s">
        <v>24</v>
      </c>
      <c r="K69" s="180">
        <v>313643.87</v>
      </c>
    </row>
    <row r="70" spans="2:11" ht="12.75" customHeight="1">
      <c r="B70" s="172" t="s">
        <v>165</v>
      </c>
      <c r="C70" s="174" t="s">
        <v>24</v>
      </c>
      <c r="D70" s="174" t="s">
        <v>24</v>
      </c>
      <c r="E70" s="174" t="s">
        <v>24</v>
      </c>
      <c r="F70" s="175" t="s">
        <v>235</v>
      </c>
      <c r="G70" s="174" t="s">
        <v>24</v>
      </c>
      <c r="H70" s="174" t="s">
        <v>24</v>
      </c>
      <c r="I70" s="174" t="s">
        <v>24</v>
      </c>
      <c r="J70" s="174" t="s">
        <v>24</v>
      </c>
      <c r="K70" s="176" t="s">
        <v>235</v>
      </c>
    </row>
    <row r="71" spans="2:11" ht="12.75" customHeight="1">
      <c r="B71" s="172" t="s">
        <v>166</v>
      </c>
      <c r="C71" s="174" t="s">
        <v>24</v>
      </c>
      <c r="D71" s="174" t="s">
        <v>24</v>
      </c>
      <c r="E71" s="174" t="s">
        <v>24</v>
      </c>
      <c r="F71" s="175" t="s">
        <v>235</v>
      </c>
      <c r="G71" s="174" t="s">
        <v>235</v>
      </c>
      <c r="H71" s="174" t="s">
        <v>235</v>
      </c>
      <c r="I71" s="175">
        <v>14564</v>
      </c>
      <c r="J71" s="174" t="s">
        <v>24</v>
      </c>
      <c r="K71" s="180">
        <v>66664</v>
      </c>
    </row>
    <row r="72" spans="2:11" ht="12.75" customHeight="1">
      <c r="B72" s="172" t="s">
        <v>218</v>
      </c>
      <c r="C72" s="174" t="s">
        <v>24</v>
      </c>
      <c r="D72" s="174" t="s">
        <v>24</v>
      </c>
      <c r="E72" s="174" t="s">
        <v>235</v>
      </c>
      <c r="F72" s="174" t="s">
        <v>24</v>
      </c>
      <c r="G72" s="174" t="s">
        <v>24</v>
      </c>
      <c r="H72" s="174" t="s">
        <v>24</v>
      </c>
      <c r="I72" s="174" t="s">
        <v>24</v>
      </c>
      <c r="J72" s="174" t="s">
        <v>24</v>
      </c>
      <c r="K72" s="176" t="s">
        <v>235</v>
      </c>
    </row>
    <row r="73" spans="2:11" ht="12.75" customHeight="1">
      <c r="B73" s="172" t="s">
        <v>167</v>
      </c>
      <c r="C73" s="175">
        <v>7681.36</v>
      </c>
      <c r="D73" s="174" t="s">
        <v>24</v>
      </c>
      <c r="E73" s="174" t="s">
        <v>24</v>
      </c>
      <c r="F73" s="175" t="s">
        <v>235</v>
      </c>
      <c r="G73" s="174" t="s">
        <v>235</v>
      </c>
      <c r="H73" s="174" t="s">
        <v>24</v>
      </c>
      <c r="I73" s="175">
        <v>121994</v>
      </c>
      <c r="J73" s="174" t="s">
        <v>24</v>
      </c>
      <c r="K73" s="176" t="s">
        <v>235</v>
      </c>
    </row>
    <row r="74" spans="2:11" ht="12.75" customHeight="1">
      <c r="B74" s="172" t="s">
        <v>168</v>
      </c>
      <c r="C74" s="174" t="s">
        <v>24</v>
      </c>
      <c r="D74" s="174" t="s">
        <v>24</v>
      </c>
      <c r="E74" s="174" t="s">
        <v>235</v>
      </c>
      <c r="F74" s="174" t="s">
        <v>24</v>
      </c>
      <c r="G74" s="174" t="s">
        <v>24</v>
      </c>
      <c r="H74" s="174" t="s">
        <v>24</v>
      </c>
      <c r="I74" s="174" t="s">
        <v>24</v>
      </c>
      <c r="J74" s="174" t="s">
        <v>24</v>
      </c>
      <c r="K74" s="176" t="s">
        <v>235</v>
      </c>
    </row>
    <row r="75" spans="2:11" ht="12.75" customHeight="1">
      <c r="B75" s="172" t="s">
        <v>169</v>
      </c>
      <c r="C75" s="175" t="s">
        <v>235</v>
      </c>
      <c r="D75" s="174" t="s">
        <v>24</v>
      </c>
      <c r="E75" s="174" t="s">
        <v>24</v>
      </c>
      <c r="F75" s="174" t="s">
        <v>24</v>
      </c>
      <c r="G75" s="174" t="s">
        <v>24</v>
      </c>
      <c r="H75" s="174" t="s">
        <v>24</v>
      </c>
      <c r="I75" s="174" t="s">
        <v>24</v>
      </c>
      <c r="J75" s="174" t="s">
        <v>24</v>
      </c>
      <c r="K75" s="176" t="s">
        <v>235</v>
      </c>
    </row>
    <row r="76" spans="2:11" ht="12.75" customHeight="1">
      <c r="B76" s="172" t="s">
        <v>170</v>
      </c>
      <c r="C76" s="174" t="s">
        <v>24</v>
      </c>
      <c r="D76" s="174" t="s">
        <v>24</v>
      </c>
      <c r="E76" s="174" t="s">
        <v>24</v>
      </c>
      <c r="F76" s="174" t="s">
        <v>24</v>
      </c>
      <c r="G76" s="174" t="s">
        <v>24</v>
      </c>
      <c r="H76" s="174" t="s">
        <v>24</v>
      </c>
      <c r="I76" s="174" t="s">
        <v>24</v>
      </c>
      <c r="J76" s="174" t="s">
        <v>24</v>
      </c>
      <c r="K76" s="176" t="s">
        <v>24</v>
      </c>
    </row>
    <row r="77" spans="2:11" ht="12.75" customHeight="1">
      <c r="B77" s="172" t="s">
        <v>171</v>
      </c>
      <c r="C77" s="174" t="s">
        <v>24</v>
      </c>
      <c r="D77" s="174" t="s">
        <v>24</v>
      </c>
      <c r="E77" s="174" t="s">
        <v>24</v>
      </c>
      <c r="F77" s="174" t="s">
        <v>24</v>
      </c>
      <c r="G77" s="174" t="s">
        <v>24</v>
      </c>
      <c r="H77" s="174" t="s">
        <v>24</v>
      </c>
      <c r="I77" s="174" t="s">
        <v>24</v>
      </c>
      <c r="J77" s="174" t="s">
        <v>24</v>
      </c>
      <c r="K77" s="176" t="s">
        <v>24</v>
      </c>
    </row>
    <row r="78" spans="2:11" ht="12.75" customHeight="1">
      <c r="B78" s="172" t="s">
        <v>219</v>
      </c>
      <c r="C78" s="174" t="s">
        <v>24</v>
      </c>
      <c r="D78" s="174" t="s">
        <v>24</v>
      </c>
      <c r="E78" s="174" t="s">
        <v>235</v>
      </c>
      <c r="F78" s="174" t="s">
        <v>24</v>
      </c>
      <c r="G78" s="174" t="s">
        <v>24</v>
      </c>
      <c r="H78" s="174" t="s">
        <v>24</v>
      </c>
      <c r="I78" s="174" t="s">
        <v>24</v>
      </c>
      <c r="J78" s="174" t="s">
        <v>24</v>
      </c>
      <c r="K78" s="176" t="s">
        <v>235</v>
      </c>
    </row>
    <row r="79" spans="2:11" ht="12.75" customHeight="1">
      <c r="B79" s="172" t="s">
        <v>172</v>
      </c>
      <c r="C79" s="174" t="s">
        <v>24</v>
      </c>
      <c r="D79" s="174" t="s">
        <v>24</v>
      </c>
      <c r="E79" s="174" t="s">
        <v>24</v>
      </c>
      <c r="F79" s="175" t="s">
        <v>235</v>
      </c>
      <c r="G79" s="174" t="s">
        <v>24</v>
      </c>
      <c r="H79" s="174" t="s">
        <v>24</v>
      </c>
      <c r="I79" s="174" t="s">
        <v>24</v>
      </c>
      <c r="J79" s="174" t="s">
        <v>24</v>
      </c>
      <c r="K79" s="176" t="s">
        <v>235</v>
      </c>
    </row>
    <row r="80" spans="2:11" ht="12.75" customHeight="1">
      <c r="B80" s="172" t="s">
        <v>173</v>
      </c>
      <c r="C80" s="174" t="s">
        <v>24</v>
      </c>
      <c r="D80" s="174" t="s">
        <v>24</v>
      </c>
      <c r="E80" s="175">
        <v>70500</v>
      </c>
      <c r="F80" s="175" t="s">
        <v>235</v>
      </c>
      <c r="G80" s="175">
        <v>5588</v>
      </c>
      <c r="H80" s="174" t="s">
        <v>24</v>
      </c>
      <c r="I80" s="174" t="s">
        <v>24</v>
      </c>
      <c r="J80" s="174" t="s">
        <v>24</v>
      </c>
      <c r="K80" s="180">
        <v>88088</v>
      </c>
    </row>
    <row r="81" spans="1:257" ht="12.75" customHeight="1">
      <c r="B81" s="173" t="s">
        <v>174</v>
      </c>
      <c r="C81" s="181" t="s">
        <v>24</v>
      </c>
      <c r="D81" s="181" t="s">
        <v>24</v>
      </c>
      <c r="E81" s="181" t="s">
        <v>24</v>
      </c>
      <c r="F81" s="181" t="s">
        <v>235</v>
      </c>
      <c r="G81" s="181" t="s">
        <v>24</v>
      </c>
      <c r="H81" s="181" t="s">
        <v>24</v>
      </c>
      <c r="I81" s="181" t="s">
        <v>24</v>
      </c>
      <c r="J81" s="181" t="s">
        <v>24</v>
      </c>
      <c r="K81" s="177" t="s">
        <v>235</v>
      </c>
    </row>
    <row r="82" spans="1:257" ht="12.75" customHeight="1">
      <c r="B82" s="274" t="s">
        <v>236</v>
      </c>
      <c r="G82" s="174"/>
    </row>
    <row r="83" spans="1:257" ht="21.75" customHeight="1">
      <c r="B83" s="45"/>
      <c r="C83" s="45"/>
      <c r="D83" s="45"/>
      <c r="E83" s="45"/>
      <c r="F83" s="45"/>
      <c r="G83" s="45"/>
      <c r="H83" s="45"/>
      <c r="I83" s="45"/>
      <c r="J83" s="45"/>
      <c r="K83" s="45"/>
    </row>
    <row r="84" spans="1:257" ht="12.75" customHeight="1">
      <c r="B84" s="45"/>
      <c r="C84" s="45"/>
      <c r="D84" s="45"/>
      <c r="E84" s="45"/>
    </row>
    <row r="85" spans="1:257" ht="12.75" customHeight="1">
      <c r="B85" s="45"/>
      <c r="C85" s="186"/>
      <c r="D85" s="186"/>
      <c r="E85" s="45"/>
    </row>
    <row r="86" spans="1:257" ht="12.75" customHeight="1">
      <c r="B86" s="45"/>
      <c r="C86" s="186"/>
      <c r="D86" s="186"/>
      <c r="E86" s="45"/>
    </row>
    <row r="87" spans="1:257" ht="12.75" customHeight="1">
      <c r="C87" s="187"/>
      <c r="D87" s="187"/>
    </row>
    <row r="88" spans="1:257" ht="12.75" customHeight="1">
      <c r="B88" s="276"/>
      <c r="C88" s="276"/>
      <c r="D88" s="276"/>
      <c r="E88" s="276"/>
      <c r="F88" s="276"/>
    </row>
    <row r="89" spans="1:257" s="283" customFormat="1" ht="12.75" customHeight="1">
      <c r="A89" s="188"/>
      <c r="B89" s="188"/>
      <c r="C89" s="188"/>
      <c r="D89" s="188"/>
      <c r="E89" s="282"/>
      <c r="F89" s="188"/>
      <c r="G89" s="188"/>
      <c r="H89" s="188"/>
      <c r="I89" s="188"/>
      <c r="J89" s="188"/>
      <c r="K89" s="188"/>
      <c r="L89" s="188"/>
      <c r="M89" s="188"/>
      <c r="N89" s="188"/>
      <c r="O89" s="188"/>
      <c r="P89" s="188"/>
      <c r="Q89" s="188"/>
      <c r="R89" s="188"/>
      <c r="S89" s="188"/>
      <c r="T89" s="188"/>
      <c r="U89" s="188"/>
      <c r="V89" s="188"/>
      <c r="W89" s="188"/>
      <c r="X89" s="188"/>
      <c r="Y89" s="188"/>
      <c r="Z89" s="188"/>
      <c r="AA89" s="188"/>
      <c r="AB89" s="188"/>
      <c r="AC89" s="188"/>
      <c r="AD89" s="188"/>
      <c r="AE89" s="188"/>
      <c r="AF89" s="188"/>
      <c r="AG89" s="188"/>
      <c r="AH89" s="188"/>
      <c r="AI89" s="188"/>
      <c r="AJ89" s="188"/>
      <c r="AK89" s="188"/>
      <c r="AL89" s="188"/>
      <c r="AM89" s="188"/>
      <c r="AN89" s="188"/>
      <c r="AO89" s="188"/>
      <c r="AP89" s="188"/>
      <c r="AQ89" s="188"/>
      <c r="AR89" s="188"/>
      <c r="AS89" s="188"/>
      <c r="AT89" s="188"/>
      <c r="AU89" s="188"/>
      <c r="AV89" s="188"/>
      <c r="AW89" s="188"/>
      <c r="AX89" s="188"/>
      <c r="AY89" s="188"/>
      <c r="AZ89" s="188"/>
      <c r="BA89" s="188"/>
      <c r="BB89" s="188"/>
      <c r="BC89" s="188"/>
      <c r="BD89" s="188"/>
      <c r="BE89" s="188"/>
      <c r="BF89" s="188"/>
      <c r="BG89" s="188"/>
      <c r="BH89" s="188"/>
      <c r="BI89" s="188"/>
      <c r="BJ89" s="188"/>
      <c r="BK89" s="188"/>
      <c r="BL89" s="188"/>
      <c r="BM89" s="188"/>
      <c r="BN89" s="188"/>
      <c r="BO89" s="188"/>
      <c r="BP89" s="188"/>
      <c r="BQ89" s="188"/>
      <c r="BR89" s="188"/>
      <c r="BS89" s="188"/>
      <c r="BT89" s="188"/>
      <c r="BU89" s="188"/>
      <c r="BV89" s="188"/>
      <c r="BW89" s="188"/>
      <c r="BX89" s="188"/>
      <c r="BY89" s="188"/>
      <c r="BZ89" s="188"/>
      <c r="CA89" s="188"/>
      <c r="CB89" s="188"/>
      <c r="CC89" s="188"/>
      <c r="CD89" s="188"/>
      <c r="CE89" s="188"/>
      <c r="CF89" s="188"/>
      <c r="CG89" s="188"/>
      <c r="CH89" s="188"/>
      <c r="CI89" s="188"/>
      <c r="CJ89" s="188"/>
      <c r="CK89" s="188"/>
      <c r="CL89" s="188"/>
      <c r="CM89" s="188"/>
      <c r="CN89" s="188"/>
      <c r="CO89" s="188"/>
      <c r="CP89" s="188"/>
      <c r="CQ89" s="188"/>
      <c r="CR89" s="188"/>
      <c r="CS89" s="188"/>
      <c r="CT89" s="188"/>
      <c r="CU89" s="188"/>
      <c r="CV89" s="188"/>
      <c r="CW89" s="188"/>
      <c r="CX89" s="188"/>
      <c r="CY89" s="188"/>
      <c r="CZ89" s="188"/>
      <c r="DA89" s="188"/>
      <c r="DB89" s="188"/>
      <c r="DC89" s="188"/>
      <c r="DD89" s="188"/>
      <c r="DE89" s="188"/>
      <c r="DF89" s="188"/>
      <c r="DG89" s="188"/>
      <c r="DH89" s="188"/>
      <c r="DI89" s="188"/>
      <c r="DJ89" s="188"/>
      <c r="DK89" s="188"/>
      <c r="DL89" s="188"/>
      <c r="DM89" s="188"/>
      <c r="DN89" s="188"/>
      <c r="DO89" s="188"/>
      <c r="DP89" s="188"/>
      <c r="DQ89" s="188"/>
      <c r="DR89" s="188"/>
      <c r="DS89" s="188"/>
      <c r="DT89" s="188"/>
      <c r="DU89" s="188"/>
      <c r="DV89" s="188"/>
      <c r="DW89" s="188"/>
      <c r="DX89" s="188"/>
      <c r="DY89" s="188"/>
      <c r="DZ89" s="188"/>
      <c r="EA89" s="188"/>
      <c r="EB89" s="188"/>
      <c r="EC89" s="188"/>
      <c r="ED89" s="188"/>
      <c r="EE89" s="188"/>
      <c r="EF89" s="188"/>
      <c r="EG89" s="188"/>
      <c r="EH89" s="188"/>
      <c r="EI89" s="188"/>
      <c r="EJ89" s="188"/>
      <c r="EK89" s="188"/>
      <c r="EL89" s="188"/>
      <c r="EM89" s="188"/>
      <c r="EN89" s="188"/>
      <c r="EO89" s="188"/>
      <c r="EP89" s="188"/>
      <c r="EQ89" s="188"/>
      <c r="ER89" s="188"/>
      <c r="ES89" s="188"/>
      <c r="ET89" s="188"/>
      <c r="EU89" s="188"/>
      <c r="EV89" s="188"/>
      <c r="EW89" s="188"/>
      <c r="EX89" s="188"/>
      <c r="EY89" s="188"/>
      <c r="EZ89" s="188"/>
      <c r="FA89" s="188"/>
      <c r="FB89" s="188"/>
      <c r="FC89" s="188"/>
      <c r="FD89" s="188"/>
      <c r="FE89" s="188"/>
      <c r="FF89" s="188"/>
      <c r="FG89" s="188"/>
      <c r="FH89" s="188"/>
      <c r="FI89" s="188"/>
      <c r="FJ89" s="188"/>
      <c r="FK89" s="188"/>
      <c r="FL89" s="188"/>
      <c r="FM89" s="188"/>
      <c r="FN89" s="188"/>
      <c r="FO89" s="188"/>
      <c r="FP89" s="188"/>
      <c r="FQ89" s="188"/>
      <c r="FR89" s="188"/>
      <c r="FS89" s="188"/>
      <c r="FT89" s="188"/>
      <c r="FU89" s="188"/>
      <c r="FV89" s="188"/>
      <c r="FW89" s="188"/>
      <c r="FX89" s="188"/>
      <c r="FY89" s="188"/>
      <c r="FZ89" s="188"/>
      <c r="GA89" s="188"/>
      <c r="GB89" s="188"/>
      <c r="GC89" s="188"/>
      <c r="GD89" s="188"/>
      <c r="GE89" s="188"/>
      <c r="GF89" s="188"/>
      <c r="GG89" s="188"/>
      <c r="GH89" s="188"/>
      <c r="GI89" s="188"/>
      <c r="GJ89" s="188"/>
      <c r="GK89" s="188"/>
      <c r="GL89" s="188"/>
      <c r="GM89" s="188"/>
      <c r="GN89" s="188"/>
      <c r="GO89" s="188"/>
      <c r="GP89" s="188"/>
      <c r="GQ89" s="188"/>
      <c r="GR89" s="188"/>
      <c r="GS89" s="188"/>
      <c r="GT89" s="188"/>
      <c r="GU89" s="188"/>
      <c r="GV89" s="188"/>
      <c r="GW89" s="188"/>
      <c r="GX89" s="188"/>
      <c r="GY89" s="188"/>
      <c r="GZ89" s="188"/>
      <c r="HA89" s="188"/>
      <c r="HB89" s="188"/>
      <c r="HC89" s="188"/>
      <c r="HD89" s="188"/>
      <c r="HE89" s="188"/>
      <c r="HF89" s="188"/>
      <c r="HG89" s="188"/>
      <c r="HH89" s="188"/>
      <c r="HI89" s="188"/>
      <c r="HJ89" s="188"/>
      <c r="HK89" s="188"/>
      <c r="HL89" s="188"/>
      <c r="HM89" s="188"/>
      <c r="HN89" s="188"/>
      <c r="HO89" s="188"/>
      <c r="HP89" s="188"/>
      <c r="HQ89" s="188"/>
      <c r="HR89" s="188"/>
      <c r="HS89" s="188"/>
      <c r="HT89" s="188"/>
      <c r="HU89" s="188"/>
      <c r="HV89" s="188"/>
      <c r="HW89" s="188"/>
      <c r="HX89" s="188"/>
      <c r="HY89" s="188"/>
      <c r="HZ89" s="188"/>
      <c r="IA89" s="188"/>
      <c r="IB89" s="188"/>
      <c r="IC89" s="188"/>
      <c r="ID89" s="188"/>
      <c r="IE89" s="188"/>
      <c r="IF89" s="188"/>
      <c r="IG89" s="188"/>
      <c r="IH89" s="188"/>
      <c r="II89" s="188"/>
      <c r="IJ89" s="188"/>
      <c r="IK89" s="188"/>
      <c r="IL89" s="188"/>
      <c r="IM89" s="188"/>
      <c r="IN89" s="188"/>
      <c r="IO89" s="188"/>
      <c r="IP89" s="188"/>
      <c r="IQ89" s="188"/>
      <c r="IR89" s="188"/>
      <c r="IS89" s="188"/>
      <c r="IT89" s="188"/>
      <c r="IU89" s="188"/>
      <c r="IV89" s="188"/>
      <c r="IW89" s="188"/>
    </row>
    <row r="90" spans="1:257" s="283" customFormat="1" ht="12.75" customHeight="1">
      <c r="A90" s="188"/>
      <c r="B90" s="188">
        <v>1</v>
      </c>
      <c r="C90" s="184" t="s">
        <v>148</v>
      </c>
      <c r="D90" s="185">
        <v>6651566.2199999997</v>
      </c>
      <c r="E90" s="188"/>
      <c r="F90" s="188"/>
      <c r="G90" s="188"/>
      <c r="H90" s="188"/>
      <c r="I90" s="188"/>
      <c r="J90" s="188"/>
      <c r="K90" s="188"/>
      <c r="L90" s="188"/>
      <c r="M90" s="188"/>
      <c r="N90" s="188"/>
      <c r="O90" s="188"/>
      <c r="P90" s="188"/>
      <c r="Q90" s="188"/>
      <c r="R90" s="188"/>
      <c r="S90" s="188"/>
      <c r="T90" s="188"/>
      <c r="U90" s="188"/>
      <c r="V90" s="188"/>
      <c r="W90" s="188"/>
      <c r="X90" s="188"/>
      <c r="Y90" s="188"/>
      <c r="Z90" s="188"/>
      <c r="AA90" s="188"/>
      <c r="AB90" s="188"/>
      <c r="AC90" s="188"/>
      <c r="AD90" s="188"/>
      <c r="AE90" s="188"/>
      <c r="AF90" s="188"/>
      <c r="AG90" s="188"/>
      <c r="AH90" s="188"/>
      <c r="AI90" s="188"/>
      <c r="AJ90" s="188"/>
      <c r="AK90" s="188"/>
      <c r="AL90" s="188"/>
      <c r="AM90" s="188"/>
      <c r="AN90" s="188"/>
      <c r="AO90" s="188"/>
      <c r="AP90" s="188"/>
      <c r="AQ90" s="188"/>
      <c r="AR90" s="188"/>
      <c r="AS90" s="188"/>
      <c r="AT90" s="188"/>
      <c r="AU90" s="188"/>
      <c r="AV90" s="188"/>
      <c r="AW90" s="188"/>
      <c r="AX90" s="188"/>
      <c r="AY90" s="188"/>
      <c r="AZ90" s="188"/>
      <c r="BA90" s="188"/>
      <c r="BB90" s="188"/>
      <c r="BC90" s="188"/>
      <c r="BD90" s="188"/>
      <c r="BE90" s="188"/>
      <c r="BF90" s="188"/>
      <c r="BG90" s="188"/>
      <c r="BH90" s="188"/>
      <c r="BI90" s="188"/>
      <c r="BJ90" s="188"/>
      <c r="BK90" s="188"/>
      <c r="BL90" s="188"/>
      <c r="BM90" s="188"/>
      <c r="BN90" s="188"/>
      <c r="BO90" s="188"/>
      <c r="BP90" s="188"/>
      <c r="BQ90" s="188"/>
      <c r="BR90" s="188"/>
      <c r="BS90" s="188"/>
      <c r="BT90" s="188"/>
      <c r="BU90" s="188"/>
      <c r="BV90" s="188"/>
      <c r="BW90" s="188"/>
      <c r="BX90" s="188"/>
      <c r="BY90" s="188"/>
      <c r="BZ90" s="188"/>
      <c r="CA90" s="188"/>
      <c r="CB90" s="188"/>
      <c r="CC90" s="188"/>
      <c r="CD90" s="188"/>
      <c r="CE90" s="188"/>
      <c r="CF90" s="188"/>
      <c r="CG90" s="188"/>
      <c r="CH90" s="188"/>
      <c r="CI90" s="188"/>
      <c r="CJ90" s="188"/>
      <c r="CK90" s="188"/>
      <c r="CL90" s="188"/>
      <c r="CM90" s="188"/>
      <c r="CN90" s="188"/>
      <c r="CO90" s="188"/>
      <c r="CP90" s="188"/>
      <c r="CQ90" s="188"/>
      <c r="CR90" s="188"/>
      <c r="CS90" s="188"/>
      <c r="CT90" s="188"/>
      <c r="CU90" s="188"/>
      <c r="CV90" s="188"/>
      <c r="CW90" s="188"/>
      <c r="CX90" s="188"/>
      <c r="CY90" s="188"/>
      <c r="CZ90" s="188"/>
      <c r="DA90" s="188"/>
      <c r="DB90" s="188"/>
      <c r="DC90" s="188"/>
      <c r="DD90" s="188"/>
      <c r="DE90" s="188"/>
      <c r="DF90" s="188"/>
      <c r="DG90" s="188"/>
      <c r="DH90" s="188"/>
      <c r="DI90" s="188"/>
      <c r="DJ90" s="188"/>
      <c r="DK90" s="188"/>
      <c r="DL90" s="188"/>
      <c r="DM90" s="188"/>
      <c r="DN90" s="188"/>
      <c r="DO90" s="188"/>
      <c r="DP90" s="188"/>
      <c r="DQ90" s="188"/>
      <c r="DR90" s="188"/>
      <c r="DS90" s="188"/>
      <c r="DT90" s="188"/>
      <c r="DU90" s="188"/>
      <c r="DV90" s="188"/>
      <c r="DW90" s="188"/>
      <c r="DX90" s="188"/>
      <c r="DY90" s="188"/>
      <c r="DZ90" s="188"/>
      <c r="EA90" s="188"/>
      <c r="EB90" s="188"/>
      <c r="EC90" s="188"/>
      <c r="ED90" s="188"/>
      <c r="EE90" s="188"/>
      <c r="EF90" s="188"/>
      <c r="EG90" s="188"/>
      <c r="EH90" s="188"/>
      <c r="EI90" s="188"/>
      <c r="EJ90" s="188"/>
      <c r="EK90" s="188"/>
      <c r="EL90" s="188"/>
      <c r="EM90" s="188"/>
      <c r="EN90" s="188"/>
      <c r="EO90" s="188"/>
      <c r="EP90" s="188"/>
      <c r="EQ90" s="188"/>
      <c r="ER90" s="188"/>
      <c r="ES90" s="188"/>
      <c r="ET90" s="188"/>
      <c r="EU90" s="188"/>
      <c r="EV90" s="188"/>
      <c r="EW90" s="188"/>
      <c r="EX90" s="188"/>
      <c r="EY90" s="188"/>
      <c r="EZ90" s="188"/>
      <c r="FA90" s="188"/>
      <c r="FB90" s="188"/>
      <c r="FC90" s="188"/>
      <c r="FD90" s="188"/>
      <c r="FE90" s="188"/>
      <c r="FF90" s="188"/>
      <c r="FG90" s="188"/>
      <c r="FH90" s="188"/>
      <c r="FI90" s="188"/>
      <c r="FJ90" s="188"/>
      <c r="FK90" s="188"/>
      <c r="FL90" s="188"/>
      <c r="FM90" s="188"/>
      <c r="FN90" s="188"/>
      <c r="FO90" s="188"/>
      <c r="FP90" s="188"/>
      <c r="FQ90" s="188"/>
      <c r="FR90" s="188"/>
      <c r="FS90" s="188"/>
      <c r="FT90" s="188"/>
      <c r="FU90" s="188"/>
      <c r="FV90" s="188"/>
      <c r="FW90" s="188"/>
      <c r="FX90" s="188"/>
      <c r="FY90" s="188"/>
      <c r="FZ90" s="188"/>
      <c r="GA90" s="188"/>
      <c r="GB90" s="188"/>
      <c r="GC90" s="188"/>
      <c r="GD90" s="188"/>
      <c r="GE90" s="188"/>
      <c r="GF90" s="188"/>
      <c r="GG90" s="188"/>
      <c r="GH90" s="188"/>
      <c r="GI90" s="188"/>
      <c r="GJ90" s="188"/>
      <c r="GK90" s="188"/>
      <c r="GL90" s="188"/>
      <c r="GM90" s="188"/>
      <c r="GN90" s="188"/>
      <c r="GO90" s="188"/>
      <c r="GP90" s="188"/>
      <c r="GQ90" s="188"/>
      <c r="GR90" s="188"/>
      <c r="GS90" s="188"/>
      <c r="GT90" s="188"/>
      <c r="GU90" s="188"/>
      <c r="GV90" s="188"/>
      <c r="GW90" s="188"/>
      <c r="GX90" s="188"/>
      <c r="GY90" s="188"/>
      <c r="GZ90" s="188"/>
      <c r="HA90" s="188"/>
      <c r="HB90" s="188"/>
      <c r="HC90" s="188"/>
      <c r="HD90" s="188"/>
      <c r="HE90" s="188"/>
      <c r="HF90" s="188"/>
      <c r="HG90" s="188"/>
      <c r="HH90" s="188"/>
      <c r="HI90" s="188"/>
      <c r="HJ90" s="188"/>
      <c r="HK90" s="188"/>
      <c r="HL90" s="188"/>
      <c r="HM90" s="188"/>
      <c r="HN90" s="188"/>
      <c r="HO90" s="188"/>
      <c r="HP90" s="188"/>
      <c r="HQ90" s="188"/>
      <c r="HR90" s="188"/>
      <c r="HS90" s="188"/>
      <c r="HT90" s="188"/>
      <c r="HU90" s="188"/>
      <c r="HV90" s="188"/>
      <c r="HW90" s="188"/>
      <c r="HX90" s="188"/>
      <c r="HY90" s="188"/>
      <c r="HZ90" s="188"/>
      <c r="IA90" s="188"/>
      <c r="IB90" s="188"/>
      <c r="IC90" s="188"/>
      <c r="ID90" s="188"/>
      <c r="IE90" s="188"/>
      <c r="IF90" s="188"/>
      <c r="IG90" s="188"/>
      <c r="IH90" s="188"/>
      <c r="II90" s="188"/>
      <c r="IJ90" s="188"/>
      <c r="IK90" s="188"/>
      <c r="IL90" s="188"/>
      <c r="IM90" s="188"/>
      <c r="IN90" s="188"/>
      <c r="IO90" s="188"/>
      <c r="IP90" s="188"/>
      <c r="IQ90" s="188"/>
      <c r="IR90" s="188"/>
      <c r="IS90" s="188"/>
      <c r="IT90" s="188"/>
    </row>
    <row r="91" spans="1:257" s="283" customFormat="1" ht="12.75" customHeight="1">
      <c r="A91" s="188"/>
      <c r="B91" s="188">
        <v>2</v>
      </c>
      <c r="C91" s="184" t="s">
        <v>114</v>
      </c>
      <c r="D91" s="185">
        <v>3716451.1</v>
      </c>
      <c r="E91" s="188"/>
      <c r="F91" s="188"/>
      <c r="G91" s="188"/>
      <c r="H91" s="188"/>
      <c r="I91" s="188"/>
      <c r="J91" s="188"/>
      <c r="K91" s="188"/>
      <c r="L91" s="188"/>
      <c r="M91" s="188"/>
      <c r="N91" s="188"/>
      <c r="O91" s="188"/>
      <c r="P91" s="188"/>
      <c r="Q91" s="188"/>
      <c r="R91" s="188"/>
      <c r="S91" s="188"/>
      <c r="T91" s="188"/>
      <c r="U91" s="188"/>
      <c r="V91" s="188"/>
      <c r="W91" s="188"/>
      <c r="X91" s="188"/>
      <c r="Y91" s="188"/>
      <c r="Z91" s="188"/>
      <c r="AA91" s="188"/>
      <c r="AB91" s="188"/>
      <c r="AC91" s="188"/>
      <c r="AD91" s="188"/>
      <c r="AE91" s="188"/>
      <c r="AF91" s="188"/>
      <c r="AG91" s="188"/>
      <c r="AH91" s="188"/>
      <c r="AI91" s="188"/>
      <c r="AJ91" s="188"/>
      <c r="AK91" s="188"/>
      <c r="AL91" s="188"/>
      <c r="AM91" s="188"/>
      <c r="AN91" s="188"/>
      <c r="AO91" s="188"/>
      <c r="AP91" s="188"/>
      <c r="AQ91" s="188"/>
      <c r="AR91" s="188"/>
      <c r="AS91" s="188"/>
      <c r="AT91" s="188"/>
      <c r="AU91" s="188"/>
      <c r="AV91" s="188"/>
      <c r="AW91" s="188"/>
      <c r="AX91" s="188"/>
      <c r="AY91" s="188"/>
      <c r="AZ91" s="188"/>
      <c r="BA91" s="188"/>
      <c r="BB91" s="188"/>
      <c r="BC91" s="188"/>
      <c r="BD91" s="188"/>
      <c r="BE91" s="188"/>
      <c r="BF91" s="188"/>
      <c r="BG91" s="188"/>
      <c r="BH91" s="188"/>
      <c r="BI91" s="188"/>
      <c r="BJ91" s="188"/>
      <c r="BK91" s="188"/>
      <c r="BL91" s="188"/>
      <c r="BM91" s="188"/>
      <c r="BN91" s="188"/>
      <c r="BO91" s="188"/>
      <c r="BP91" s="188"/>
      <c r="BQ91" s="188"/>
      <c r="BR91" s="188"/>
      <c r="BS91" s="188"/>
      <c r="BT91" s="188"/>
      <c r="BU91" s="188"/>
      <c r="BV91" s="188"/>
      <c r="BW91" s="188"/>
      <c r="BX91" s="188"/>
      <c r="BY91" s="188"/>
      <c r="BZ91" s="188"/>
      <c r="CA91" s="188"/>
      <c r="CB91" s="188"/>
      <c r="CC91" s="188"/>
      <c r="CD91" s="188"/>
      <c r="CE91" s="188"/>
      <c r="CF91" s="188"/>
      <c r="CG91" s="188"/>
      <c r="CH91" s="188"/>
      <c r="CI91" s="188"/>
      <c r="CJ91" s="188"/>
      <c r="CK91" s="188"/>
      <c r="CL91" s="188"/>
      <c r="CM91" s="188"/>
      <c r="CN91" s="188"/>
      <c r="CO91" s="188"/>
      <c r="CP91" s="188"/>
      <c r="CQ91" s="188"/>
      <c r="CR91" s="188"/>
      <c r="CS91" s="188"/>
      <c r="CT91" s="188"/>
      <c r="CU91" s="188"/>
      <c r="CV91" s="188"/>
      <c r="CW91" s="188"/>
      <c r="CX91" s="188"/>
      <c r="CY91" s="188"/>
      <c r="CZ91" s="188"/>
      <c r="DA91" s="188"/>
      <c r="DB91" s="188"/>
      <c r="DC91" s="188"/>
      <c r="DD91" s="188"/>
      <c r="DE91" s="188"/>
      <c r="DF91" s="188"/>
      <c r="DG91" s="188"/>
      <c r="DH91" s="188"/>
      <c r="DI91" s="188"/>
      <c r="DJ91" s="188"/>
      <c r="DK91" s="188"/>
      <c r="DL91" s="188"/>
      <c r="DM91" s="188"/>
      <c r="DN91" s="188"/>
      <c r="DO91" s="188"/>
      <c r="DP91" s="188"/>
      <c r="DQ91" s="188"/>
      <c r="DR91" s="188"/>
      <c r="DS91" s="188"/>
      <c r="DT91" s="188"/>
      <c r="DU91" s="188"/>
      <c r="DV91" s="188"/>
      <c r="DW91" s="188"/>
      <c r="DX91" s="188"/>
      <c r="DY91" s="188"/>
      <c r="DZ91" s="188"/>
      <c r="EA91" s="188"/>
      <c r="EB91" s="188"/>
      <c r="EC91" s="188"/>
      <c r="ED91" s="188"/>
      <c r="EE91" s="188"/>
      <c r="EF91" s="188"/>
      <c r="EG91" s="188"/>
      <c r="EH91" s="188"/>
      <c r="EI91" s="188"/>
      <c r="EJ91" s="188"/>
      <c r="EK91" s="188"/>
      <c r="EL91" s="188"/>
      <c r="EM91" s="188"/>
      <c r="EN91" s="188"/>
      <c r="EO91" s="188"/>
      <c r="EP91" s="188"/>
      <c r="EQ91" s="188"/>
      <c r="ER91" s="188"/>
      <c r="ES91" s="188"/>
      <c r="ET91" s="188"/>
      <c r="EU91" s="188"/>
      <c r="EV91" s="188"/>
      <c r="EW91" s="188"/>
      <c r="EX91" s="188"/>
      <c r="EY91" s="188"/>
      <c r="EZ91" s="188"/>
      <c r="FA91" s="188"/>
      <c r="FB91" s="188"/>
      <c r="FC91" s="188"/>
      <c r="FD91" s="188"/>
      <c r="FE91" s="188"/>
      <c r="FF91" s="188"/>
      <c r="FG91" s="188"/>
      <c r="FH91" s="188"/>
      <c r="FI91" s="188"/>
      <c r="FJ91" s="188"/>
      <c r="FK91" s="188"/>
      <c r="FL91" s="188"/>
      <c r="FM91" s="188"/>
      <c r="FN91" s="188"/>
      <c r="FO91" s="188"/>
      <c r="FP91" s="188"/>
      <c r="FQ91" s="188"/>
      <c r="FR91" s="188"/>
      <c r="FS91" s="188"/>
      <c r="FT91" s="188"/>
      <c r="FU91" s="188"/>
      <c r="FV91" s="188"/>
      <c r="FW91" s="188"/>
      <c r="FX91" s="188"/>
      <c r="FY91" s="188"/>
      <c r="FZ91" s="188"/>
      <c r="GA91" s="188"/>
      <c r="GB91" s="188"/>
      <c r="GC91" s="188"/>
      <c r="GD91" s="188"/>
      <c r="GE91" s="188"/>
      <c r="GF91" s="188"/>
      <c r="GG91" s="188"/>
      <c r="GH91" s="188"/>
      <c r="GI91" s="188"/>
      <c r="GJ91" s="188"/>
      <c r="GK91" s="188"/>
      <c r="GL91" s="188"/>
      <c r="GM91" s="188"/>
      <c r="GN91" s="188"/>
      <c r="GO91" s="188"/>
      <c r="GP91" s="188"/>
      <c r="GQ91" s="188"/>
      <c r="GR91" s="188"/>
      <c r="GS91" s="188"/>
      <c r="GT91" s="188"/>
      <c r="GU91" s="188"/>
      <c r="GV91" s="188"/>
      <c r="GW91" s="188"/>
      <c r="GX91" s="188"/>
      <c r="GY91" s="188"/>
      <c r="GZ91" s="188"/>
      <c r="HA91" s="188"/>
      <c r="HB91" s="188"/>
      <c r="HC91" s="188"/>
      <c r="HD91" s="188"/>
      <c r="HE91" s="188"/>
      <c r="HF91" s="188"/>
      <c r="HG91" s="188"/>
      <c r="HH91" s="188"/>
      <c r="HI91" s="188"/>
      <c r="HJ91" s="188"/>
      <c r="HK91" s="188"/>
      <c r="HL91" s="188"/>
      <c r="HM91" s="188"/>
      <c r="HN91" s="188"/>
      <c r="HO91" s="188"/>
      <c r="HP91" s="188"/>
      <c r="HQ91" s="188"/>
      <c r="HR91" s="188"/>
      <c r="HS91" s="188"/>
      <c r="HT91" s="188"/>
      <c r="HU91" s="188"/>
      <c r="HV91" s="188"/>
      <c r="HW91" s="188"/>
      <c r="HX91" s="188"/>
      <c r="HY91" s="188"/>
      <c r="HZ91" s="188"/>
      <c r="IA91" s="188"/>
      <c r="IB91" s="188"/>
      <c r="IC91" s="188"/>
      <c r="ID91" s="188"/>
      <c r="IE91" s="188"/>
      <c r="IF91" s="188"/>
      <c r="IG91" s="188"/>
      <c r="IH91" s="188"/>
      <c r="II91" s="188"/>
      <c r="IJ91" s="188"/>
      <c r="IK91" s="188"/>
      <c r="IL91" s="188"/>
      <c r="IM91" s="188"/>
      <c r="IN91" s="188"/>
      <c r="IO91" s="188"/>
      <c r="IP91" s="188"/>
      <c r="IQ91" s="188"/>
      <c r="IR91" s="188"/>
      <c r="IS91" s="188"/>
      <c r="IT91" s="188"/>
    </row>
    <row r="92" spans="1:257" s="283" customFormat="1" ht="12.75" customHeight="1">
      <c r="A92" s="188"/>
      <c r="B92" s="188">
        <v>3</v>
      </c>
      <c r="C92" s="184" t="s">
        <v>157</v>
      </c>
      <c r="D92" s="185">
        <v>2183748.27</v>
      </c>
      <c r="E92" s="188"/>
      <c r="F92" s="188"/>
      <c r="G92" s="188"/>
      <c r="H92" s="188"/>
      <c r="I92" s="188"/>
      <c r="J92" s="188"/>
      <c r="K92" s="188"/>
      <c r="L92" s="188"/>
      <c r="M92" s="188"/>
      <c r="N92" s="188"/>
      <c r="O92" s="188"/>
      <c r="P92" s="188"/>
      <c r="Q92" s="188"/>
      <c r="R92" s="188"/>
      <c r="S92" s="188"/>
      <c r="T92" s="188"/>
      <c r="U92" s="188"/>
      <c r="V92" s="188"/>
      <c r="W92" s="188"/>
      <c r="X92" s="188"/>
      <c r="Y92" s="188"/>
      <c r="Z92" s="188"/>
      <c r="AA92" s="188"/>
      <c r="AB92" s="188"/>
      <c r="AC92" s="188"/>
      <c r="AD92" s="188"/>
      <c r="AE92" s="188"/>
      <c r="AF92" s="188"/>
      <c r="AG92" s="188"/>
      <c r="AH92" s="188"/>
      <c r="AI92" s="188"/>
      <c r="AJ92" s="188"/>
      <c r="AK92" s="188"/>
      <c r="AL92" s="188"/>
      <c r="AM92" s="188"/>
      <c r="AN92" s="188"/>
      <c r="AO92" s="188"/>
      <c r="AP92" s="188"/>
      <c r="AQ92" s="188"/>
      <c r="AR92" s="188"/>
      <c r="AS92" s="188"/>
      <c r="AT92" s="188"/>
      <c r="AU92" s="188"/>
      <c r="AV92" s="188"/>
      <c r="AW92" s="188"/>
      <c r="AX92" s="188"/>
      <c r="AY92" s="188"/>
      <c r="AZ92" s="188"/>
      <c r="BA92" s="188"/>
      <c r="BB92" s="188"/>
      <c r="BC92" s="188"/>
      <c r="BD92" s="188"/>
      <c r="BE92" s="188"/>
      <c r="BF92" s="188"/>
      <c r="BG92" s="188"/>
      <c r="BH92" s="188"/>
      <c r="BI92" s="188"/>
      <c r="BJ92" s="188"/>
      <c r="BK92" s="188"/>
      <c r="BL92" s="188"/>
      <c r="BM92" s="188"/>
      <c r="BN92" s="188"/>
      <c r="BO92" s="188"/>
      <c r="BP92" s="188"/>
      <c r="BQ92" s="188"/>
      <c r="BR92" s="188"/>
      <c r="BS92" s="188"/>
      <c r="BT92" s="188"/>
      <c r="BU92" s="188"/>
      <c r="BV92" s="188"/>
      <c r="BW92" s="188"/>
      <c r="BX92" s="188"/>
      <c r="BY92" s="188"/>
      <c r="BZ92" s="188"/>
      <c r="CA92" s="188"/>
      <c r="CB92" s="188"/>
      <c r="CC92" s="188"/>
      <c r="CD92" s="188"/>
      <c r="CE92" s="188"/>
      <c r="CF92" s="188"/>
      <c r="CG92" s="188"/>
      <c r="CH92" s="188"/>
      <c r="CI92" s="188"/>
      <c r="CJ92" s="188"/>
      <c r="CK92" s="188"/>
      <c r="CL92" s="188"/>
      <c r="CM92" s="188"/>
      <c r="CN92" s="188"/>
      <c r="CO92" s="188"/>
      <c r="CP92" s="188"/>
      <c r="CQ92" s="188"/>
      <c r="CR92" s="188"/>
      <c r="CS92" s="188"/>
      <c r="CT92" s="188"/>
      <c r="CU92" s="188"/>
      <c r="CV92" s="188"/>
      <c r="CW92" s="188"/>
      <c r="CX92" s="188"/>
      <c r="CY92" s="188"/>
      <c r="CZ92" s="188"/>
      <c r="DA92" s="188"/>
      <c r="DB92" s="188"/>
      <c r="DC92" s="188"/>
      <c r="DD92" s="188"/>
      <c r="DE92" s="188"/>
      <c r="DF92" s="188"/>
      <c r="DG92" s="188"/>
      <c r="DH92" s="188"/>
      <c r="DI92" s="188"/>
      <c r="DJ92" s="188"/>
      <c r="DK92" s="188"/>
      <c r="DL92" s="188"/>
      <c r="DM92" s="188"/>
      <c r="DN92" s="188"/>
      <c r="DO92" s="188"/>
      <c r="DP92" s="188"/>
      <c r="DQ92" s="188"/>
      <c r="DR92" s="188"/>
      <c r="DS92" s="188"/>
      <c r="DT92" s="188"/>
      <c r="DU92" s="188"/>
      <c r="DV92" s="188"/>
      <c r="DW92" s="188"/>
      <c r="DX92" s="188"/>
      <c r="DY92" s="188"/>
      <c r="DZ92" s="188"/>
      <c r="EA92" s="188"/>
      <c r="EB92" s="188"/>
      <c r="EC92" s="188"/>
      <c r="ED92" s="188"/>
      <c r="EE92" s="188"/>
      <c r="EF92" s="188"/>
      <c r="EG92" s="188"/>
      <c r="EH92" s="188"/>
      <c r="EI92" s="188"/>
      <c r="EJ92" s="188"/>
      <c r="EK92" s="188"/>
      <c r="EL92" s="188"/>
      <c r="EM92" s="188"/>
      <c r="EN92" s="188"/>
      <c r="EO92" s="188"/>
      <c r="EP92" s="188"/>
      <c r="EQ92" s="188"/>
      <c r="ER92" s="188"/>
      <c r="ES92" s="188"/>
      <c r="ET92" s="188"/>
      <c r="EU92" s="188"/>
      <c r="EV92" s="188"/>
      <c r="EW92" s="188"/>
      <c r="EX92" s="188"/>
      <c r="EY92" s="188"/>
      <c r="EZ92" s="188"/>
      <c r="FA92" s="188"/>
      <c r="FB92" s="188"/>
      <c r="FC92" s="188"/>
      <c r="FD92" s="188"/>
      <c r="FE92" s="188"/>
      <c r="FF92" s="188"/>
      <c r="FG92" s="188"/>
      <c r="FH92" s="188"/>
      <c r="FI92" s="188"/>
      <c r="FJ92" s="188"/>
      <c r="FK92" s="188"/>
      <c r="FL92" s="188"/>
      <c r="FM92" s="188"/>
      <c r="FN92" s="188"/>
      <c r="FO92" s="188"/>
      <c r="FP92" s="188"/>
      <c r="FQ92" s="188"/>
      <c r="FR92" s="188"/>
      <c r="FS92" s="188"/>
      <c r="FT92" s="188"/>
      <c r="FU92" s="188"/>
      <c r="FV92" s="188"/>
      <c r="FW92" s="188"/>
      <c r="FX92" s="188"/>
      <c r="FY92" s="188"/>
      <c r="FZ92" s="188"/>
      <c r="GA92" s="188"/>
      <c r="GB92" s="188"/>
      <c r="GC92" s="188"/>
      <c r="GD92" s="188"/>
      <c r="GE92" s="188"/>
      <c r="GF92" s="188"/>
      <c r="GG92" s="188"/>
      <c r="GH92" s="188"/>
      <c r="GI92" s="188"/>
      <c r="GJ92" s="188"/>
      <c r="GK92" s="188"/>
      <c r="GL92" s="188"/>
      <c r="GM92" s="188"/>
      <c r="GN92" s="188"/>
      <c r="GO92" s="188"/>
      <c r="GP92" s="188"/>
      <c r="GQ92" s="188"/>
      <c r="GR92" s="188"/>
      <c r="GS92" s="188"/>
      <c r="GT92" s="188"/>
      <c r="GU92" s="188"/>
      <c r="GV92" s="188"/>
      <c r="GW92" s="188"/>
      <c r="GX92" s="188"/>
      <c r="GY92" s="188"/>
      <c r="GZ92" s="188"/>
      <c r="HA92" s="188"/>
      <c r="HB92" s="188"/>
      <c r="HC92" s="188"/>
      <c r="HD92" s="188"/>
      <c r="HE92" s="188"/>
      <c r="HF92" s="188"/>
      <c r="HG92" s="188"/>
      <c r="HH92" s="188"/>
      <c r="HI92" s="188"/>
      <c r="HJ92" s="188"/>
      <c r="HK92" s="188"/>
      <c r="HL92" s="188"/>
      <c r="HM92" s="188"/>
      <c r="HN92" s="188"/>
      <c r="HO92" s="188"/>
      <c r="HP92" s="188"/>
      <c r="HQ92" s="188"/>
      <c r="HR92" s="188"/>
      <c r="HS92" s="188"/>
      <c r="HT92" s="188"/>
      <c r="HU92" s="188"/>
      <c r="HV92" s="188"/>
      <c r="HW92" s="188"/>
      <c r="HX92" s="188"/>
      <c r="HY92" s="188"/>
      <c r="HZ92" s="188"/>
      <c r="IA92" s="188"/>
      <c r="IB92" s="188"/>
      <c r="IC92" s="188"/>
      <c r="ID92" s="188"/>
      <c r="IE92" s="188"/>
      <c r="IF92" s="188"/>
      <c r="IG92" s="188"/>
      <c r="IH92" s="188"/>
      <c r="II92" s="188"/>
      <c r="IJ92" s="188"/>
      <c r="IK92" s="188"/>
      <c r="IL92" s="188"/>
      <c r="IM92" s="188"/>
      <c r="IN92" s="188"/>
      <c r="IO92" s="188"/>
      <c r="IP92" s="188"/>
      <c r="IQ92" s="188"/>
      <c r="IR92" s="188"/>
      <c r="IS92" s="188"/>
      <c r="IT92" s="188"/>
    </row>
    <row r="93" spans="1:257" s="283" customFormat="1" ht="12.75" customHeight="1">
      <c r="A93" s="188"/>
      <c r="B93" s="188">
        <v>4</v>
      </c>
      <c r="C93" s="184" t="s">
        <v>143</v>
      </c>
      <c r="D93" s="185">
        <v>1557400</v>
      </c>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188"/>
      <c r="AC93" s="188"/>
      <c r="AD93" s="188"/>
      <c r="AE93" s="188"/>
      <c r="AF93" s="188"/>
      <c r="AG93" s="188"/>
      <c r="AH93" s="188"/>
      <c r="AI93" s="188"/>
      <c r="AJ93" s="188"/>
      <c r="AK93" s="188"/>
      <c r="AL93" s="188"/>
      <c r="AM93" s="188"/>
      <c r="AN93" s="188"/>
      <c r="AO93" s="188"/>
      <c r="AP93" s="188"/>
      <c r="AQ93" s="188"/>
      <c r="AR93" s="188"/>
      <c r="AS93" s="188"/>
      <c r="AT93" s="188"/>
      <c r="AU93" s="188"/>
      <c r="AV93" s="188"/>
      <c r="AW93" s="188"/>
      <c r="AX93" s="188"/>
      <c r="AY93" s="188"/>
      <c r="AZ93" s="188"/>
      <c r="BA93" s="188"/>
      <c r="BB93" s="188"/>
      <c r="BC93" s="188"/>
      <c r="BD93" s="188"/>
      <c r="BE93" s="188"/>
      <c r="BF93" s="188"/>
      <c r="BG93" s="188"/>
      <c r="BH93" s="188"/>
      <c r="BI93" s="188"/>
      <c r="BJ93" s="188"/>
      <c r="BK93" s="188"/>
      <c r="BL93" s="188"/>
      <c r="BM93" s="188"/>
      <c r="BN93" s="188"/>
      <c r="BO93" s="188"/>
      <c r="BP93" s="188"/>
      <c r="BQ93" s="188"/>
      <c r="BR93" s="188"/>
      <c r="BS93" s="188"/>
      <c r="BT93" s="188"/>
      <c r="BU93" s="188"/>
      <c r="BV93" s="188"/>
      <c r="BW93" s="188"/>
      <c r="BX93" s="188"/>
      <c r="BY93" s="188"/>
      <c r="BZ93" s="188"/>
      <c r="CA93" s="188"/>
      <c r="CB93" s="188"/>
      <c r="CC93" s="188"/>
      <c r="CD93" s="188"/>
      <c r="CE93" s="188"/>
      <c r="CF93" s="188"/>
      <c r="CG93" s="188"/>
      <c r="CH93" s="188"/>
      <c r="CI93" s="188"/>
      <c r="CJ93" s="188"/>
      <c r="CK93" s="188"/>
      <c r="CL93" s="188"/>
      <c r="CM93" s="188"/>
      <c r="CN93" s="188"/>
      <c r="CO93" s="188"/>
      <c r="CP93" s="188"/>
      <c r="CQ93" s="188"/>
      <c r="CR93" s="188"/>
      <c r="CS93" s="188"/>
      <c r="CT93" s="188"/>
      <c r="CU93" s="188"/>
      <c r="CV93" s="188"/>
      <c r="CW93" s="188"/>
      <c r="CX93" s="188"/>
      <c r="CY93" s="188"/>
      <c r="CZ93" s="188"/>
      <c r="DA93" s="188"/>
      <c r="DB93" s="188"/>
      <c r="DC93" s="188"/>
      <c r="DD93" s="188"/>
      <c r="DE93" s="188"/>
      <c r="DF93" s="188"/>
      <c r="DG93" s="188"/>
      <c r="DH93" s="188"/>
      <c r="DI93" s="188"/>
      <c r="DJ93" s="188"/>
      <c r="DK93" s="188"/>
      <c r="DL93" s="188"/>
      <c r="DM93" s="188"/>
      <c r="DN93" s="188"/>
      <c r="DO93" s="188"/>
      <c r="DP93" s="188"/>
      <c r="DQ93" s="188"/>
      <c r="DR93" s="188"/>
      <c r="DS93" s="188"/>
      <c r="DT93" s="188"/>
      <c r="DU93" s="188"/>
      <c r="DV93" s="188"/>
      <c r="DW93" s="188"/>
      <c r="DX93" s="188"/>
      <c r="DY93" s="188"/>
      <c r="DZ93" s="188"/>
      <c r="EA93" s="188"/>
      <c r="EB93" s="188"/>
      <c r="EC93" s="188"/>
      <c r="ED93" s="188"/>
      <c r="EE93" s="188"/>
      <c r="EF93" s="188"/>
      <c r="EG93" s="188"/>
      <c r="EH93" s="188"/>
      <c r="EI93" s="188"/>
      <c r="EJ93" s="188"/>
      <c r="EK93" s="188"/>
      <c r="EL93" s="188"/>
      <c r="EM93" s="188"/>
      <c r="EN93" s="188"/>
      <c r="EO93" s="188"/>
      <c r="EP93" s="188"/>
      <c r="EQ93" s="188"/>
      <c r="ER93" s="188"/>
      <c r="ES93" s="188"/>
      <c r="ET93" s="188"/>
      <c r="EU93" s="188"/>
      <c r="EV93" s="188"/>
      <c r="EW93" s="188"/>
      <c r="EX93" s="188"/>
      <c r="EY93" s="188"/>
      <c r="EZ93" s="188"/>
      <c r="FA93" s="188"/>
      <c r="FB93" s="188"/>
      <c r="FC93" s="188"/>
      <c r="FD93" s="188"/>
      <c r="FE93" s="188"/>
      <c r="FF93" s="188"/>
      <c r="FG93" s="188"/>
      <c r="FH93" s="188"/>
      <c r="FI93" s="188"/>
      <c r="FJ93" s="188"/>
      <c r="FK93" s="188"/>
      <c r="FL93" s="188"/>
      <c r="FM93" s="188"/>
      <c r="FN93" s="188"/>
      <c r="FO93" s="188"/>
      <c r="FP93" s="188"/>
      <c r="FQ93" s="188"/>
      <c r="FR93" s="188"/>
      <c r="FS93" s="188"/>
      <c r="FT93" s="188"/>
      <c r="FU93" s="188"/>
      <c r="FV93" s="188"/>
      <c r="FW93" s="188"/>
      <c r="FX93" s="188"/>
      <c r="FY93" s="188"/>
      <c r="FZ93" s="188"/>
      <c r="GA93" s="188"/>
      <c r="GB93" s="188"/>
      <c r="GC93" s="188"/>
      <c r="GD93" s="188"/>
      <c r="GE93" s="188"/>
      <c r="GF93" s="188"/>
      <c r="GG93" s="188"/>
      <c r="GH93" s="188"/>
      <c r="GI93" s="188"/>
      <c r="GJ93" s="188"/>
      <c r="GK93" s="188"/>
      <c r="GL93" s="188"/>
      <c r="GM93" s="188"/>
      <c r="GN93" s="188"/>
      <c r="GO93" s="188"/>
      <c r="GP93" s="188"/>
      <c r="GQ93" s="188"/>
      <c r="GR93" s="188"/>
      <c r="GS93" s="188"/>
      <c r="GT93" s="188"/>
      <c r="GU93" s="188"/>
      <c r="GV93" s="188"/>
      <c r="GW93" s="188"/>
      <c r="GX93" s="188"/>
      <c r="GY93" s="188"/>
      <c r="GZ93" s="188"/>
      <c r="HA93" s="188"/>
      <c r="HB93" s="188"/>
      <c r="HC93" s="188"/>
      <c r="HD93" s="188"/>
      <c r="HE93" s="188"/>
      <c r="HF93" s="188"/>
      <c r="HG93" s="188"/>
      <c r="HH93" s="188"/>
      <c r="HI93" s="188"/>
      <c r="HJ93" s="188"/>
      <c r="HK93" s="188"/>
      <c r="HL93" s="188"/>
      <c r="HM93" s="188"/>
      <c r="HN93" s="188"/>
      <c r="HO93" s="188"/>
      <c r="HP93" s="188"/>
      <c r="HQ93" s="188"/>
      <c r="HR93" s="188"/>
      <c r="HS93" s="188"/>
      <c r="HT93" s="188"/>
      <c r="HU93" s="188"/>
      <c r="HV93" s="188"/>
      <c r="HW93" s="188"/>
      <c r="HX93" s="188"/>
      <c r="HY93" s="188"/>
      <c r="HZ93" s="188"/>
      <c r="IA93" s="188"/>
      <c r="IB93" s="188"/>
      <c r="IC93" s="188"/>
      <c r="ID93" s="188"/>
      <c r="IE93" s="188"/>
      <c r="IF93" s="188"/>
      <c r="IG93" s="188"/>
      <c r="IH93" s="188"/>
      <c r="II93" s="188"/>
      <c r="IJ93" s="188"/>
      <c r="IK93" s="188"/>
      <c r="IL93" s="188"/>
      <c r="IM93" s="188"/>
      <c r="IN93" s="188"/>
      <c r="IO93" s="188"/>
      <c r="IP93" s="188"/>
      <c r="IQ93" s="188"/>
      <c r="IR93" s="188"/>
      <c r="IS93" s="188"/>
      <c r="IT93" s="188"/>
    </row>
    <row r="94" spans="1:257" s="283" customFormat="1" ht="12.75" customHeight="1">
      <c r="A94" s="188"/>
      <c r="B94" s="188">
        <v>5</v>
      </c>
      <c r="C94" s="184" t="s">
        <v>151</v>
      </c>
      <c r="D94" s="185">
        <v>1206320.8400000001</v>
      </c>
      <c r="E94" s="188"/>
      <c r="F94" s="188"/>
      <c r="G94" s="188"/>
      <c r="H94" s="188"/>
      <c r="I94" s="188"/>
      <c r="J94" s="188"/>
      <c r="K94" s="188"/>
      <c r="L94" s="188"/>
      <c r="M94" s="188"/>
      <c r="N94" s="188"/>
      <c r="O94" s="188"/>
      <c r="P94" s="188"/>
      <c r="Q94" s="188"/>
      <c r="R94" s="188"/>
      <c r="S94" s="188"/>
      <c r="T94" s="188"/>
      <c r="U94" s="188"/>
      <c r="V94" s="188"/>
      <c r="W94" s="188"/>
      <c r="X94" s="188"/>
      <c r="Y94" s="188"/>
      <c r="Z94" s="188"/>
      <c r="AA94" s="188"/>
      <c r="AB94" s="188"/>
      <c r="AC94" s="188"/>
      <c r="AD94" s="188"/>
      <c r="AE94" s="188"/>
      <c r="AF94" s="188"/>
      <c r="AG94" s="188"/>
      <c r="AH94" s="188"/>
      <c r="AI94" s="188"/>
      <c r="AJ94" s="188"/>
      <c r="AK94" s="188"/>
      <c r="AL94" s="188"/>
      <c r="AM94" s="188"/>
      <c r="AN94" s="188"/>
      <c r="AO94" s="188"/>
      <c r="AP94" s="188"/>
      <c r="AQ94" s="188"/>
      <c r="AR94" s="188"/>
      <c r="AS94" s="188"/>
      <c r="AT94" s="188"/>
      <c r="AU94" s="188"/>
      <c r="AV94" s="188"/>
      <c r="AW94" s="188"/>
      <c r="AX94" s="188"/>
      <c r="AY94" s="188"/>
      <c r="AZ94" s="188"/>
      <c r="BA94" s="188"/>
      <c r="BB94" s="188"/>
      <c r="BC94" s="188"/>
      <c r="BD94" s="188"/>
      <c r="BE94" s="188"/>
      <c r="BF94" s="188"/>
      <c r="BG94" s="188"/>
      <c r="BH94" s="188"/>
      <c r="BI94" s="188"/>
      <c r="BJ94" s="188"/>
      <c r="BK94" s="188"/>
      <c r="BL94" s="188"/>
      <c r="BM94" s="188"/>
      <c r="BN94" s="188"/>
      <c r="BO94" s="188"/>
      <c r="BP94" s="188"/>
      <c r="BQ94" s="188"/>
      <c r="BR94" s="188"/>
      <c r="BS94" s="188"/>
      <c r="BT94" s="188"/>
      <c r="BU94" s="188"/>
      <c r="BV94" s="188"/>
      <c r="BW94" s="188"/>
      <c r="BX94" s="188"/>
      <c r="BY94" s="188"/>
      <c r="BZ94" s="188"/>
      <c r="CA94" s="188"/>
      <c r="CB94" s="188"/>
      <c r="CC94" s="188"/>
      <c r="CD94" s="188"/>
      <c r="CE94" s="188"/>
      <c r="CF94" s="188"/>
      <c r="CG94" s="188"/>
      <c r="CH94" s="188"/>
      <c r="CI94" s="188"/>
      <c r="CJ94" s="188"/>
      <c r="CK94" s="188"/>
      <c r="CL94" s="188"/>
      <c r="CM94" s="188"/>
      <c r="CN94" s="188"/>
      <c r="CO94" s="188"/>
      <c r="CP94" s="188"/>
      <c r="CQ94" s="188"/>
      <c r="CR94" s="188"/>
      <c r="CS94" s="188"/>
      <c r="CT94" s="188"/>
      <c r="CU94" s="188"/>
      <c r="CV94" s="188"/>
      <c r="CW94" s="188"/>
      <c r="CX94" s="188"/>
      <c r="CY94" s="188"/>
      <c r="CZ94" s="188"/>
      <c r="DA94" s="188"/>
      <c r="DB94" s="188"/>
      <c r="DC94" s="188"/>
      <c r="DD94" s="188"/>
      <c r="DE94" s="188"/>
      <c r="DF94" s="188"/>
      <c r="DG94" s="188"/>
      <c r="DH94" s="188"/>
      <c r="DI94" s="188"/>
      <c r="DJ94" s="188"/>
      <c r="DK94" s="188"/>
      <c r="DL94" s="188"/>
      <c r="DM94" s="188"/>
      <c r="DN94" s="188"/>
      <c r="DO94" s="188"/>
      <c r="DP94" s="188"/>
      <c r="DQ94" s="188"/>
      <c r="DR94" s="188"/>
      <c r="DS94" s="188"/>
      <c r="DT94" s="188"/>
      <c r="DU94" s="188"/>
      <c r="DV94" s="188"/>
      <c r="DW94" s="188"/>
      <c r="DX94" s="188"/>
      <c r="DY94" s="188"/>
      <c r="DZ94" s="188"/>
      <c r="EA94" s="188"/>
      <c r="EB94" s="188"/>
      <c r="EC94" s="188"/>
      <c r="ED94" s="188"/>
      <c r="EE94" s="188"/>
      <c r="EF94" s="188"/>
      <c r="EG94" s="188"/>
      <c r="EH94" s="188"/>
      <c r="EI94" s="188"/>
      <c r="EJ94" s="188"/>
      <c r="EK94" s="188"/>
      <c r="EL94" s="188"/>
      <c r="EM94" s="188"/>
      <c r="EN94" s="188"/>
      <c r="EO94" s="188"/>
      <c r="EP94" s="188"/>
      <c r="EQ94" s="188"/>
      <c r="ER94" s="188"/>
      <c r="ES94" s="188"/>
      <c r="ET94" s="188"/>
      <c r="EU94" s="188"/>
      <c r="EV94" s="188"/>
      <c r="EW94" s="188"/>
      <c r="EX94" s="188"/>
      <c r="EY94" s="188"/>
      <c r="EZ94" s="188"/>
      <c r="FA94" s="188"/>
      <c r="FB94" s="188"/>
      <c r="FC94" s="188"/>
      <c r="FD94" s="188"/>
      <c r="FE94" s="188"/>
      <c r="FF94" s="188"/>
      <c r="FG94" s="188"/>
      <c r="FH94" s="188"/>
      <c r="FI94" s="188"/>
      <c r="FJ94" s="188"/>
      <c r="FK94" s="188"/>
      <c r="FL94" s="188"/>
      <c r="FM94" s="188"/>
      <c r="FN94" s="188"/>
      <c r="FO94" s="188"/>
      <c r="FP94" s="188"/>
      <c r="FQ94" s="188"/>
      <c r="FR94" s="188"/>
      <c r="FS94" s="188"/>
      <c r="FT94" s="188"/>
      <c r="FU94" s="188"/>
      <c r="FV94" s="188"/>
      <c r="FW94" s="188"/>
      <c r="FX94" s="188"/>
      <c r="FY94" s="188"/>
      <c r="FZ94" s="188"/>
      <c r="GA94" s="188"/>
      <c r="GB94" s="188"/>
      <c r="GC94" s="188"/>
      <c r="GD94" s="188"/>
      <c r="GE94" s="188"/>
      <c r="GF94" s="188"/>
      <c r="GG94" s="188"/>
      <c r="GH94" s="188"/>
      <c r="GI94" s="188"/>
      <c r="GJ94" s="188"/>
      <c r="GK94" s="188"/>
      <c r="GL94" s="188"/>
      <c r="GM94" s="188"/>
      <c r="GN94" s="188"/>
      <c r="GO94" s="188"/>
      <c r="GP94" s="188"/>
      <c r="GQ94" s="188"/>
      <c r="GR94" s="188"/>
      <c r="GS94" s="188"/>
      <c r="GT94" s="188"/>
      <c r="GU94" s="188"/>
      <c r="GV94" s="188"/>
      <c r="GW94" s="188"/>
      <c r="GX94" s="188"/>
      <c r="GY94" s="188"/>
      <c r="GZ94" s="188"/>
      <c r="HA94" s="188"/>
      <c r="HB94" s="188"/>
      <c r="HC94" s="188"/>
      <c r="HD94" s="188"/>
      <c r="HE94" s="188"/>
      <c r="HF94" s="188"/>
      <c r="HG94" s="188"/>
      <c r="HH94" s="188"/>
      <c r="HI94" s="188"/>
      <c r="HJ94" s="188"/>
      <c r="HK94" s="188"/>
      <c r="HL94" s="188"/>
      <c r="HM94" s="188"/>
      <c r="HN94" s="188"/>
      <c r="HO94" s="188"/>
      <c r="HP94" s="188"/>
      <c r="HQ94" s="188"/>
      <c r="HR94" s="188"/>
      <c r="HS94" s="188"/>
      <c r="HT94" s="188"/>
      <c r="HU94" s="188"/>
      <c r="HV94" s="188"/>
      <c r="HW94" s="188"/>
      <c r="HX94" s="188"/>
      <c r="HY94" s="188"/>
      <c r="HZ94" s="188"/>
      <c r="IA94" s="188"/>
      <c r="IB94" s="188"/>
      <c r="IC94" s="188"/>
      <c r="ID94" s="188"/>
      <c r="IE94" s="188"/>
      <c r="IF94" s="188"/>
      <c r="IG94" s="188"/>
      <c r="IH94" s="188"/>
      <c r="II94" s="188"/>
      <c r="IJ94" s="188"/>
      <c r="IK94" s="188"/>
      <c r="IL94" s="188"/>
      <c r="IM94" s="188"/>
      <c r="IN94" s="188"/>
      <c r="IO94" s="188"/>
      <c r="IP94" s="188"/>
      <c r="IQ94" s="188"/>
      <c r="IR94" s="188"/>
      <c r="IS94" s="188"/>
      <c r="IT94" s="188"/>
    </row>
    <row r="95" spans="1:257" s="283" customFormat="1" ht="12.75" customHeight="1">
      <c r="A95" s="188"/>
      <c r="B95" s="188">
        <v>6</v>
      </c>
      <c r="C95" s="184" t="s">
        <v>212</v>
      </c>
      <c r="D95" s="185">
        <v>898043.88</v>
      </c>
      <c r="E95" s="188"/>
      <c r="F95" s="188"/>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c r="AE95" s="188"/>
      <c r="AF95" s="188"/>
      <c r="AG95" s="188"/>
      <c r="AH95" s="188"/>
      <c r="AI95" s="188"/>
      <c r="AJ95" s="188"/>
      <c r="AK95" s="188"/>
      <c r="AL95" s="188"/>
      <c r="AM95" s="188"/>
      <c r="AN95" s="188"/>
      <c r="AO95" s="188"/>
      <c r="AP95" s="188"/>
      <c r="AQ95" s="188"/>
      <c r="AR95" s="188"/>
      <c r="AS95" s="188"/>
      <c r="AT95" s="188"/>
      <c r="AU95" s="188"/>
      <c r="AV95" s="188"/>
      <c r="AW95" s="188"/>
      <c r="AX95" s="188"/>
      <c r="AY95" s="188"/>
      <c r="AZ95" s="188"/>
      <c r="BA95" s="188"/>
      <c r="BB95" s="188"/>
      <c r="BC95" s="188"/>
      <c r="BD95" s="188"/>
      <c r="BE95" s="188"/>
      <c r="BF95" s="188"/>
      <c r="BG95" s="188"/>
      <c r="BH95" s="188"/>
      <c r="BI95" s="188"/>
      <c r="BJ95" s="188"/>
      <c r="BK95" s="188"/>
      <c r="BL95" s="188"/>
      <c r="BM95" s="188"/>
      <c r="BN95" s="188"/>
      <c r="BO95" s="188"/>
      <c r="BP95" s="188"/>
      <c r="BQ95" s="188"/>
      <c r="BR95" s="188"/>
      <c r="BS95" s="188"/>
      <c r="BT95" s="188"/>
      <c r="BU95" s="188"/>
      <c r="BV95" s="188"/>
      <c r="BW95" s="188"/>
      <c r="BX95" s="188"/>
      <c r="BY95" s="188"/>
      <c r="BZ95" s="188"/>
      <c r="CA95" s="188"/>
      <c r="CB95" s="188"/>
      <c r="CC95" s="188"/>
      <c r="CD95" s="188"/>
      <c r="CE95" s="188"/>
      <c r="CF95" s="188"/>
      <c r="CG95" s="188"/>
      <c r="CH95" s="188"/>
      <c r="CI95" s="188"/>
      <c r="CJ95" s="188"/>
      <c r="CK95" s="188"/>
      <c r="CL95" s="188"/>
      <c r="CM95" s="188"/>
      <c r="CN95" s="188"/>
      <c r="CO95" s="188"/>
      <c r="CP95" s="188"/>
      <c r="CQ95" s="188"/>
      <c r="CR95" s="188"/>
      <c r="CS95" s="188"/>
      <c r="CT95" s="188"/>
      <c r="CU95" s="188"/>
      <c r="CV95" s="188"/>
      <c r="CW95" s="188"/>
      <c r="CX95" s="188"/>
      <c r="CY95" s="188"/>
      <c r="CZ95" s="188"/>
      <c r="DA95" s="188"/>
      <c r="DB95" s="188"/>
      <c r="DC95" s="188"/>
      <c r="DD95" s="188"/>
      <c r="DE95" s="188"/>
      <c r="DF95" s="188"/>
      <c r="DG95" s="188"/>
      <c r="DH95" s="188"/>
      <c r="DI95" s="188"/>
      <c r="DJ95" s="188"/>
      <c r="DK95" s="188"/>
      <c r="DL95" s="188"/>
      <c r="DM95" s="188"/>
      <c r="DN95" s="188"/>
      <c r="DO95" s="188"/>
      <c r="DP95" s="188"/>
      <c r="DQ95" s="188"/>
      <c r="DR95" s="188"/>
      <c r="DS95" s="188"/>
      <c r="DT95" s="188"/>
      <c r="DU95" s="188"/>
      <c r="DV95" s="188"/>
      <c r="DW95" s="188"/>
      <c r="DX95" s="188"/>
      <c r="DY95" s="188"/>
      <c r="DZ95" s="188"/>
      <c r="EA95" s="188"/>
      <c r="EB95" s="188"/>
      <c r="EC95" s="188"/>
      <c r="ED95" s="188"/>
      <c r="EE95" s="188"/>
      <c r="EF95" s="188"/>
      <c r="EG95" s="188"/>
      <c r="EH95" s="188"/>
      <c r="EI95" s="188"/>
      <c r="EJ95" s="188"/>
      <c r="EK95" s="188"/>
      <c r="EL95" s="188"/>
      <c r="EM95" s="188"/>
      <c r="EN95" s="188"/>
      <c r="EO95" s="188"/>
      <c r="EP95" s="188"/>
      <c r="EQ95" s="188"/>
      <c r="ER95" s="188"/>
      <c r="ES95" s="188"/>
      <c r="ET95" s="188"/>
      <c r="EU95" s="188"/>
      <c r="EV95" s="188"/>
      <c r="EW95" s="188"/>
      <c r="EX95" s="188"/>
      <c r="EY95" s="188"/>
      <c r="EZ95" s="188"/>
      <c r="FA95" s="188"/>
      <c r="FB95" s="188"/>
      <c r="FC95" s="188"/>
      <c r="FD95" s="188"/>
      <c r="FE95" s="188"/>
      <c r="FF95" s="188"/>
      <c r="FG95" s="188"/>
      <c r="FH95" s="188"/>
      <c r="FI95" s="188"/>
      <c r="FJ95" s="188"/>
      <c r="FK95" s="188"/>
      <c r="FL95" s="188"/>
      <c r="FM95" s="188"/>
      <c r="FN95" s="188"/>
      <c r="FO95" s="188"/>
      <c r="FP95" s="188"/>
      <c r="FQ95" s="188"/>
      <c r="FR95" s="188"/>
      <c r="FS95" s="188"/>
      <c r="FT95" s="188"/>
      <c r="FU95" s="188"/>
      <c r="FV95" s="188"/>
      <c r="FW95" s="188"/>
      <c r="FX95" s="188"/>
      <c r="FY95" s="188"/>
      <c r="FZ95" s="188"/>
      <c r="GA95" s="188"/>
      <c r="GB95" s="188"/>
      <c r="GC95" s="188"/>
      <c r="GD95" s="188"/>
      <c r="GE95" s="188"/>
      <c r="GF95" s="188"/>
      <c r="GG95" s="188"/>
      <c r="GH95" s="188"/>
      <c r="GI95" s="188"/>
      <c r="GJ95" s="188"/>
      <c r="GK95" s="188"/>
      <c r="GL95" s="188"/>
      <c r="GM95" s="188"/>
      <c r="GN95" s="188"/>
      <c r="GO95" s="188"/>
      <c r="GP95" s="188"/>
      <c r="GQ95" s="188"/>
      <c r="GR95" s="188"/>
      <c r="GS95" s="188"/>
      <c r="GT95" s="188"/>
      <c r="GU95" s="188"/>
      <c r="GV95" s="188"/>
      <c r="GW95" s="188"/>
      <c r="GX95" s="188"/>
      <c r="GY95" s="188"/>
      <c r="GZ95" s="188"/>
      <c r="HA95" s="188"/>
      <c r="HB95" s="188"/>
      <c r="HC95" s="188"/>
      <c r="HD95" s="188"/>
      <c r="HE95" s="188"/>
      <c r="HF95" s="188"/>
      <c r="HG95" s="188"/>
      <c r="HH95" s="188"/>
      <c r="HI95" s="188"/>
      <c r="HJ95" s="188"/>
      <c r="HK95" s="188"/>
      <c r="HL95" s="188"/>
      <c r="HM95" s="188"/>
      <c r="HN95" s="188"/>
      <c r="HO95" s="188"/>
      <c r="HP95" s="188"/>
      <c r="HQ95" s="188"/>
      <c r="HR95" s="188"/>
      <c r="HS95" s="188"/>
      <c r="HT95" s="188"/>
      <c r="HU95" s="188"/>
      <c r="HV95" s="188"/>
      <c r="HW95" s="188"/>
      <c r="HX95" s="188"/>
      <c r="HY95" s="188"/>
      <c r="HZ95" s="188"/>
      <c r="IA95" s="188"/>
      <c r="IB95" s="188"/>
      <c r="IC95" s="188"/>
      <c r="ID95" s="188"/>
      <c r="IE95" s="188"/>
      <c r="IF95" s="188"/>
      <c r="IG95" s="188"/>
      <c r="IH95" s="188"/>
      <c r="II95" s="188"/>
      <c r="IJ95" s="188"/>
      <c r="IK95" s="188"/>
      <c r="IL95" s="188"/>
      <c r="IM95" s="188"/>
      <c r="IN95" s="188"/>
      <c r="IO95" s="188"/>
      <c r="IP95" s="188"/>
      <c r="IQ95" s="188"/>
      <c r="IR95" s="188"/>
      <c r="IS95" s="188"/>
      <c r="IT95" s="188"/>
    </row>
    <row r="96" spans="1:257" s="283" customFormat="1" ht="12.75" customHeight="1">
      <c r="A96" s="188"/>
      <c r="B96" s="188">
        <v>7</v>
      </c>
      <c r="C96" s="184" t="s">
        <v>160</v>
      </c>
      <c r="D96" s="185">
        <v>510485.56</v>
      </c>
      <c r="E96" s="188"/>
      <c r="F96" s="188"/>
      <c r="G96" s="188"/>
      <c r="H96" s="188"/>
      <c r="I96" s="188"/>
      <c r="J96" s="188"/>
      <c r="K96" s="188"/>
      <c r="L96" s="188"/>
      <c r="M96" s="188"/>
      <c r="N96" s="188"/>
      <c r="O96" s="188"/>
      <c r="P96" s="188"/>
      <c r="Q96" s="188"/>
      <c r="R96" s="188"/>
      <c r="S96" s="188"/>
      <c r="T96" s="188"/>
      <c r="U96" s="188"/>
      <c r="V96" s="188"/>
      <c r="W96" s="188"/>
      <c r="X96" s="188"/>
      <c r="Y96" s="188"/>
      <c r="Z96" s="188"/>
      <c r="AA96" s="188"/>
      <c r="AB96" s="188"/>
      <c r="AC96" s="188"/>
      <c r="AD96" s="188"/>
      <c r="AE96" s="188"/>
      <c r="AF96" s="188"/>
      <c r="AG96" s="188"/>
      <c r="AH96" s="188"/>
      <c r="AI96" s="188"/>
      <c r="AJ96" s="188"/>
      <c r="AK96" s="188"/>
      <c r="AL96" s="188"/>
      <c r="AM96" s="188"/>
      <c r="AN96" s="188"/>
      <c r="AO96" s="188"/>
      <c r="AP96" s="188"/>
      <c r="AQ96" s="188"/>
      <c r="AR96" s="188"/>
      <c r="AS96" s="188"/>
      <c r="AT96" s="188"/>
      <c r="AU96" s="188"/>
      <c r="AV96" s="188"/>
      <c r="AW96" s="188"/>
      <c r="AX96" s="188"/>
      <c r="AY96" s="188"/>
      <c r="AZ96" s="188"/>
      <c r="BA96" s="188"/>
      <c r="BB96" s="188"/>
      <c r="BC96" s="188"/>
      <c r="BD96" s="188"/>
      <c r="BE96" s="188"/>
      <c r="BF96" s="188"/>
      <c r="BG96" s="188"/>
      <c r="BH96" s="188"/>
      <c r="BI96" s="188"/>
      <c r="BJ96" s="188"/>
      <c r="BK96" s="188"/>
      <c r="BL96" s="188"/>
      <c r="BM96" s="188"/>
      <c r="BN96" s="188"/>
      <c r="BO96" s="188"/>
      <c r="BP96" s="188"/>
      <c r="BQ96" s="188"/>
      <c r="BR96" s="188"/>
      <c r="BS96" s="188"/>
      <c r="BT96" s="188"/>
      <c r="BU96" s="188"/>
      <c r="BV96" s="188"/>
      <c r="BW96" s="188"/>
      <c r="BX96" s="188"/>
      <c r="BY96" s="188"/>
      <c r="BZ96" s="188"/>
      <c r="CA96" s="188"/>
      <c r="CB96" s="188"/>
      <c r="CC96" s="188"/>
      <c r="CD96" s="188"/>
      <c r="CE96" s="188"/>
      <c r="CF96" s="188"/>
      <c r="CG96" s="188"/>
      <c r="CH96" s="188"/>
      <c r="CI96" s="188"/>
      <c r="CJ96" s="188"/>
      <c r="CK96" s="188"/>
      <c r="CL96" s="188"/>
      <c r="CM96" s="188"/>
      <c r="CN96" s="188"/>
      <c r="CO96" s="188"/>
      <c r="CP96" s="188"/>
      <c r="CQ96" s="188"/>
      <c r="CR96" s="188"/>
      <c r="CS96" s="188"/>
      <c r="CT96" s="188"/>
      <c r="CU96" s="188"/>
      <c r="CV96" s="188"/>
      <c r="CW96" s="188"/>
      <c r="CX96" s="188"/>
      <c r="CY96" s="188"/>
      <c r="CZ96" s="188"/>
      <c r="DA96" s="188"/>
      <c r="DB96" s="188"/>
      <c r="DC96" s="188"/>
      <c r="DD96" s="188"/>
      <c r="DE96" s="188"/>
      <c r="DF96" s="188"/>
      <c r="DG96" s="188"/>
      <c r="DH96" s="188"/>
      <c r="DI96" s="188"/>
      <c r="DJ96" s="188"/>
      <c r="DK96" s="188"/>
      <c r="DL96" s="188"/>
      <c r="DM96" s="188"/>
      <c r="DN96" s="188"/>
      <c r="DO96" s="188"/>
      <c r="DP96" s="188"/>
      <c r="DQ96" s="188"/>
      <c r="DR96" s="188"/>
      <c r="DS96" s="188"/>
      <c r="DT96" s="188"/>
      <c r="DU96" s="188"/>
      <c r="DV96" s="188"/>
      <c r="DW96" s="188"/>
      <c r="DX96" s="188"/>
      <c r="DY96" s="188"/>
      <c r="DZ96" s="188"/>
      <c r="EA96" s="188"/>
      <c r="EB96" s="188"/>
      <c r="EC96" s="188"/>
      <c r="ED96" s="188"/>
      <c r="EE96" s="188"/>
      <c r="EF96" s="188"/>
      <c r="EG96" s="188"/>
      <c r="EH96" s="188"/>
      <c r="EI96" s="188"/>
      <c r="EJ96" s="188"/>
      <c r="EK96" s="188"/>
      <c r="EL96" s="188"/>
      <c r="EM96" s="188"/>
      <c r="EN96" s="188"/>
      <c r="EO96" s="188"/>
      <c r="EP96" s="188"/>
      <c r="EQ96" s="188"/>
      <c r="ER96" s="188"/>
      <c r="ES96" s="188"/>
      <c r="ET96" s="188"/>
      <c r="EU96" s="188"/>
      <c r="EV96" s="188"/>
      <c r="EW96" s="188"/>
      <c r="EX96" s="188"/>
      <c r="EY96" s="188"/>
      <c r="EZ96" s="188"/>
      <c r="FA96" s="188"/>
      <c r="FB96" s="188"/>
      <c r="FC96" s="188"/>
      <c r="FD96" s="188"/>
      <c r="FE96" s="188"/>
      <c r="FF96" s="188"/>
      <c r="FG96" s="188"/>
      <c r="FH96" s="188"/>
      <c r="FI96" s="188"/>
      <c r="FJ96" s="188"/>
      <c r="FK96" s="188"/>
      <c r="FL96" s="188"/>
      <c r="FM96" s="188"/>
      <c r="FN96" s="188"/>
      <c r="FO96" s="188"/>
      <c r="FP96" s="188"/>
      <c r="FQ96" s="188"/>
      <c r="FR96" s="188"/>
      <c r="FS96" s="188"/>
      <c r="FT96" s="188"/>
      <c r="FU96" s="188"/>
      <c r="FV96" s="188"/>
      <c r="FW96" s="188"/>
      <c r="FX96" s="188"/>
      <c r="FY96" s="188"/>
      <c r="FZ96" s="188"/>
      <c r="GA96" s="188"/>
      <c r="GB96" s="188"/>
      <c r="GC96" s="188"/>
      <c r="GD96" s="188"/>
      <c r="GE96" s="188"/>
      <c r="GF96" s="188"/>
      <c r="GG96" s="188"/>
      <c r="GH96" s="188"/>
      <c r="GI96" s="188"/>
      <c r="GJ96" s="188"/>
      <c r="GK96" s="188"/>
      <c r="GL96" s="188"/>
      <c r="GM96" s="188"/>
      <c r="GN96" s="188"/>
      <c r="GO96" s="188"/>
      <c r="GP96" s="188"/>
      <c r="GQ96" s="188"/>
      <c r="GR96" s="188"/>
      <c r="GS96" s="188"/>
      <c r="GT96" s="188"/>
      <c r="GU96" s="188"/>
      <c r="GV96" s="188"/>
      <c r="GW96" s="188"/>
      <c r="GX96" s="188"/>
      <c r="GY96" s="188"/>
      <c r="GZ96" s="188"/>
      <c r="HA96" s="188"/>
      <c r="HB96" s="188"/>
      <c r="HC96" s="188"/>
      <c r="HD96" s="188"/>
      <c r="HE96" s="188"/>
      <c r="HF96" s="188"/>
      <c r="HG96" s="188"/>
      <c r="HH96" s="188"/>
      <c r="HI96" s="188"/>
      <c r="HJ96" s="188"/>
      <c r="HK96" s="188"/>
      <c r="HL96" s="188"/>
      <c r="HM96" s="188"/>
      <c r="HN96" s="188"/>
      <c r="HO96" s="188"/>
      <c r="HP96" s="188"/>
      <c r="HQ96" s="188"/>
      <c r="HR96" s="188"/>
      <c r="HS96" s="188"/>
      <c r="HT96" s="188"/>
      <c r="HU96" s="188"/>
      <c r="HV96" s="188"/>
      <c r="HW96" s="188"/>
      <c r="HX96" s="188"/>
      <c r="HY96" s="188"/>
      <c r="HZ96" s="188"/>
      <c r="IA96" s="188"/>
      <c r="IB96" s="188"/>
      <c r="IC96" s="188"/>
      <c r="ID96" s="188"/>
      <c r="IE96" s="188"/>
      <c r="IF96" s="188"/>
      <c r="IG96" s="188"/>
      <c r="IH96" s="188"/>
      <c r="II96" s="188"/>
      <c r="IJ96" s="188"/>
      <c r="IK96" s="188"/>
      <c r="IL96" s="188"/>
      <c r="IM96" s="188"/>
      <c r="IN96" s="188"/>
      <c r="IO96" s="188"/>
      <c r="IP96" s="188"/>
      <c r="IQ96" s="188"/>
      <c r="IR96" s="188"/>
      <c r="IS96" s="188"/>
      <c r="IT96" s="188"/>
    </row>
    <row r="97" spans="1:254" s="283" customFormat="1" ht="12.75" customHeight="1">
      <c r="A97" s="188"/>
      <c r="B97" s="188">
        <v>8</v>
      </c>
      <c r="C97" s="184" t="s">
        <v>145</v>
      </c>
      <c r="D97" s="185">
        <v>490902.28</v>
      </c>
      <c r="E97" s="188"/>
      <c r="F97" s="188"/>
      <c r="G97" s="188"/>
      <c r="H97" s="188"/>
      <c r="I97" s="188"/>
      <c r="J97" s="188"/>
      <c r="K97" s="188"/>
      <c r="L97" s="188"/>
      <c r="M97" s="188"/>
      <c r="N97" s="188"/>
      <c r="O97" s="188"/>
      <c r="P97" s="188"/>
      <c r="Q97" s="188"/>
      <c r="R97" s="188"/>
      <c r="S97" s="188"/>
      <c r="T97" s="188"/>
      <c r="U97" s="188"/>
      <c r="V97" s="188"/>
      <c r="W97" s="188"/>
      <c r="X97" s="188"/>
      <c r="Y97" s="188"/>
      <c r="Z97" s="188"/>
      <c r="AA97" s="188"/>
      <c r="AB97" s="188"/>
      <c r="AC97" s="188"/>
      <c r="AD97" s="188"/>
      <c r="AE97" s="188"/>
      <c r="AF97" s="188"/>
      <c r="AG97" s="188"/>
      <c r="AH97" s="188"/>
      <c r="AI97" s="188"/>
      <c r="AJ97" s="188"/>
      <c r="AK97" s="188"/>
      <c r="AL97" s="188"/>
      <c r="AM97" s="188"/>
      <c r="AN97" s="188"/>
      <c r="AO97" s="188"/>
      <c r="AP97" s="188"/>
      <c r="AQ97" s="188"/>
      <c r="AR97" s="188"/>
      <c r="AS97" s="188"/>
      <c r="AT97" s="188"/>
      <c r="AU97" s="188"/>
      <c r="AV97" s="188"/>
      <c r="AW97" s="188"/>
      <c r="AX97" s="188"/>
      <c r="AY97" s="188"/>
      <c r="AZ97" s="188"/>
      <c r="BA97" s="188"/>
      <c r="BB97" s="188"/>
      <c r="BC97" s="188"/>
      <c r="BD97" s="188"/>
      <c r="BE97" s="188"/>
      <c r="BF97" s="188"/>
      <c r="BG97" s="188"/>
      <c r="BH97" s="188"/>
      <c r="BI97" s="188"/>
      <c r="BJ97" s="188"/>
      <c r="BK97" s="188"/>
      <c r="BL97" s="188"/>
      <c r="BM97" s="188"/>
      <c r="BN97" s="188"/>
      <c r="BO97" s="188"/>
      <c r="BP97" s="188"/>
      <c r="BQ97" s="188"/>
      <c r="BR97" s="188"/>
      <c r="BS97" s="188"/>
      <c r="BT97" s="188"/>
      <c r="BU97" s="188"/>
      <c r="BV97" s="188"/>
      <c r="BW97" s="188"/>
      <c r="BX97" s="188"/>
      <c r="BY97" s="188"/>
      <c r="BZ97" s="188"/>
      <c r="CA97" s="188"/>
      <c r="CB97" s="188"/>
      <c r="CC97" s="188"/>
      <c r="CD97" s="188"/>
      <c r="CE97" s="188"/>
      <c r="CF97" s="188"/>
      <c r="CG97" s="188"/>
      <c r="CH97" s="188"/>
      <c r="CI97" s="188"/>
      <c r="CJ97" s="188"/>
      <c r="CK97" s="188"/>
      <c r="CL97" s="188"/>
      <c r="CM97" s="188"/>
      <c r="CN97" s="188"/>
      <c r="CO97" s="188"/>
      <c r="CP97" s="188"/>
      <c r="CQ97" s="188"/>
      <c r="CR97" s="188"/>
      <c r="CS97" s="188"/>
      <c r="CT97" s="188"/>
      <c r="CU97" s="188"/>
      <c r="CV97" s="188"/>
      <c r="CW97" s="188"/>
      <c r="CX97" s="188"/>
      <c r="CY97" s="188"/>
      <c r="CZ97" s="188"/>
      <c r="DA97" s="188"/>
      <c r="DB97" s="188"/>
      <c r="DC97" s="188"/>
      <c r="DD97" s="188"/>
      <c r="DE97" s="188"/>
      <c r="DF97" s="188"/>
      <c r="DG97" s="188"/>
      <c r="DH97" s="188"/>
      <c r="DI97" s="188"/>
      <c r="DJ97" s="188"/>
      <c r="DK97" s="188"/>
      <c r="DL97" s="188"/>
      <c r="DM97" s="188"/>
      <c r="DN97" s="188"/>
      <c r="DO97" s="188"/>
      <c r="DP97" s="188"/>
      <c r="DQ97" s="188"/>
      <c r="DR97" s="188"/>
      <c r="DS97" s="188"/>
      <c r="DT97" s="188"/>
      <c r="DU97" s="188"/>
      <c r="DV97" s="188"/>
      <c r="DW97" s="188"/>
      <c r="DX97" s="188"/>
      <c r="DY97" s="188"/>
      <c r="DZ97" s="188"/>
      <c r="EA97" s="188"/>
      <c r="EB97" s="188"/>
      <c r="EC97" s="188"/>
      <c r="ED97" s="188"/>
      <c r="EE97" s="188"/>
      <c r="EF97" s="188"/>
      <c r="EG97" s="188"/>
      <c r="EH97" s="188"/>
      <c r="EI97" s="188"/>
      <c r="EJ97" s="188"/>
      <c r="EK97" s="188"/>
      <c r="EL97" s="188"/>
      <c r="EM97" s="188"/>
      <c r="EN97" s="188"/>
      <c r="EO97" s="188"/>
      <c r="EP97" s="188"/>
      <c r="EQ97" s="188"/>
      <c r="ER97" s="188"/>
      <c r="ES97" s="188"/>
      <c r="ET97" s="188"/>
      <c r="EU97" s="188"/>
      <c r="EV97" s="188"/>
      <c r="EW97" s="188"/>
      <c r="EX97" s="188"/>
      <c r="EY97" s="188"/>
      <c r="EZ97" s="188"/>
      <c r="FA97" s="188"/>
      <c r="FB97" s="188"/>
      <c r="FC97" s="188"/>
      <c r="FD97" s="188"/>
      <c r="FE97" s="188"/>
      <c r="FF97" s="188"/>
      <c r="FG97" s="188"/>
      <c r="FH97" s="188"/>
      <c r="FI97" s="188"/>
      <c r="FJ97" s="188"/>
      <c r="FK97" s="188"/>
      <c r="FL97" s="188"/>
      <c r="FM97" s="188"/>
      <c r="FN97" s="188"/>
      <c r="FO97" s="188"/>
      <c r="FP97" s="188"/>
      <c r="FQ97" s="188"/>
      <c r="FR97" s="188"/>
      <c r="FS97" s="188"/>
      <c r="FT97" s="188"/>
      <c r="FU97" s="188"/>
      <c r="FV97" s="188"/>
      <c r="FW97" s="188"/>
      <c r="FX97" s="188"/>
      <c r="FY97" s="188"/>
      <c r="FZ97" s="188"/>
      <c r="GA97" s="188"/>
      <c r="GB97" s="188"/>
      <c r="GC97" s="188"/>
      <c r="GD97" s="188"/>
      <c r="GE97" s="188"/>
      <c r="GF97" s="188"/>
      <c r="GG97" s="188"/>
      <c r="GH97" s="188"/>
      <c r="GI97" s="188"/>
      <c r="GJ97" s="188"/>
      <c r="GK97" s="188"/>
      <c r="GL97" s="188"/>
      <c r="GM97" s="188"/>
      <c r="GN97" s="188"/>
      <c r="GO97" s="188"/>
      <c r="GP97" s="188"/>
      <c r="GQ97" s="188"/>
      <c r="GR97" s="188"/>
      <c r="GS97" s="188"/>
      <c r="GT97" s="188"/>
      <c r="GU97" s="188"/>
      <c r="GV97" s="188"/>
      <c r="GW97" s="188"/>
      <c r="GX97" s="188"/>
      <c r="GY97" s="188"/>
      <c r="GZ97" s="188"/>
      <c r="HA97" s="188"/>
      <c r="HB97" s="188"/>
      <c r="HC97" s="188"/>
      <c r="HD97" s="188"/>
      <c r="HE97" s="188"/>
      <c r="HF97" s="188"/>
      <c r="HG97" s="188"/>
      <c r="HH97" s="188"/>
      <c r="HI97" s="188"/>
      <c r="HJ97" s="188"/>
      <c r="HK97" s="188"/>
      <c r="HL97" s="188"/>
      <c r="HM97" s="188"/>
      <c r="HN97" s="188"/>
      <c r="HO97" s="188"/>
      <c r="HP97" s="188"/>
      <c r="HQ97" s="188"/>
      <c r="HR97" s="188"/>
      <c r="HS97" s="188"/>
      <c r="HT97" s="188"/>
      <c r="HU97" s="188"/>
      <c r="HV97" s="188"/>
      <c r="HW97" s="188"/>
      <c r="HX97" s="188"/>
      <c r="HY97" s="188"/>
      <c r="HZ97" s="188"/>
      <c r="IA97" s="188"/>
      <c r="IB97" s="188"/>
      <c r="IC97" s="188"/>
      <c r="ID97" s="188"/>
      <c r="IE97" s="188"/>
      <c r="IF97" s="188"/>
      <c r="IG97" s="188"/>
      <c r="IH97" s="188"/>
      <c r="II97" s="188"/>
      <c r="IJ97" s="188"/>
      <c r="IK97" s="188"/>
      <c r="IL97" s="188"/>
      <c r="IM97" s="188"/>
      <c r="IN97" s="188"/>
      <c r="IO97" s="188"/>
      <c r="IP97" s="188"/>
      <c r="IQ97" s="188"/>
      <c r="IR97" s="188"/>
      <c r="IS97" s="188"/>
      <c r="IT97" s="188"/>
    </row>
    <row r="98" spans="1:254" s="283" customFormat="1" ht="12.75" customHeight="1">
      <c r="A98" s="188"/>
      <c r="B98" s="188">
        <v>9</v>
      </c>
      <c r="C98" s="184" t="s">
        <v>138</v>
      </c>
      <c r="D98" s="185">
        <v>407612</v>
      </c>
      <c r="E98" s="188"/>
      <c r="F98" s="188"/>
      <c r="G98" s="188"/>
      <c r="H98" s="188"/>
      <c r="I98" s="188"/>
      <c r="J98" s="188"/>
      <c r="K98" s="188"/>
      <c r="L98" s="188"/>
      <c r="M98" s="188"/>
      <c r="N98" s="188"/>
      <c r="O98" s="188"/>
      <c r="P98" s="188"/>
      <c r="Q98" s="188"/>
      <c r="R98" s="188"/>
      <c r="S98" s="188"/>
      <c r="T98" s="188"/>
      <c r="U98" s="188"/>
      <c r="V98" s="188"/>
      <c r="W98" s="188"/>
      <c r="X98" s="188"/>
      <c r="Y98" s="188"/>
      <c r="Z98" s="188"/>
      <c r="AA98" s="188"/>
      <c r="AB98" s="188"/>
      <c r="AC98" s="188"/>
      <c r="AD98" s="188"/>
      <c r="AE98" s="188"/>
      <c r="AF98" s="188"/>
      <c r="AG98" s="188"/>
      <c r="AH98" s="188"/>
      <c r="AI98" s="188"/>
      <c r="AJ98" s="188"/>
      <c r="AK98" s="188"/>
      <c r="AL98" s="188"/>
      <c r="AM98" s="188"/>
      <c r="AN98" s="188"/>
      <c r="AO98" s="188"/>
      <c r="AP98" s="188"/>
      <c r="AQ98" s="188"/>
      <c r="AR98" s="188"/>
      <c r="AS98" s="188"/>
      <c r="AT98" s="188"/>
      <c r="AU98" s="188"/>
      <c r="AV98" s="188"/>
      <c r="AW98" s="188"/>
      <c r="AX98" s="188"/>
      <c r="AY98" s="188"/>
      <c r="AZ98" s="188"/>
      <c r="BA98" s="188"/>
      <c r="BB98" s="188"/>
      <c r="BC98" s="188"/>
      <c r="BD98" s="188"/>
      <c r="BE98" s="188"/>
      <c r="BF98" s="188"/>
      <c r="BG98" s="188"/>
      <c r="BH98" s="188"/>
      <c r="BI98" s="188"/>
      <c r="BJ98" s="188"/>
      <c r="BK98" s="188"/>
      <c r="BL98" s="188"/>
      <c r="BM98" s="188"/>
      <c r="BN98" s="188"/>
      <c r="BO98" s="188"/>
      <c r="BP98" s="188"/>
      <c r="BQ98" s="188"/>
      <c r="BR98" s="188"/>
      <c r="BS98" s="188"/>
      <c r="BT98" s="188"/>
      <c r="BU98" s="188"/>
      <c r="BV98" s="188"/>
      <c r="BW98" s="188"/>
      <c r="BX98" s="188"/>
      <c r="BY98" s="188"/>
      <c r="BZ98" s="188"/>
      <c r="CA98" s="188"/>
      <c r="CB98" s="188"/>
      <c r="CC98" s="188"/>
      <c r="CD98" s="188"/>
      <c r="CE98" s="188"/>
      <c r="CF98" s="188"/>
      <c r="CG98" s="188"/>
      <c r="CH98" s="188"/>
      <c r="CI98" s="188"/>
      <c r="CJ98" s="188"/>
      <c r="CK98" s="188"/>
      <c r="CL98" s="188"/>
      <c r="CM98" s="188"/>
      <c r="CN98" s="188"/>
      <c r="CO98" s="188"/>
      <c r="CP98" s="188"/>
      <c r="CQ98" s="188"/>
      <c r="CR98" s="188"/>
      <c r="CS98" s="188"/>
      <c r="CT98" s="188"/>
      <c r="CU98" s="188"/>
      <c r="CV98" s="188"/>
      <c r="CW98" s="188"/>
      <c r="CX98" s="188"/>
      <c r="CY98" s="188"/>
      <c r="CZ98" s="188"/>
      <c r="DA98" s="188"/>
      <c r="DB98" s="188"/>
      <c r="DC98" s="188"/>
      <c r="DD98" s="188"/>
      <c r="DE98" s="188"/>
      <c r="DF98" s="188"/>
      <c r="DG98" s="188"/>
      <c r="DH98" s="188"/>
      <c r="DI98" s="188"/>
      <c r="DJ98" s="188"/>
      <c r="DK98" s="188"/>
      <c r="DL98" s="188"/>
      <c r="DM98" s="188"/>
      <c r="DN98" s="188"/>
      <c r="DO98" s="188"/>
      <c r="DP98" s="188"/>
      <c r="DQ98" s="188"/>
      <c r="DR98" s="188"/>
      <c r="DS98" s="188"/>
      <c r="DT98" s="188"/>
      <c r="DU98" s="188"/>
      <c r="DV98" s="188"/>
      <c r="DW98" s="188"/>
      <c r="DX98" s="188"/>
      <c r="DY98" s="188"/>
      <c r="DZ98" s="188"/>
      <c r="EA98" s="188"/>
      <c r="EB98" s="188"/>
      <c r="EC98" s="188"/>
      <c r="ED98" s="188"/>
      <c r="EE98" s="188"/>
      <c r="EF98" s="188"/>
      <c r="EG98" s="188"/>
      <c r="EH98" s="188"/>
      <c r="EI98" s="188"/>
      <c r="EJ98" s="188"/>
      <c r="EK98" s="188"/>
      <c r="EL98" s="188"/>
      <c r="EM98" s="188"/>
      <c r="EN98" s="188"/>
      <c r="EO98" s="188"/>
      <c r="EP98" s="188"/>
      <c r="EQ98" s="188"/>
      <c r="ER98" s="188"/>
      <c r="ES98" s="188"/>
      <c r="ET98" s="188"/>
      <c r="EU98" s="188"/>
      <c r="EV98" s="188"/>
      <c r="EW98" s="188"/>
      <c r="EX98" s="188"/>
      <c r="EY98" s="188"/>
      <c r="EZ98" s="188"/>
      <c r="FA98" s="188"/>
      <c r="FB98" s="188"/>
      <c r="FC98" s="188"/>
      <c r="FD98" s="188"/>
      <c r="FE98" s="188"/>
      <c r="FF98" s="188"/>
      <c r="FG98" s="188"/>
      <c r="FH98" s="188"/>
      <c r="FI98" s="188"/>
      <c r="FJ98" s="188"/>
      <c r="FK98" s="188"/>
      <c r="FL98" s="188"/>
      <c r="FM98" s="188"/>
      <c r="FN98" s="188"/>
      <c r="FO98" s="188"/>
      <c r="FP98" s="188"/>
      <c r="FQ98" s="188"/>
      <c r="FR98" s="188"/>
      <c r="FS98" s="188"/>
      <c r="FT98" s="188"/>
      <c r="FU98" s="188"/>
      <c r="FV98" s="188"/>
      <c r="FW98" s="188"/>
      <c r="FX98" s="188"/>
      <c r="FY98" s="188"/>
      <c r="FZ98" s="188"/>
      <c r="GA98" s="188"/>
      <c r="GB98" s="188"/>
      <c r="GC98" s="188"/>
      <c r="GD98" s="188"/>
      <c r="GE98" s="188"/>
      <c r="GF98" s="188"/>
      <c r="GG98" s="188"/>
      <c r="GH98" s="188"/>
      <c r="GI98" s="188"/>
      <c r="GJ98" s="188"/>
      <c r="GK98" s="188"/>
      <c r="GL98" s="188"/>
      <c r="GM98" s="188"/>
      <c r="GN98" s="188"/>
      <c r="GO98" s="188"/>
      <c r="GP98" s="188"/>
      <c r="GQ98" s="188"/>
      <c r="GR98" s="188"/>
      <c r="GS98" s="188"/>
      <c r="GT98" s="188"/>
      <c r="GU98" s="188"/>
      <c r="GV98" s="188"/>
      <c r="GW98" s="188"/>
      <c r="GX98" s="188"/>
      <c r="GY98" s="188"/>
      <c r="GZ98" s="188"/>
      <c r="HA98" s="188"/>
      <c r="HB98" s="188"/>
      <c r="HC98" s="188"/>
      <c r="HD98" s="188"/>
      <c r="HE98" s="188"/>
      <c r="HF98" s="188"/>
      <c r="HG98" s="188"/>
      <c r="HH98" s="188"/>
      <c r="HI98" s="188"/>
      <c r="HJ98" s="188"/>
      <c r="HK98" s="188"/>
      <c r="HL98" s="188"/>
      <c r="HM98" s="188"/>
      <c r="HN98" s="188"/>
      <c r="HO98" s="188"/>
      <c r="HP98" s="188"/>
      <c r="HQ98" s="188"/>
      <c r="HR98" s="188"/>
      <c r="HS98" s="188"/>
      <c r="HT98" s="188"/>
      <c r="HU98" s="188"/>
      <c r="HV98" s="188"/>
      <c r="HW98" s="188"/>
      <c r="HX98" s="188"/>
      <c r="HY98" s="188"/>
      <c r="HZ98" s="188"/>
      <c r="IA98" s="188"/>
      <c r="IB98" s="188"/>
      <c r="IC98" s="188"/>
      <c r="ID98" s="188"/>
      <c r="IE98" s="188"/>
      <c r="IF98" s="188"/>
      <c r="IG98" s="188"/>
      <c r="IH98" s="188"/>
      <c r="II98" s="188"/>
      <c r="IJ98" s="188"/>
      <c r="IK98" s="188"/>
      <c r="IL98" s="188"/>
      <c r="IM98" s="188"/>
      <c r="IN98" s="188"/>
      <c r="IO98" s="188"/>
      <c r="IP98" s="188"/>
      <c r="IQ98" s="188"/>
      <c r="IR98" s="188"/>
      <c r="IS98" s="188"/>
      <c r="IT98" s="188"/>
    </row>
    <row r="99" spans="1:254" s="283" customFormat="1" ht="12.75" customHeight="1">
      <c r="A99" s="188"/>
      <c r="B99" s="188">
        <v>10</v>
      </c>
      <c r="C99" s="184" t="s">
        <v>164</v>
      </c>
      <c r="D99" s="185">
        <v>313643.87</v>
      </c>
      <c r="E99" s="188"/>
      <c r="F99" s="188"/>
      <c r="G99" s="188"/>
      <c r="H99" s="188"/>
      <c r="I99" s="188"/>
      <c r="J99" s="188"/>
      <c r="K99" s="188"/>
      <c r="L99" s="188"/>
      <c r="M99" s="188"/>
      <c r="N99" s="188"/>
      <c r="O99" s="188"/>
      <c r="P99" s="188"/>
      <c r="Q99" s="188"/>
      <c r="R99" s="188"/>
      <c r="S99" s="188"/>
      <c r="T99" s="188"/>
      <c r="U99" s="188"/>
      <c r="V99" s="188"/>
      <c r="W99" s="188"/>
      <c r="X99" s="188"/>
      <c r="Y99" s="188"/>
      <c r="Z99" s="188"/>
      <c r="AA99" s="188"/>
      <c r="AB99" s="188"/>
      <c r="AC99" s="188"/>
      <c r="AD99" s="188"/>
      <c r="AE99" s="188"/>
      <c r="AF99" s="188"/>
      <c r="AG99" s="188"/>
      <c r="AH99" s="188"/>
      <c r="AI99" s="188"/>
      <c r="AJ99" s="188"/>
      <c r="AK99" s="188"/>
      <c r="AL99" s="188"/>
      <c r="AM99" s="188"/>
      <c r="AN99" s="188"/>
      <c r="AO99" s="188"/>
      <c r="AP99" s="188"/>
      <c r="AQ99" s="188"/>
      <c r="AR99" s="188"/>
      <c r="AS99" s="188"/>
      <c r="AT99" s="188"/>
      <c r="AU99" s="188"/>
      <c r="AV99" s="188"/>
      <c r="AW99" s="188"/>
      <c r="AX99" s="188"/>
      <c r="AY99" s="188"/>
      <c r="AZ99" s="188"/>
      <c r="BA99" s="188"/>
      <c r="BB99" s="188"/>
      <c r="BC99" s="188"/>
      <c r="BD99" s="188"/>
      <c r="BE99" s="188"/>
      <c r="BF99" s="188"/>
      <c r="BG99" s="188"/>
      <c r="BH99" s="188"/>
      <c r="BI99" s="188"/>
      <c r="BJ99" s="188"/>
      <c r="BK99" s="188"/>
      <c r="BL99" s="188"/>
      <c r="BM99" s="188"/>
      <c r="BN99" s="188"/>
      <c r="BO99" s="188"/>
      <c r="BP99" s="188"/>
      <c r="BQ99" s="188"/>
      <c r="BR99" s="188"/>
      <c r="BS99" s="188"/>
      <c r="BT99" s="188"/>
      <c r="BU99" s="188"/>
      <c r="BV99" s="188"/>
      <c r="BW99" s="188"/>
      <c r="BX99" s="188"/>
      <c r="BY99" s="188"/>
      <c r="BZ99" s="188"/>
      <c r="CA99" s="188"/>
      <c r="CB99" s="188"/>
      <c r="CC99" s="188"/>
      <c r="CD99" s="188"/>
      <c r="CE99" s="188"/>
      <c r="CF99" s="188"/>
      <c r="CG99" s="188"/>
      <c r="CH99" s="188"/>
      <c r="CI99" s="188"/>
      <c r="CJ99" s="188"/>
      <c r="CK99" s="188"/>
      <c r="CL99" s="188"/>
      <c r="CM99" s="188"/>
      <c r="CN99" s="188"/>
      <c r="CO99" s="188"/>
      <c r="CP99" s="188"/>
      <c r="CQ99" s="188"/>
      <c r="CR99" s="188"/>
      <c r="CS99" s="188"/>
      <c r="CT99" s="188"/>
      <c r="CU99" s="188"/>
      <c r="CV99" s="188"/>
      <c r="CW99" s="188"/>
      <c r="CX99" s="188"/>
      <c r="CY99" s="188"/>
      <c r="CZ99" s="188"/>
      <c r="DA99" s="188"/>
      <c r="DB99" s="188"/>
      <c r="DC99" s="188"/>
      <c r="DD99" s="188"/>
      <c r="DE99" s="188"/>
      <c r="DF99" s="188"/>
      <c r="DG99" s="188"/>
      <c r="DH99" s="188"/>
      <c r="DI99" s="188"/>
      <c r="DJ99" s="188"/>
      <c r="DK99" s="188"/>
      <c r="DL99" s="188"/>
      <c r="DM99" s="188"/>
      <c r="DN99" s="188"/>
      <c r="DO99" s="188"/>
      <c r="DP99" s="188"/>
      <c r="DQ99" s="188"/>
      <c r="DR99" s="188"/>
      <c r="DS99" s="188"/>
      <c r="DT99" s="188"/>
      <c r="DU99" s="188"/>
      <c r="DV99" s="188"/>
      <c r="DW99" s="188"/>
      <c r="DX99" s="188"/>
      <c r="DY99" s="188"/>
      <c r="DZ99" s="188"/>
      <c r="EA99" s="188"/>
      <c r="EB99" s="188"/>
      <c r="EC99" s="188"/>
      <c r="ED99" s="188"/>
      <c r="EE99" s="188"/>
      <c r="EF99" s="188"/>
      <c r="EG99" s="188"/>
      <c r="EH99" s="188"/>
      <c r="EI99" s="188"/>
      <c r="EJ99" s="188"/>
      <c r="EK99" s="188"/>
      <c r="EL99" s="188"/>
      <c r="EM99" s="188"/>
      <c r="EN99" s="188"/>
      <c r="EO99" s="188"/>
      <c r="EP99" s="188"/>
      <c r="EQ99" s="188"/>
      <c r="ER99" s="188"/>
      <c r="ES99" s="188"/>
      <c r="ET99" s="188"/>
      <c r="EU99" s="188"/>
      <c r="EV99" s="188"/>
      <c r="EW99" s="188"/>
      <c r="EX99" s="188"/>
      <c r="EY99" s="188"/>
      <c r="EZ99" s="188"/>
      <c r="FA99" s="188"/>
      <c r="FB99" s="188"/>
      <c r="FC99" s="188"/>
      <c r="FD99" s="188"/>
      <c r="FE99" s="188"/>
      <c r="FF99" s="188"/>
      <c r="FG99" s="188"/>
      <c r="FH99" s="188"/>
      <c r="FI99" s="188"/>
      <c r="FJ99" s="188"/>
      <c r="FK99" s="188"/>
      <c r="FL99" s="188"/>
      <c r="FM99" s="188"/>
      <c r="FN99" s="188"/>
      <c r="FO99" s="188"/>
      <c r="FP99" s="188"/>
      <c r="FQ99" s="188"/>
      <c r="FR99" s="188"/>
      <c r="FS99" s="188"/>
      <c r="FT99" s="188"/>
      <c r="FU99" s="188"/>
      <c r="FV99" s="188"/>
      <c r="FW99" s="188"/>
      <c r="FX99" s="188"/>
      <c r="FY99" s="188"/>
      <c r="FZ99" s="188"/>
      <c r="GA99" s="188"/>
      <c r="GB99" s="188"/>
      <c r="GC99" s="188"/>
      <c r="GD99" s="188"/>
      <c r="GE99" s="188"/>
      <c r="GF99" s="188"/>
      <c r="GG99" s="188"/>
      <c r="GH99" s="188"/>
      <c r="GI99" s="188"/>
      <c r="GJ99" s="188"/>
      <c r="GK99" s="188"/>
      <c r="GL99" s="188"/>
      <c r="GM99" s="188"/>
      <c r="GN99" s="188"/>
      <c r="GO99" s="188"/>
      <c r="GP99" s="188"/>
      <c r="GQ99" s="188"/>
      <c r="GR99" s="188"/>
      <c r="GS99" s="188"/>
      <c r="GT99" s="188"/>
      <c r="GU99" s="188"/>
      <c r="GV99" s="188"/>
      <c r="GW99" s="188"/>
      <c r="GX99" s="188"/>
      <c r="GY99" s="188"/>
      <c r="GZ99" s="188"/>
      <c r="HA99" s="188"/>
      <c r="HB99" s="188"/>
      <c r="HC99" s="188"/>
      <c r="HD99" s="188"/>
      <c r="HE99" s="188"/>
      <c r="HF99" s="188"/>
      <c r="HG99" s="188"/>
      <c r="HH99" s="188"/>
      <c r="HI99" s="188"/>
      <c r="HJ99" s="188"/>
      <c r="HK99" s="188"/>
      <c r="HL99" s="188"/>
      <c r="HM99" s="188"/>
      <c r="HN99" s="188"/>
      <c r="HO99" s="188"/>
      <c r="HP99" s="188"/>
      <c r="HQ99" s="188"/>
      <c r="HR99" s="188"/>
      <c r="HS99" s="188"/>
      <c r="HT99" s="188"/>
      <c r="HU99" s="188"/>
      <c r="HV99" s="188"/>
      <c r="HW99" s="188"/>
      <c r="HX99" s="188"/>
      <c r="HY99" s="188"/>
      <c r="HZ99" s="188"/>
      <c r="IA99" s="188"/>
      <c r="IB99" s="188"/>
      <c r="IC99" s="188"/>
      <c r="ID99" s="188"/>
      <c r="IE99" s="188"/>
      <c r="IF99" s="188"/>
      <c r="IG99" s="188"/>
      <c r="IH99" s="188"/>
      <c r="II99" s="188"/>
      <c r="IJ99" s="188"/>
      <c r="IK99" s="188"/>
      <c r="IL99" s="188"/>
      <c r="IM99" s="188"/>
      <c r="IN99" s="188"/>
      <c r="IO99" s="188"/>
      <c r="IP99" s="188"/>
      <c r="IQ99" s="188"/>
      <c r="IR99" s="188"/>
      <c r="IS99" s="188"/>
      <c r="IT99" s="188"/>
    </row>
    <row r="100" spans="1:254" s="283" customFormat="1" ht="12.75" customHeight="1">
      <c r="A100" s="188"/>
      <c r="B100" s="188">
        <v>11</v>
      </c>
      <c r="C100" s="184" t="s">
        <v>134</v>
      </c>
      <c r="D100" s="185">
        <v>288028</v>
      </c>
      <c r="E100" s="188"/>
      <c r="F100" s="188"/>
      <c r="G100" s="188"/>
      <c r="H100" s="188"/>
      <c r="I100" s="188"/>
      <c r="J100" s="188"/>
      <c r="K100" s="188"/>
      <c r="L100" s="188"/>
      <c r="M100" s="188"/>
      <c r="N100" s="188"/>
      <c r="O100" s="188"/>
      <c r="P100" s="188"/>
      <c r="Q100" s="188"/>
      <c r="R100" s="188"/>
      <c r="S100" s="188"/>
      <c r="T100" s="188"/>
      <c r="U100" s="188"/>
      <c r="V100" s="188"/>
      <c r="W100" s="188"/>
      <c r="X100" s="188"/>
      <c r="Y100" s="188"/>
      <c r="Z100" s="188"/>
      <c r="AA100" s="188"/>
      <c r="AB100" s="188"/>
      <c r="AC100" s="188"/>
      <c r="AD100" s="188"/>
      <c r="AE100" s="188"/>
      <c r="AF100" s="188"/>
      <c r="AG100" s="188"/>
      <c r="AH100" s="188"/>
      <c r="AI100" s="188"/>
      <c r="AJ100" s="188"/>
      <c r="AK100" s="188"/>
      <c r="AL100" s="188"/>
      <c r="AM100" s="188"/>
      <c r="AN100" s="188"/>
      <c r="AO100" s="188"/>
      <c r="AP100" s="188"/>
      <c r="AQ100" s="188"/>
      <c r="AR100" s="188"/>
      <c r="AS100" s="188"/>
      <c r="AT100" s="188"/>
      <c r="AU100" s="188"/>
      <c r="AV100" s="188"/>
      <c r="AW100" s="188"/>
      <c r="AX100" s="188"/>
      <c r="AY100" s="188"/>
      <c r="AZ100" s="188"/>
      <c r="BA100" s="188"/>
      <c r="BB100" s="188"/>
      <c r="BC100" s="188"/>
      <c r="BD100" s="188"/>
      <c r="BE100" s="188"/>
      <c r="BF100" s="188"/>
      <c r="BG100" s="188"/>
      <c r="BH100" s="188"/>
      <c r="BI100" s="188"/>
      <c r="BJ100" s="188"/>
      <c r="BK100" s="188"/>
      <c r="BL100" s="188"/>
      <c r="BM100" s="188"/>
      <c r="BN100" s="188"/>
      <c r="BO100" s="188"/>
      <c r="BP100" s="188"/>
      <c r="BQ100" s="188"/>
      <c r="BR100" s="188"/>
      <c r="BS100" s="188"/>
      <c r="BT100" s="188"/>
      <c r="BU100" s="188"/>
      <c r="BV100" s="188"/>
      <c r="BW100" s="188"/>
      <c r="BX100" s="188"/>
      <c r="BY100" s="188"/>
      <c r="BZ100" s="188"/>
      <c r="CA100" s="188"/>
      <c r="CB100" s="188"/>
      <c r="CC100" s="188"/>
      <c r="CD100" s="188"/>
      <c r="CE100" s="188"/>
      <c r="CF100" s="188"/>
      <c r="CG100" s="188"/>
      <c r="CH100" s="188"/>
      <c r="CI100" s="188"/>
      <c r="CJ100" s="188"/>
      <c r="CK100" s="188"/>
      <c r="CL100" s="188"/>
      <c r="CM100" s="188"/>
      <c r="CN100" s="188"/>
      <c r="CO100" s="188"/>
      <c r="CP100" s="188"/>
      <c r="CQ100" s="188"/>
      <c r="CR100" s="188"/>
      <c r="CS100" s="188"/>
      <c r="CT100" s="188"/>
      <c r="CU100" s="188"/>
      <c r="CV100" s="188"/>
      <c r="CW100" s="188"/>
      <c r="CX100" s="188"/>
      <c r="CY100" s="188"/>
      <c r="CZ100" s="188"/>
      <c r="DA100" s="188"/>
      <c r="DB100" s="188"/>
      <c r="DC100" s="188"/>
      <c r="DD100" s="188"/>
      <c r="DE100" s="188"/>
      <c r="DF100" s="188"/>
      <c r="DG100" s="188"/>
      <c r="DH100" s="188"/>
      <c r="DI100" s="188"/>
      <c r="DJ100" s="188"/>
      <c r="DK100" s="188"/>
      <c r="DL100" s="188"/>
      <c r="DM100" s="188"/>
      <c r="DN100" s="188"/>
      <c r="DO100" s="188"/>
      <c r="DP100" s="188"/>
      <c r="DQ100" s="188"/>
      <c r="DR100" s="188"/>
      <c r="DS100" s="188"/>
      <c r="DT100" s="188"/>
      <c r="DU100" s="188"/>
      <c r="DV100" s="188"/>
      <c r="DW100" s="188"/>
      <c r="DX100" s="188"/>
      <c r="DY100" s="188"/>
      <c r="DZ100" s="188"/>
      <c r="EA100" s="188"/>
      <c r="EB100" s="188"/>
      <c r="EC100" s="188"/>
      <c r="ED100" s="188"/>
      <c r="EE100" s="188"/>
      <c r="EF100" s="188"/>
      <c r="EG100" s="188"/>
      <c r="EH100" s="188"/>
      <c r="EI100" s="188"/>
      <c r="EJ100" s="188"/>
      <c r="EK100" s="188"/>
      <c r="EL100" s="188"/>
      <c r="EM100" s="188"/>
      <c r="EN100" s="188"/>
      <c r="EO100" s="188"/>
      <c r="EP100" s="188"/>
      <c r="EQ100" s="188"/>
      <c r="ER100" s="188"/>
      <c r="ES100" s="188"/>
      <c r="ET100" s="188"/>
      <c r="EU100" s="188"/>
      <c r="EV100" s="188"/>
      <c r="EW100" s="188"/>
      <c r="EX100" s="188"/>
      <c r="EY100" s="188"/>
      <c r="EZ100" s="188"/>
      <c r="FA100" s="188"/>
      <c r="FB100" s="188"/>
      <c r="FC100" s="188"/>
      <c r="FD100" s="188"/>
      <c r="FE100" s="188"/>
      <c r="FF100" s="188"/>
      <c r="FG100" s="188"/>
      <c r="FH100" s="188"/>
      <c r="FI100" s="188"/>
      <c r="FJ100" s="188"/>
      <c r="FK100" s="188"/>
      <c r="FL100" s="188"/>
      <c r="FM100" s="188"/>
      <c r="FN100" s="188"/>
      <c r="FO100" s="188"/>
      <c r="FP100" s="188"/>
      <c r="FQ100" s="188"/>
      <c r="FR100" s="188"/>
      <c r="FS100" s="188"/>
      <c r="FT100" s="188"/>
      <c r="FU100" s="188"/>
      <c r="FV100" s="188"/>
      <c r="FW100" s="188"/>
      <c r="FX100" s="188"/>
      <c r="FY100" s="188"/>
      <c r="FZ100" s="188"/>
      <c r="GA100" s="188"/>
      <c r="GB100" s="188"/>
      <c r="GC100" s="188"/>
      <c r="GD100" s="188"/>
      <c r="GE100" s="188"/>
      <c r="GF100" s="188"/>
      <c r="GG100" s="188"/>
      <c r="GH100" s="188"/>
      <c r="GI100" s="188"/>
      <c r="GJ100" s="188"/>
      <c r="GK100" s="188"/>
      <c r="GL100" s="188"/>
      <c r="GM100" s="188"/>
      <c r="GN100" s="188"/>
      <c r="GO100" s="188"/>
      <c r="GP100" s="188"/>
      <c r="GQ100" s="188"/>
      <c r="GR100" s="188"/>
      <c r="GS100" s="188"/>
      <c r="GT100" s="188"/>
      <c r="GU100" s="188"/>
      <c r="GV100" s="188"/>
      <c r="GW100" s="188"/>
      <c r="GX100" s="188"/>
      <c r="GY100" s="188"/>
      <c r="GZ100" s="188"/>
      <c r="HA100" s="188"/>
      <c r="HB100" s="188"/>
      <c r="HC100" s="188"/>
      <c r="HD100" s="188"/>
      <c r="HE100" s="188"/>
      <c r="HF100" s="188"/>
      <c r="HG100" s="188"/>
      <c r="HH100" s="188"/>
      <c r="HI100" s="188"/>
      <c r="HJ100" s="188"/>
      <c r="HK100" s="188"/>
      <c r="HL100" s="188"/>
      <c r="HM100" s="188"/>
      <c r="HN100" s="188"/>
      <c r="HO100" s="188"/>
      <c r="HP100" s="188"/>
      <c r="HQ100" s="188"/>
      <c r="HR100" s="188"/>
      <c r="HS100" s="188"/>
      <c r="HT100" s="188"/>
      <c r="HU100" s="188"/>
      <c r="HV100" s="188"/>
      <c r="HW100" s="188"/>
      <c r="HX100" s="188"/>
      <c r="HY100" s="188"/>
      <c r="HZ100" s="188"/>
      <c r="IA100" s="188"/>
      <c r="IB100" s="188"/>
      <c r="IC100" s="188"/>
      <c r="ID100" s="188"/>
      <c r="IE100" s="188"/>
      <c r="IF100" s="188"/>
      <c r="IG100" s="188"/>
      <c r="IH100" s="188"/>
      <c r="II100" s="188"/>
      <c r="IJ100" s="188"/>
      <c r="IK100" s="188"/>
      <c r="IL100" s="188"/>
      <c r="IM100" s="188"/>
      <c r="IN100" s="188"/>
      <c r="IO100" s="188"/>
      <c r="IP100" s="188"/>
      <c r="IQ100" s="188"/>
      <c r="IR100" s="188"/>
      <c r="IS100" s="188"/>
      <c r="IT100" s="188"/>
    </row>
    <row r="101" spans="1:254" s="283" customFormat="1" ht="12.75" customHeight="1">
      <c r="A101" s="188"/>
      <c r="B101" s="188">
        <v>12</v>
      </c>
      <c r="C101" s="184" t="s">
        <v>146</v>
      </c>
      <c r="D101" s="185">
        <v>248749.5</v>
      </c>
      <c r="E101" s="188"/>
      <c r="F101" s="188"/>
      <c r="G101" s="188"/>
      <c r="H101" s="188"/>
      <c r="I101" s="188"/>
      <c r="J101" s="188"/>
      <c r="K101" s="188"/>
      <c r="L101" s="188"/>
      <c r="M101" s="188"/>
      <c r="N101" s="188"/>
      <c r="O101" s="188"/>
      <c r="P101" s="188"/>
      <c r="Q101" s="188"/>
      <c r="R101" s="188"/>
      <c r="S101" s="188"/>
      <c r="T101" s="188"/>
      <c r="U101" s="188"/>
      <c r="V101" s="188"/>
      <c r="W101" s="188"/>
      <c r="X101" s="188"/>
      <c r="Y101" s="188"/>
      <c r="Z101" s="188"/>
      <c r="AA101" s="188"/>
      <c r="AB101" s="188"/>
      <c r="AC101" s="188"/>
      <c r="AD101" s="188"/>
      <c r="AE101" s="188"/>
      <c r="AF101" s="188"/>
      <c r="AG101" s="188"/>
      <c r="AH101" s="188"/>
      <c r="AI101" s="188"/>
      <c r="AJ101" s="188"/>
      <c r="AK101" s="188"/>
      <c r="AL101" s="188"/>
      <c r="AM101" s="188"/>
      <c r="AN101" s="188"/>
      <c r="AO101" s="188"/>
      <c r="AP101" s="188"/>
      <c r="AQ101" s="188"/>
      <c r="AR101" s="188"/>
      <c r="AS101" s="188"/>
      <c r="AT101" s="188"/>
      <c r="AU101" s="188"/>
      <c r="AV101" s="188"/>
      <c r="AW101" s="188"/>
      <c r="AX101" s="188"/>
      <c r="AY101" s="188"/>
      <c r="AZ101" s="188"/>
      <c r="BA101" s="188"/>
      <c r="BB101" s="188"/>
      <c r="BC101" s="188"/>
      <c r="BD101" s="188"/>
      <c r="BE101" s="188"/>
      <c r="BF101" s="188"/>
      <c r="BG101" s="188"/>
      <c r="BH101" s="188"/>
      <c r="BI101" s="188"/>
      <c r="BJ101" s="188"/>
      <c r="BK101" s="188"/>
      <c r="BL101" s="188"/>
      <c r="BM101" s="188"/>
      <c r="BN101" s="188"/>
      <c r="BO101" s="188"/>
      <c r="BP101" s="188"/>
      <c r="BQ101" s="188"/>
      <c r="BR101" s="188"/>
      <c r="BS101" s="188"/>
      <c r="BT101" s="188"/>
      <c r="BU101" s="188"/>
      <c r="BV101" s="188"/>
      <c r="BW101" s="188"/>
      <c r="BX101" s="188"/>
      <c r="BY101" s="188"/>
      <c r="BZ101" s="188"/>
      <c r="CA101" s="188"/>
      <c r="CB101" s="188"/>
      <c r="CC101" s="188"/>
      <c r="CD101" s="188"/>
      <c r="CE101" s="188"/>
      <c r="CF101" s="188"/>
      <c r="CG101" s="188"/>
      <c r="CH101" s="188"/>
      <c r="CI101" s="188"/>
      <c r="CJ101" s="188"/>
      <c r="CK101" s="188"/>
      <c r="CL101" s="188"/>
      <c r="CM101" s="188"/>
      <c r="CN101" s="188"/>
      <c r="CO101" s="188"/>
      <c r="CP101" s="188"/>
      <c r="CQ101" s="188"/>
      <c r="CR101" s="188"/>
      <c r="CS101" s="188"/>
      <c r="CT101" s="188"/>
      <c r="CU101" s="188"/>
      <c r="CV101" s="188"/>
      <c r="CW101" s="188"/>
      <c r="CX101" s="188"/>
      <c r="CY101" s="188"/>
      <c r="CZ101" s="188"/>
      <c r="DA101" s="188"/>
      <c r="DB101" s="188"/>
      <c r="DC101" s="188"/>
      <c r="DD101" s="188"/>
      <c r="DE101" s="188"/>
      <c r="DF101" s="188"/>
      <c r="DG101" s="188"/>
      <c r="DH101" s="188"/>
      <c r="DI101" s="188"/>
      <c r="DJ101" s="188"/>
      <c r="DK101" s="188"/>
      <c r="DL101" s="188"/>
      <c r="DM101" s="188"/>
      <c r="DN101" s="188"/>
      <c r="DO101" s="188"/>
      <c r="DP101" s="188"/>
      <c r="DQ101" s="188"/>
      <c r="DR101" s="188"/>
      <c r="DS101" s="188"/>
      <c r="DT101" s="188"/>
      <c r="DU101" s="188"/>
      <c r="DV101" s="188"/>
      <c r="DW101" s="188"/>
      <c r="DX101" s="188"/>
      <c r="DY101" s="188"/>
      <c r="DZ101" s="188"/>
      <c r="EA101" s="188"/>
      <c r="EB101" s="188"/>
      <c r="EC101" s="188"/>
      <c r="ED101" s="188"/>
      <c r="EE101" s="188"/>
      <c r="EF101" s="188"/>
      <c r="EG101" s="188"/>
      <c r="EH101" s="188"/>
      <c r="EI101" s="188"/>
      <c r="EJ101" s="188"/>
      <c r="EK101" s="188"/>
      <c r="EL101" s="188"/>
      <c r="EM101" s="188"/>
      <c r="EN101" s="188"/>
      <c r="EO101" s="188"/>
      <c r="EP101" s="188"/>
      <c r="EQ101" s="188"/>
      <c r="ER101" s="188"/>
      <c r="ES101" s="188"/>
      <c r="ET101" s="188"/>
      <c r="EU101" s="188"/>
      <c r="EV101" s="188"/>
      <c r="EW101" s="188"/>
      <c r="EX101" s="188"/>
      <c r="EY101" s="188"/>
      <c r="EZ101" s="188"/>
      <c r="FA101" s="188"/>
      <c r="FB101" s="188"/>
      <c r="FC101" s="188"/>
      <c r="FD101" s="188"/>
      <c r="FE101" s="188"/>
      <c r="FF101" s="188"/>
      <c r="FG101" s="188"/>
      <c r="FH101" s="188"/>
      <c r="FI101" s="188"/>
      <c r="FJ101" s="188"/>
      <c r="FK101" s="188"/>
      <c r="FL101" s="188"/>
      <c r="FM101" s="188"/>
      <c r="FN101" s="188"/>
      <c r="FO101" s="188"/>
      <c r="FP101" s="188"/>
      <c r="FQ101" s="188"/>
      <c r="FR101" s="188"/>
      <c r="FS101" s="188"/>
      <c r="FT101" s="188"/>
      <c r="FU101" s="188"/>
      <c r="FV101" s="188"/>
      <c r="FW101" s="188"/>
      <c r="FX101" s="188"/>
      <c r="FY101" s="188"/>
      <c r="FZ101" s="188"/>
      <c r="GA101" s="188"/>
      <c r="GB101" s="188"/>
      <c r="GC101" s="188"/>
      <c r="GD101" s="188"/>
      <c r="GE101" s="188"/>
      <c r="GF101" s="188"/>
      <c r="GG101" s="188"/>
      <c r="GH101" s="188"/>
      <c r="GI101" s="188"/>
      <c r="GJ101" s="188"/>
      <c r="GK101" s="188"/>
      <c r="GL101" s="188"/>
      <c r="GM101" s="188"/>
      <c r="GN101" s="188"/>
      <c r="GO101" s="188"/>
      <c r="GP101" s="188"/>
      <c r="GQ101" s="188"/>
      <c r="GR101" s="188"/>
      <c r="GS101" s="188"/>
      <c r="GT101" s="188"/>
      <c r="GU101" s="188"/>
      <c r="GV101" s="188"/>
      <c r="GW101" s="188"/>
      <c r="GX101" s="188"/>
      <c r="GY101" s="188"/>
      <c r="GZ101" s="188"/>
      <c r="HA101" s="188"/>
      <c r="HB101" s="188"/>
      <c r="HC101" s="188"/>
      <c r="HD101" s="188"/>
      <c r="HE101" s="188"/>
      <c r="HF101" s="188"/>
      <c r="HG101" s="188"/>
      <c r="HH101" s="188"/>
      <c r="HI101" s="188"/>
      <c r="HJ101" s="188"/>
      <c r="HK101" s="188"/>
      <c r="HL101" s="188"/>
      <c r="HM101" s="188"/>
      <c r="HN101" s="188"/>
      <c r="HO101" s="188"/>
      <c r="HP101" s="188"/>
      <c r="HQ101" s="188"/>
      <c r="HR101" s="188"/>
      <c r="HS101" s="188"/>
      <c r="HT101" s="188"/>
      <c r="HU101" s="188"/>
      <c r="HV101" s="188"/>
      <c r="HW101" s="188"/>
      <c r="HX101" s="188"/>
      <c r="HY101" s="188"/>
      <c r="HZ101" s="188"/>
      <c r="IA101" s="188"/>
      <c r="IB101" s="188"/>
      <c r="IC101" s="188"/>
      <c r="ID101" s="188"/>
      <c r="IE101" s="188"/>
      <c r="IF101" s="188"/>
      <c r="IG101" s="188"/>
      <c r="IH101" s="188"/>
      <c r="II101" s="188"/>
      <c r="IJ101" s="188"/>
      <c r="IK101" s="188"/>
      <c r="IL101" s="188"/>
      <c r="IM101" s="188"/>
      <c r="IN101" s="188"/>
      <c r="IO101" s="188"/>
      <c r="IP101" s="188"/>
      <c r="IQ101" s="188"/>
      <c r="IR101" s="188"/>
      <c r="IS101" s="188"/>
      <c r="IT101" s="188"/>
    </row>
    <row r="102" spans="1:254" s="283" customFormat="1" ht="12.75" customHeight="1">
      <c r="A102" s="188"/>
      <c r="B102" s="188">
        <v>13</v>
      </c>
      <c r="C102" s="184" t="s">
        <v>150</v>
      </c>
      <c r="D102" s="185">
        <v>193060</v>
      </c>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G102" s="188"/>
      <c r="AH102" s="188"/>
      <c r="AI102" s="188"/>
      <c r="AJ102" s="188"/>
      <c r="AK102" s="188"/>
      <c r="AL102" s="188"/>
      <c r="AM102" s="188"/>
      <c r="AN102" s="188"/>
      <c r="AO102" s="188"/>
      <c r="AP102" s="188"/>
      <c r="AQ102" s="188"/>
      <c r="AR102" s="188"/>
      <c r="AS102" s="188"/>
      <c r="AT102" s="188"/>
      <c r="AU102" s="188"/>
      <c r="AV102" s="188"/>
      <c r="AW102" s="188"/>
      <c r="AX102" s="188"/>
      <c r="AY102" s="188"/>
      <c r="AZ102" s="188"/>
      <c r="BA102" s="188"/>
      <c r="BB102" s="188"/>
      <c r="BC102" s="188"/>
      <c r="BD102" s="188"/>
      <c r="BE102" s="188"/>
      <c r="BF102" s="188"/>
      <c r="BG102" s="188"/>
      <c r="BH102" s="188"/>
      <c r="BI102" s="188"/>
      <c r="BJ102" s="188"/>
      <c r="BK102" s="188"/>
      <c r="BL102" s="188"/>
      <c r="BM102" s="188"/>
      <c r="BN102" s="188"/>
      <c r="BO102" s="188"/>
      <c r="BP102" s="188"/>
      <c r="BQ102" s="188"/>
      <c r="BR102" s="188"/>
      <c r="BS102" s="188"/>
      <c r="BT102" s="188"/>
      <c r="BU102" s="188"/>
      <c r="BV102" s="188"/>
      <c r="BW102" s="188"/>
      <c r="BX102" s="188"/>
      <c r="BY102" s="188"/>
      <c r="BZ102" s="188"/>
      <c r="CA102" s="188"/>
      <c r="CB102" s="188"/>
      <c r="CC102" s="188"/>
      <c r="CD102" s="188"/>
      <c r="CE102" s="188"/>
      <c r="CF102" s="188"/>
      <c r="CG102" s="188"/>
      <c r="CH102" s="188"/>
      <c r="CI102" s="188"/>
      <c r="CJ102" s="188"/>
      <c r="CK102" s="188"/>
      <c r="CL102" s="188"/>
      <c r="CM102" s="188"/>
      <c r="CN102" s="188"/>
      <c r="CO102" s="188"/>
      <c r="CP102" s="188"/>
      <c r="CQ102" s="188"/>
      <c r="CR102" s="188"/>
      <c r="CS102" s="188"/>
      <c r="CT102" s="188"/>
      <c r="CU102" s="188"/>
      <c r="CV102" s="188"/>
      <c r="CW102" s="188"/>
      <c r="CX102" s="188"/>
      <c r="CY102" s="188"/>
      <c r="CZ102" s="188"/>
      <c r="DA102" s="188"/>
      <c r="DB102" s="188"/>
      <c r="DC102" s="188"/>
      <c r="DD102" s="188"/>
      <c r="DE102" s="188"/>
      <c r="DF102" s="188"/>
      <c r="DG102" s="188"/>
      <c r="DH102" s="188"/>
      <c r="DI102" s="188"/>
      <c r="DJ102" s="188"/>
      <c r="DK102" s="188"/>
      <c r="DL102" s="188"/>
      <c r="DM102" s="188"/>
      <c r="DN102" s="188"/>
      <c r="DO102" s="188"/>
      <c r="DP102" s="188"/>
      <c r="DQ102" s="188"/>
      <c r="DR102" s="188"/>
      <c r="DS102" s="188"/>
      <c r="DT102" s="188"/>
      <c r="DU102" s="188"/>
      <c r="DV102" s="188"/>
      <c r="DW102" s="188"/>
      <c r="DX102" s="188"/>
      <c r="DY102" s="188"/>
      <c r="DZ102" s="188"/>
      <c r="EA102" s="188"/>
      <c r="EB102" s="188"/>
      <c r="EC102" s="188"/>
      <c r="ED102" s="188"/>
      <c r="EE102" s="188"/>
      <c r="EF102" s="188"/>
      <c r="EG102" s="188"/>
      <c r="EH102" s="188"/>
      <c r="EI102" s="188"/>
      <c r="EJ102" s="188"/>
      <c r="EK102" s="188"/>
      <c r="EL102" s="188"/>
      <c r="EM102" s="188"/>
      <c r="EN102" s="188"/>
      <c r="EO102" s="188"/>
      <c r="EP102" s="188"/>
      <c r="EQ102" s="188"/>
      <c r="ER102" s="188"/>
      <c r="ES102" s="188"/>
      <c r="ET102" s="188"/>
      <c r="EU102" s="188"/>
      <c r="EV102" s="188"/>
      <c r="EW102" s="188"/>
      <c r="EX102" s="188"/>
      <c r="EY102" s="188"/>
      <c r="EZ102" s="188"/>
      <c r="FA102" s="188"/>
      <c r="FB102" s="188"/>
      <c r="FC102" s="188"/>
      <c r="FD102" s="188"/>
      <c r="FE102" s="188"/>
      <c r="FF102" s="188"/>
      <c r="FG102" s="188"/>
      <c r="FH102" s="188"/>
      <c r="FI102" s="188"/>
      <c r="FJ102" s="188"/>
      <c r="FK102" s="188"/>
      <c r="FL102" s="188"/>
      <c r="FM102" s="188"/>
      <c r="FN102" s="188"/>
      <c r="FO102" s="188"/>
      <c r="FP102" s="188"/>
      <c r="FQ102" s="188"/>
      <c r="FR102" s="188"/>
      <c r="FS102" s="188"/>
      <c r="FT102" s="188"/>
      <c r="FU102" s="188"/>
      <c r="FV102" s="188"/>
      <c r="FW102" s="188"/>
      <c r="FX102" s="188"/>
      <c r="FY102" s="188"/>
      <c r="FZ102" s="188"/>
      <c r="GA102" s="188"/>
      <c r="GB102" s="188"/>
      <c r="GC102" s="188"/>
      <c r="GD102" s="188"/>
      <c r="GE102" s="188"/>
      <c r="GF102" s="188"/>
      <c r="GG102" s="188"/>
      <c r="GH102" s="188"/>
      <c r="GI102" s="188"/>
      <c r="GJ102" s="188"/>
      <c r="GK102" s="188"/>
      <c r="GL102" s="188"/>
      <c r="GM102" s="188"/>
      <c r="GN102" s="188"/>
      <c r="GO102" s="188"/>
      <c r="GP102" s="188"/>
      <c r="GQ102" s="188"/>
      <c r="GR102" s="188"/>
      <c r="GS102" s="188"/>
      <c r="GT102" s="188"/>
      <c r="GU102" s="188"/>
      <c r="GV102" s="188"/>
      <c r="GW102" s="188"/>
      <c r="GX102" s="188"/>
      <c r="GY102" s="188"/>
      <c r="GZ102" s="188"/>
      <c r="HA102" s="188"/>
      <c r="HB102" s="188"/>
      <c r="HC102" s="188"/>
      <c r="HD102" s="188"/>
      <c r="HE102" s="188"/>
      <c r="HF102" s="188"/>
      <c r="HG102" s="188"/>
      <c r="HH102" s="188"/>
      <c r="HI102" s="188"/>
      <c r="HJ102" s="188"/>
      <c r="HK102" s="188"/>
      <c r="HL102" s="188"/>
      <c r="HM102" s="188"/>
      <c r="HN102" s="188"/>
      <c r="HO102" s="188"/>
      <c r="HP102" s="188"/>
      <c r="HQ102" s="188"/>
      <c r="HR102" s="188"/>
      <c r="HS102" s="188"/>
      <c r="HT102" s="188"/>
      <c r="HU102" s="188"/>
      <c r="HV102" s="188"/>
      <c r="HW102" s="188"/>
      <c r="HX102" s="188"/>
      <c r="HY102" s="188"/>
      <c r="HZ102" s="188"/>
      <c r="IA102" s="188"/>
      <c r="IB102" s="188"/>
      <c r="IC102" s="188"/>
      <c r="ID102" s="188"/>
      <c r="IE102" s="188"/>
      <c r="IF102" s="188"/>
      <c r="IG102" s="188"/>
      <c r="IH102" s="188"/>
      <c r="II102" s="188"/>
      <c r="IJ102" s="188"/>
      <c r="IK102" s="188"/>
      <c r="IL102" s="188"/>
      <c r="IM102" s="188"/>
      <c r="IN102" s="188"/>
      <c r="IO102" s="188"/>
      <c r="IP102" s="188"/>
      <c r="IQ102" s="188"/>
      <c r="IR102" s="188"/>
      <c r="IS102" s="188"/>
      <c r="IT102" s="188"/>
    </row>
    <row r="103" spans="1:254" s="283" customFormat="1" ht="12.75" customHeight="1">
      <c r="A103" s="188"/>
      <c r="B103" s="188">
        <v>14</v>
      </c>
      <c r="C103" s="184" t="s">
        <v>214</v>
      </c>
      <c r="D103" s="185">
        <v>145515</v>
      </c>
      <c r="E103" s="188"/>
      <c r="F103" s="188"/>
      <c r="G103" s="188"/>
      <c r="H103" s="188"/>
      <c r="I103" s="188"/>
      <c r="J103" s="188"/>
      <c r="K103" s="188"/>
      <c r="L103" s="188"/>
      <c r="M103" s="188"/>
      <c r="N103" s="188"/>
      <c r="O103" s="188"/>
      <c r="P103" s="188"/>
      <c r="Q103" s="188"/>
      <c r="R103" s="188"/>
      <c r="S103" s="188"/>
      <c r="T103" s="188"/>
      <c r="U103" s="188"/>
      <c r="V103" s="188"/>
      <c r="W103" s="188"/>
      <c r="X103" s="188"/>
      <c r="Y103" s="188"/>
      <c r="Z103" s="188"/>
      <c r="AA103" s="188"/>
      <c r="AB103" s="188"/>
      <c r="AC103" s="188"/>
      <c r="AD103" s="188"/>
      <c r="AE103" s="188"/>
      <c r="AF103" s="188"/>
      <c r="AG103" s="188"/>
      <c r="AH103" s="188"/>
      <c r="AI103" s="188"/>
      <c r="AJ103" s="188"/>
      <c r="AK103" s="188"/>
      <c r="AL103" s="188"/>
      <c r="AM103" s="188"/>
      <c r="AN103" s="188"/>
      <c r="AO103" s="188"/>
      <c r="AP103" s="188"/>
      <c r="AQ103" s="188"/>
      <c r="AR103" s="188"/>
      <c r="AS103" s="188"/>
      <c r="AT103" s="188"/>
      <c r="AU103" s="188"/>
      <c r="AV103" s="188"/>
      <c r="AW103" s="188"/>
      <c r="AX103" s="188"/>
      <c r="AY103" s="188"/>
      <c r="AZ103" s="188"/>
      <c r="BA103" s="188"/>
      <c r="BB103" s="188"/>
      <c r="BC103" s="188"/>
      <c r="BD103" s="188"/>
      <c r="BE103" s="188"/>
      <c r="BF103" s="188"/>
      <c r="BG103" s="188"/>
      <c r="BH103" s="188"/>
      <c r="BI103" s="188"/>
      <c r="BJ103" s="188"/>
      <c r="BK103" s="188"/>
      <c r="BL103" s="188"/>
      <c r="BM103" s="188"/>
      <c r="BN103" s="188"/>
      <c r="BO103" s="188"/>
      <c r="BP103" s="188"/>
      <c r="BQ103" s="188"/>
      <c r="BR103" s="188"/>
      <c r="BS103" s="188"/>
      <c r="BT103" s="188"/>
      <c r="BU103" s="188"/>
      <c r="BV103" s="188"/>
      <c r="BW103" s="188"/>
      <c r="BX103" s="188"/>
      <c r="BY103" s="188"/>
      <c r="BZ103" s="188"/>
      <c r="CA103" s="188"/>
      <c r="CB103" s="188"/>
      <c r="CC103" s="188"/>
      <c r="CD103" s="188"/>
      <c r="CE103" s="188"/>
      <c r="CF103" s="188"/>
      <c r="CG103" s="188"/>
      <c r="CH103" s="188"/>
      <c r="CI103" s="188"/>
      <c r="CJ103" s="188"/>
      <c r="CK103" s="188"/>
      <c r="CL103" s="188"/>
      <c r="CM103" s="188"/>
      <c r="CN103" s="188"/>
      <c r="CO103" s="188"/>
      <c r="CP103" s="188"/>
      <c r="CQ103" s="188"/>
      <c r="CR103" s="188"/>
      <c r="CS103" s="188"/>
      <c r="CT103" s="188"/>
      <c r="CU103" s="188"/>
      <c r="CV103" s="188"/>
      <c r="CW103" s="188"/>
      <c r="CX103" s="188"/>
      <c r="CY103" s="188"/>
      <c r="CZ103" s="188"/>
      <c r="DA103" s="188"/>
      <c r="DB103" s="188"/>
      <c r="DC103" s="188"/>
      <c r="DD103" s="188"/>
      <c r="DE103" s="188"/>
      <c r="DF103" s="188"/>
      <c r="DG103" s="188"/>
      <c r="DH103" s="188"/>
      <c r="DI103" s="188"/>
      <c r="DJ103" s="188"/>
      <c r="DK103" s="188"/>
      <c r="DL103" s="188"/>
      <c r="DM103" s="188"/>
      <c r="DN103" s="188"/>
      <c r="DO103" s="188"/>
      <c r="DP103" s="188"/>
      <c r="DQ103" s="188"/>
      <c r="DR103" s="188"/>
      <c r="DS103" s="188"/>
      <c r="DT103" s="188"/>
      <c r="DU103" s="188"/>
      <c r="DV103" s="188"/>
      <c r="DW103" s="188"/>
      <c r="DX103" s="188"/>
      <c r="DY103" s="188"/>
      <c r="DZ103" s="188"/>
      <c r="EA103" s="188"/>
      <c r="EB103" s="188"/>
      <c r="EC103" s="188"/>
      <c r="ED103" s="188"/>
      <c r="EE103" s="188"/>
      <c r="EF103" s="188"/>
      <c r="EG103" s="188"/>
      <c r="EH103" s="188"/>
      <c r="EI103" s="188"/>
      <c r="EJ103" s="188"/>
      <c r="EK103" s="188"/>
      <c r="EL103" s="188"/>
      <c r="EM103" s="188"/>
      <c r="EN103" s="188"/>
      <c r="EO103" s="188"/>
      <c r="EP103" s="188"/>
      <c r="EQ103" s="188"/>
      <c r="ER103" s="188"/>
      <c r="ES103" s="188"/>
      <c r="ET103" s="188"/>
      <c r="EU103" s="188"/>
      <c r="EV103" s="188"/>
      <c r="EW103" s="188"/>
      <c r="EX103" s="188"/>
      <c r="EY103" s="188"/>
      <c r="EZ103" s="188"/>
      <c r="FA103" s="188"/>
      <c r="FB103" s="188"/>
      <c r="FC103" s="188"/>
      <c r="FD103" s="188"/>
      <c r="FE103" s="188"/>
      <c r="FF103" s="188"/>
      <c r="FG103" s="188"/>
      <c r="FH103" s="188"/>
      <c r="FI103" s="188"/>
      <c r="FJ103" s="188"/>
      <c r="FK103" s="188"/>
      <c r="FL103" s="188"/>
      <c r="FM103" s="188"/>
      <c r="FN103" s="188"/>
      <c r="FO103" s="188"/>
      <c r="FP103" s="188"/>
      <c r="FQ103" s="188"/>
      <c r="FR103" s="188"/>
      <c r="FS103" s="188"/>
      <c r="FT103" s="188"/>
      <c r="FU103" s="188"/>
      <c r="FV103" s="188"/>
      <c r="FW103" s="188"/>
      <c r="FX103" s="188"/>
      <c r="FY103" s="188"/>
      <c r="FZ103" s="188"/>
      <c r="GA103" s="188"/>
      <c r="GB103" s="188"/>
      <c r="GC103" s="188"/>
      <c r="GD103" s="188"/>
      <c r="GE103" s="188"/>
      <c r="GF103" s="188"/>
      <c r="GG103" s="188"/>
      <c r="GH103" s="188"/>
      <c r="GI103" s="188"/>
      <c r="GJ103" s="188"/>
      <c r="GK103" s="188"/>
      <c r="GL103" s="188"/>
      <c r="GM103" s="188"/>
      <c r="GN103" s="188"/>
      <c r="GO103" s="188"/>
      <c r="GP103" s="188"/>
      <c r="GQ103" s="188"/>
      <c r="GR103" s="188"/>
      <c r="GS103" s="188"/>
      <c r="GT103" s="188"/>
      <c r="GU103" s="188"/>
      <c r="GV103" s="188"/>
      <c r="GW103" s="188"/>
      <c r="GX103" s="188"/>
      <c r="GY103" s="188"/>
      <c r="GZ103" s="188"/>
      <c r="HA103" s="188"/>
      <c r="HB103" s="188"/>
      <c r="HC103" s="188"/>
      <c r="HD103" s="188"/>
      <c r="HE103" s="188"/>
      <c r="HF103" s="188"/>
      <c r="HG103" s="188"/>
      <c r="HH103" s="188"/>
      <c r="HI103" s="188"/>
      <c r="HJ103" s="188"/>
      <c r="HK103" s="188"/>
      <c r="HL103" s="188"/>
      <c r="HM103" s="188"/>
      <c r="HN103" s="188"/>
      <c r="HO103" s="188"/>
      <c r="HP103" s="188"/>
      <c r="HQ103" s="188"/>
      <c r="HR103" s="188"/>
      <c r="HS103" s="188"/>
      <c r="HT103" s="188"/>
      <c r="HU103" s="188"/>
      <c r="HV103" s="188"/>
      <c r="HW103" s="188"/>
      <c r="HX103" s="188"/>
      <c r="HY103" s="188"/>
      <c r="HZ103" s="188"/>
      <c r="IA103" s="188"/>
      <c r="IB103" s="188"/>
      <c r="IC103" s="188"/>
      <c r="ID103" s="188"/>
      <c r="IE103" s="188"/>
      <c r="IF103" s="188"/>
      <c r="IG103" s="188"/>
      <c r="IH103" s="188"/>
      <c r="II103" s="188"/>
      <c r="IJ103" s="188"/>
      <c r="IK103" s="188"/>
      <c r="IL103" s="188"/>
      <c r="IM103" s="188"/>
      <c r="IN103" s="188"/>
      <c r="IO103" s="188"/>
      <c r="IP103" s="188"/>
      <c r="IQ103" s="188"/>
      <c r="IR103" s="188"/>
      <c r="IS103" s="188"/>
      <c r="IT103" s="188"/>
    </row>
    <row r="104" spans="1:254" s="283" customFormat="1" ht="12.75" customHeight="1">
      <c r="A104" s="188"/>
      <c r="B104" s="188">
        <v>15</v>
      </c>
      <c r="C104" s="184" t="s">
        <v>144</v>
      </c>
      <c r="D104" s="185">
        <v>109079</v>
      </c>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c r="AA104" s="188"/>
      <c r="AB104" s="188"/>
      <c r="AC104" s="188"/>
      <c r="AD104" s="188"/>
      <c r="AE104" s="188"/>
      <c r="AF104" s="188"/>
      <c r="AG104" s="188"/>
      <c r="AH104" s="188"/>
      <c r="AI104" s="188"/>
      <c r="AJ104" s="188"/>
      <c r="AK104" s="188"/>
      <c r="AL104" s="188"/>
      <c r="AM104" s="188"/>
      <c r="AN104" s="188"/>
      <c r="AO104" s="188"/>
      <c r="AP104" s="188"/>
      <c r="AQ104" s="188"/>
      <c r="AR104" s="188"/>
      <c r="AS104" s="188"/>
      <c r="AT104" s="188"/>
      <c r="AU104" s="188"/>
      <c r="AV104" s="188"/>
      <c r="AW104" s="188"/>
      <c r="AX104" s="188"/>
      <c r="AY104" s="188"/>
      <c r="AZ104" s="188"/>
      <c r="BA104" s="188"/>
      <c r="BB104" s="188"/>
      <c r="BC104" s="188"/>
      <c r="BD104" s="188"/>
      <c r="BE104" s="188"/>
      <c r="BF104" s="188"/>
      <c r="BG104" s="188"/>
      <c r="BH104" s="188"/>
      <c r="BI104" s="188"/>
      <c r="BJ104" s="188"/>
      <c r="BK104" s="188"/>
      <c r="BL104" s="188"/>
      <c r="BM104" s="188"/>
      <c r="BN104" s="188"/>
      <c r="BO104" s="188"/>
      <c r="BP104" s="188"/>
      <c r="BQ104" s="188"/>
      <c r="BR104" s="188"/>
      <c r="BS104" s="188"/>
      <c r="BT104" s="188"/>
      <c r="BU104" s="188"/>
      <c r="BV104" s="188"/>
      <c r="BW104" s="188"/>
      <c r="BX104" s="188"/>
      <c r="BY104" s="188"/>
      <c r="BZ104" s="188"/>
      <c r="CA104" s="188"/>
      <c r="CB104" s="188"/>
      <c r="CC104" s="188"/>
      <c r="CD104" s="188"/>
      <c r="CE104" s="188"/>
      <c r="CF104" s="188"/>
      <c r="CG104" s="188"/>
      <c r="CH104" s="188"/>
      <c r="CI104" s="188"/>
      <c r="CJ104" s="188"/>
      <c r="CK104" s="188"/>
      <c r="CL104" s="188"/>
      <c r="CM104" s="188"/>
      <c r="CN104" s="188"/>
      <c r="CO104" s="188"/>
      <c r="CP104" s="188"/>
      <c r="CQ104" s="188"/>
      <c r="CR104" s="188"/>
      <c r="CS104" s="188"/>
      <c r="CT104" s="188"/>
      <c r="CU104" s="188"/>
      <c r="CV104" s="188"/>
      <c r="CW104" s="188"/>
      <c r="CX104" s="188"/>
      <c r="CY104" s="188"/>
      <c r="CZ104" s="188"/>
      <c r="DA104" s="188"/>
      <c r="DB104" s="188"/>
      <c r="DC104" s="188"/>
      <c r="DD104" s="188"/>
      <c r="DE104" s="188"/>
      <c r="DF104" s="188"/>
      <c r="DG104" s="188"/>
      <c r="DH104" s="188"/>
      <c r="DI104" s="188"/>
      <c r="DJ104" s="188"/>
      <c r="DK104" s="188"/>
      <c r="DL104" s="188"/>
      <c r="DM104" s="188"/>
      <c r="DN104" s="188"/>
      <c r="DO104" s="188"/>
      <c r="DP104" s="188"/>
      <c r="DQ104" s="188"/>
      <c r="DR104" s="188"/>
      <c r="DS104" s="188"/>
      <c r="DT104" s="188"/>
      <c r="DU104" s="188"/>
      <c r="DV104" s="188"/>
      <c r="DW104" s="188"/>
      <c r="DX104" s="188"/>
      <c r="DY104" s="188"/>
      <c r="DZ104" s="188"/>
      <c r="EA104" s="188"/>
      <c r="EB104" s="188"/>
      <c r="EC104" s="188"/>
      <c r="ED104" s="188"/>
      <c r="EE104" s="188"/>
      <c r="EF104" s="188"/>
      <c r="EG104" s="188"/>
      <c r="EH104" s="188"/>
      <c r="EI104" s="188"/>
      <c r="EJ104" s="188"/>
      <c r="EK104" s="188"/>
      <c r="EL104" s="188"/>
      <c r="EM104" s="188"/>
      <c r="EN104" s="188"/>
      <c r="EO104" s="188"/>
      <c r="EP104" s="188"/>
      <c r="EQ104" s="188"/>
      <c r="ER104" s="188"/>
      <c r="ES104" s="188"/>
      <c r="ET104" s="188"/>
      <c r="EU104" s="188"/>
      <c r="EV104" s="188"/>
      <c r="EW104" s="188"/>
      <c r="EX104" s="188"/>
      <c r="EY104" s="188"/>
      <c r="EZ104" s="188"/>
      <c r="FA104" s="188"/>
      <c r="FB104" s="188"/>
      <c r="FC104" s="188"/>
      <c r="FD104" s="188"/>
      <c r="FE104" s="188"/>
      <c r="FF104" s="188"/>
      <c r="FG104" s="188"/>
      <c r="FH104" s="188"/>
      <c r="FI104" s="188"/>
      <c r="FJ104" s="188"/>
      <c r="FK104" s="188"/>
      <c r="FL104" s="188"/>
      <c r="FM104" s="188"/>
      <c r="FN104" s="188"/>
      <c r="FO104" s="188"/>
      <c r="FP104" s="188"/>
      <c r="FQ104" s="188"/>
      <c r="FR104" s="188"/>
      <c r="FS104" s="188"/>
      <c r="FT104" s="188"/>
      <c r="FU104" s="188"/>
      <c r="FV104" s="188"/>
      <c r="FW104" s="188"/>
      <c r="FX104" s="188"/>
      <c r="FY104" s="188"/>
      <c r="FZ104" s="188"/>
      <c r="GA104" s="188"/>
      <c r="GB104" s="188"/>
      <c r="GC104" s="188"/>
      <c r="GD104" s="188"/>
      <c r="GE104" s="188"/>
      <c r="GF104" s="188"/>
      <c r="GG104" s="188"/>
      <c r="GH104" s="188"/>
      <c r="GI104" s="188"/>
      <c r="GJ104" s="188"/>
      <c r="GK104" s="188"/>
      <c r="GL104" s="188"/>
      <c r="GM104" s="188"/>
      <c r="GN104" s="188"/>
      <c r="GO104" s="188"/>
      <c r="GP104" s="188"/>
      <c r="GQ104" s="188"/>
      <c r="GR104" s="188"/>
      <c r="GS104" s="188"/>
      <c r="GT104" s="188"/>
      <c r="GU104" s="188"/>
      <c r="GV104" s="188"/>
      <c r="GW104" s="188"/>
      <c r="GX104" s="188"/>
      <c r="GY104" s="188"/>
      <c r="GZ104" s="188"/>
      <c r="HA104" s="188"/>
      <c r="HB104" s="188"/>
      <c r="HC104" s="188"/>
      <c r="HD104" s="188"/>
      <c r="HE104" s="188"/>
      <c r="HF104" s="188"/>
      <c r="HG104" s="188"/>
      <c r="HH104" s="188"/>
      <c r="HI104" s="188"/>
      <c r="HJ104" s="188"/>
      <c r="HK104" s="188"/>
      <c r="HL104" s="188"/>
      <c r="HM104" s="188"/>
      <c r="HN104" s="188"/>
      <c r="HO104" s="188"/>
      <c r="HP104" s="188"/>
      <c r="HQ104" s="188"/>
      <c r="HR104" s="188"/>
      <c r="HS104" s="188"/>
      <c r="HT104" s="188"/>
      <c r="HU104" s="188"/>
      <c r="HV104" s="188"/>
      <c r="HW104" s="188"/>
      <c r="HX104" s="188"/>
      <c r="HY104" s="188"/>
      <c r="HZ104" s="188"/>
      <c r="IA104" s="188"/>
      <c r="IB104" s="188"/>
      <c r="IC104" s="188"/>
      <c r="ID104" s="188"/>
      <c r="IE104" s="188"/>
      <c r="IF104" s="188"/>
      <c r="IG104" s="188"/>
      <c r="IH104" s="188"/>
      <c r="II104" s="188"/>
      <c r="IJ104" s="188"/>
      <c r="IK104" s="188"/>
      <c r="IL104" s="188"/>
      <c r="IM104" s="188"/>
      <c r="IN104" s="188"/>
      <c r="IO104" s="188"/>
      <c r="IP104" s="188"/>
      <c r="IQ104" s="188"/>
      <c r="IR104" s="188"/>
      <c r="IS104" s="188"/>
      <c r="IT104" s="188"/>
    </row>
    <row r="105" spans="1:254" s="283" customFormat="1" ht="12.75" customHeight="1">
      <c r="A105" s="188"/>
      <c r="B105" s="188">
        <v>16</v>
      </c>
      <c r="C105" s="184" t="s">
        <v>173</v>
      </c>
      <c r="D105" s="185">
        <v>88088</v>
      </c>
      <c r="E105" s="188"/>
      <c r="F105" s="188"/>
      <c r="G105" s="188"/>
      <c r="H105" s="188"/>
      <c r="I105" s="188"/>
      <c r="J105" s="188"/>
      <c r="K105" s="188"/>
      <c r="L105" s="188"/>
      <c r="M105" s="188"/>
      <c r="N105" s="188"/>
      <c r="O105" s="188"/>
      <c r="P105" s="188"/>
      <c r="Q105" s="188"/>
      <c r="R105" s="188"/>
      <c r="S105" s="188"/>
      <c r="T105" s="188"/>
      <c r="U105" s="188"/>
      <c r="V105" s="188"/>
      <c r="W105" s="188"/>
      <c r="X105" s="188"/>
      <c r="Y105" s="188"/>
      <c r="Z105" s="188"/>
      <c r="AA105" s="188"/>
      <c r="AB105" s="188"/>
      <c r="AC105" s="188"/>
      <c r="AD105" s="188"/>
      <c r="AE105" s="188"/>
      <c r="AF105" s="188"/>
      <c r="AG105" s="188"/>
      <c r="AH105" s="188"/>
      <c r="AI105" s="188"/>
      <c r="AJ105" s="188"/>
      <c r="AK105" s="188"/>
      <c r="AL105" s="188"/>
      <c r="AM105" s="188"/>
      <c r="AN105" s="188"/>
      <c r="AO105" s="188"/>
      <c r="AP105" s="188"/>
      <c r="AQ105" s="188"/>
      <c r="AR105" s="188"/>
      <c r="AS105" s="188"/>
      <c r="AT105" s="188"/>
      <c r="AU105" s="188"/>
      <c r="AV105" s="188"/>
      <c r="AW105" s="188"/>
      <c r="AX105" s="188"/>
      <c r="AY105" s="188"/>
      <c r="AZ105" s="188"/>
      <c r="BA105" s="188"/>
      <c r="BB105" s="188"/>
      <c r="BC105" s="188"/>
      <c r="BD105" s="188"/>
      <c r="BE105" s="188"/>
      <c r="BF105" s="188"/>
      <c r="BG105" s="188"/>
      <c r="BH105" s="188"/>
      <c r="BI105" s="188"/>
      <c r="BJ105" s="188"/>
      <c r="BK105" s="188"/>
      <c r="BL105" s="188"/>
      <c r="BM105" s="188"/>
      <c r="BN105" s="188"/>
      <c r="BO105" s="188"/>
      <c r="BP105" s="188"/>
      <c r="BQ105" s="188"/>
      <c r="BR105" s="188"/>
      <c r="BS105" s="188"/>
      <c r="BT105" s="188"/>
      <c r="BU105" s="188"/>
      <c r="BV105" s="188"/>
      <c r="BW105" s="188"/>
      <c r="BX105" s="188"/>
      <c r="BY105" s="188"/>
      <c r="BZ105" s="188"/>
      <c r="CA105" s="188"/>
      <c r="CB105" s="188"/>
      <c r="CC105" s="188"/>
      <c r="CD105" s="188"/>
      <c r="CE105" s="188"/>
      <c r="CF105" s="188"/>
      <c r="CG105" s="188"/>
      <c r="CH105" s="188"/>
      <c r="CI105" s="188"/>
      <c r="CJ105" s="188"/>
      <c r="CK105" s="188"/>
      <c r="CL105" s="188"/>
      <c r="CM105" s="188"/>
      <c r="CN105" s="188"/>
      <c r="CO105" s="188"/>
      <c r="CP105" s="188"/>
      <c r="CQ105" s="188"/>
      <c r="CR105" s="188"/>
      <c r="CS105" s="188"/>
      <c r="CT105" s="188"/>
      <c r="CU105" s="188"/>
      <c r="CV105" s="188"/>
      <c r="CW105" s="188"/>
      <c r="CX105" s="188"/>
      <c r="CY105" s="188"/>
      <c r="CZ105" s="188"/>
      <c r="DA105" s="188"/>
      <c r="DB105" s="188"/>
      <c r="DC105" s="188"/>
      <c r="DD105" s="188"/>
      <c r="DE105" s="188"/>
      <c r="DF105" s="188"/>
      <c r="DG105" s="188"/>
      <c r="DH105" s="188"/>
      <c r="DI105" s="188"/>
      <c r="DJ105" s="188"/>
      <c r="DK105" s="188"/>
      <c r="DL105" s="188"/>
      <c r="DM105" s="188"/>
      <c r="DN105" s="188"/>
      <c r="DO105" s="188"/>
      <c r="DP105" s="188"/>
      <c r="DQ105" s="188"/>
      <c r="DR105" s="188"/>
      <c r="DS105" s="188"/>
      <c r="DT105" s="188"/>
      <c r="DU105" s="188"/>
      <c r="DV105" s="188"/>
      <c r="DW105" s="188"/>
      <c r="DX105" s="188"/>
      <c r="DY105" s="188"/>
      <c r="DZ105" s="188"/>
      <c r="EA105" s="188"/>
      <c r="EB105" s="188"/>
      <c r="EC105" s="188"/>
      <c r="ED105" s="188"/>
      <c r="EE105" s="188"/>
      <c r="EF105" s="188"/>
      <c r="EG105" s="188"/>
      <c r="EH105" s="188"/>
      <c r="EI105" s="188"/>
      <c r="EJ105" s="188"/>
      <c r="EK105" s="188"/>
      <c r="EL105" s="188"/>
      <c r="EM105" s="188"/>
      <c r="EN105" s="188"/>
      <c r="EO105" s="188"/>
      <c r="EP105" s="188"/>
      <c r="EQ105" s="188"/>
      <c r="ER105" s="188"/>
      <c r="ES105" s="188"/>
      <c r="ET105" s="188"/>
      <c r="EU105" s="188"/>
      <c r="EV105" s="188"/>
      <c r="EW105" s="188"/>
      <c r="EX105" s="188"/>
      <c r="EY105" s="188"/>
      <c r="EZ105" s="188"/>
      <c r="FA105" s="188"/>
      <c r="FB105" s="188"/>
      <c r="FC105" s="188"/>
      <c r="FD105" s="188"/>
      <c r="FE105" s="188"/>
      <c r="FF105" s="188"/>
      <c r="FG105" s="188"/>
      <c r="FH105" s="188"/>
      <c r="FI105" s="188"/>
      <c r="FJ105" s="188"/>
      <c r="FK105" s="188"/>
      <c r="FL105" s="188"/>
      <c r="FM105" s="188"/>
      <c r="FN105" s="188"/>
      <c r="FO105" s="188"/>
      <c r="FP105" s="188"/>
      <c r="FQ105" s="188"/>
      <c r="FR105" s="188"/>
      <c r="FS105" s="188"/>
      <c r="FT105" s="188"/>
      <c r="FU105" s="188"/>
      <c r="FV105" s="188"/>
      <c r="FW105" s="188"/>
      <c r="FX105" s="188"/>
      <c r="FY105" s="188"/>
      <c r="FZ105" s="188"/>
      <c r="GA105" s="188"/>
      <c r="GB105" s="188"/>
      <c r="GC105" s="188"/>
      <c r="GD105" s="188"/>
      <c r="GE105" s="188"/>
      <c r="GF105" s="188"/>
      <c r="GG105" s="188"/>
      <c r="GH105" s="188"/>
      <c r="GI105" s="188"/>
      <c r="GJ105" s="188"/>
      <c r="GK105" s="188"/>
      <c r="GL105" s="188"/>
      <c r="GM105" s="188"/>
      <c r="GN105" s="188"/>
      <c r="GO105" s="188"/>
      <c r="GP105" s="188"/>
      <c r="GQ105" s="188"/>
      <c r="GR105" s="188"/>
      <c r="GS105" s="188"/>
      <c r="GT105" s="188"/>
      <c r="GU105" s="188"/>
      <c r="GV105" s="188"/>
      <c r="GW105" s="188"/>
      <c r="GX105" s="188"/>
      <c r="GY105" s="188"/>
      <c r="GZ105" s="188"/>
      <c r="HA105" s="188"/>
      <c r="HB105" s="188"/>
      <c r="HC105" s="188"/>
      <c r="HD105" s="188"/>
      <c r="HE105" s="188"/>
      <c r="HF105" s="188"/>
      <c r="HG105" s="188"/>
      <c r="HH105" s="188"/>
      <c r="HI105" s="188"/>
      <c r="HJ105" s="188"/>
      <c r="HK105" s="188"/>
      <c r="HL105" s="188"/>
      <c r="HM105" s="188"/>
      <c r="HN105" s="188"/>
      <c r="HO105" s="188"/>
      <c r="HP105" s="188"/>
      <c r="HQ105" s="188"/>
      <c r="HR105" s="188"/>
      <c r="HS105" s="188"/>
      <c r="HT105" s="188"/>
      <c r="HU105" s="188"/>
      <c r="HV105" s="188"/>
      <c r="HW105" s="188"/>
      <c r="HX105" s="188"/>
      <c r="HY105" s="188"/>
      <c r="HZ105" s="188"/>
      <c r="IA105" s="188"/>
      <c r="IB105" s="188"/>
      <c r="IC105" s="188"/>
      <c r="ID105" s="188"/>
      <c r="IE105" s="188"/>
      <c r="IF105" s="188"/>
      <c r="IG105" s="188"/>
      <c r="IH105" s="188"/>
      <c r="II105" s="188"/>
      <c r="IJ105" s="188"/>
      <c r="IK105" s="188"/>
      <c r="IL105" s="188"/>
      <c r="IM105" s="188"/>
      <c r="IN105" s="188"/>
      <c r="IO105" s="188"/>
      <c r="IP105" s="188"/>
      <c r="IQ105" s="188"/>
      <c r="IR105" s="188"/>
      <c r="IS105" s="188"/>
      <c r="IT105" s="188"/>
    </row>
    <row r="106" spans="1:254" s="283" customFormat="1" ht="12.75" customHeight="1">
      <c r="A106" s="188"/>
      <c r="B106" s="188">
        <v>17</v>
      </c>
      <c r="C106" s="184" t="s">
        <v>166</v>
      </c>
      <c r="D106" s="185">
        <v>66664</v>
      </c>
      <c r="E106" s="188"/>
      <c r="F106" s="188"/>
      <c r="G106" s="188"/>
      <c r="H106" s="188"/>
      <c r="I106" s="188"/>
      <c r="J106" s="188"/>
      <c r="K106" s="188"/>
      <c r="L106" s="188"/>
      <c r="M106" s="188"/>
      <c r="N106" s="188"/>
      <c r="O106" s="188"/>
      <c r="P106" s="188"/>
      <c r="Q106" s="188"/>
      <c r="R106" s="188"/>
      <c r="S106" s="188"/>
      <c r="T106" s="188"/>
      <c r="U106" s="188"/>
      <c r="V106" s="188"/>
      <c r="W106" s="188"/>
      <c r="X106" s="188"/>
      <c r="Y106" s="188"/>
      <c r="Z106" s="188"/>
      <c r="AA106" s="188"/>
      <c r="AB106" s="188"/>
      <c r="AC106" s="188"/>
      <c r="AD106" s="188"/>
      <c r="AE106" s="188"/>
      <c r="AF106" s="188"/>
      <c r="AG106" s="188"/>
      <c r="AH106" s="188"/>
      <c r="AI106" s="188"/>
      <c r="AJ106" s="188"/>
      <c r="AK106" s="188"/>
      <c r="AL106" s="188"/>
      <c r="AM106" s="188"/>
      <c r="AN106" s="188"/>
      <c r="AO106" s="188"/>
      <c r="AP106" s="188"/>
      <c r="AQ106" s="188"/>
      <c r="AR106" s="188"/>
      <c r="AS106" s="188"/>
      <c r="AT106" s="188"/>
      <c r="AU106" s="188"/>
      <c r="AV106" s="188"/>
      <c r="AW106" s="188"/>
      <c r="AX106" s="188"/>
      <c r="AY106" s="188"/>
      <c r="AZ106" s="188"/>
      <c r="BA106" s="188"/>
      <c r="BB106" s="188"/>
      <c r="BC106" s="188"/>
      <c r="BD106" s="188"/>
      <c r="BE106" s="188"/>
      <c r="BF106" s="188"/>
      <c r="BG106" s="188"/>
      <c r="BH106" s="188"/>
      <c r="BI106" s="188"/>
      <c r="BJ106" s="188"/>
      <c r="BK106" s="188"/>
      <c r="BL106" s="188"/>
      <c r="BM106" s="188"/>
      <c r="BN106" s="188"/>
      <c r="BO106" s="188"/>
      <c r="BP106" s="188"/>
      <c r="BQ106" s="188"/>
      <c r="BR106" s="188"/>
      <c r="BS106" s="188"/>
      <c r="BT106" s="188"/>
      <c r="BU106" s="188"/>
      <c r="BV106" s="188"/>
      <c r="BW106" s="188"/>
      <c r="BX106" s="188"/>
      <c r="BY106" s="188"/>
      <c r="BZ106" s="188"/>
      <c r="CA106" s="188"/>
      <c r="CB106" s="188"/>
      <c r="CC106" s="188"/>
      <c r="CD106" s="188"/>
      <c r="CE106" s="188"/>
      <c r="CF106" s="188"/>
      <c r="CG106" s="188"/>
      <c r="CH106" s="188"/>
      <c r="CI106" s="188"/>
      <c r="CJ106" s="188"/>
      <c r="CK106" s="188"/>
      <c r="CL106" s="188"/>
      <c r="CM106" s="188"/>
      <c r="CN106" s="188"/>
      <c r="CO106" s="188"/>
      <c r="CP106" s="188"/>
      <c r="CQ106" s="188"/>
      <c r="CR106" s="188"/>
      <c r="CS106" s="188"/>
      <c r="CT106" s="188"/>
      <c r="CU106" s="188"/>
      <c r="CV106" s="188"/>
      <c r="CW106" s="188"/>
      <c r="CX106" s="188"/>
      <c r="CY106" s="188"/>
      <c r="CZ106" s="188"/>
      <c r="DA106" s="188"/>
      <c r="DB106" s="188"/>
      <c r="DC106" s="188"/>
      <c r="DD106" s="188"/>
      <c r="DE106" s="188"/>
      <c r="DF106" s="188"/>
      <c r="DG106" s="188"/>
      <c r="DH106" s="188"/>
      <c r="DI106" s="188"/>
      <c r="DJ106" s="188"/>
      <c r="DK106" s="188"/>
      <c r="DL106" s="188"/>
      <c r="DM106" s="188"/>
      <c r="DN106" s="188"/>
      <c r="DO106" s="188"/>
      <c r="DP106" s="188"/>
      <c r="DQ106" s="188"/>
      <c r="DR106" s="188"/>
      <c r="DS106" s="188"/>
      <c r="DT106" s="188"/>
      <c r="DU106" s="188"/>
      <c r="DV106" s="188"/>
      <c r="DW106" s="188"/>
      <c r="DX106" s="188"/>
      <c r="DY106" s="188"/>
      <c r="DZ106" s="188"/>
      <c r="EA106" s="188"/>
      <c r="EB106" s="188"/>
      <c r="EC106" s="188"/>
      <c r="ED106" s="188"/>
      <c r="EE106" s="188"/>
      <c r="EF106" s="188"/>
      <c r="EG106" s="188"/>
      <c r="EH106" s="188"/>
      <c r="EI106" s="188"/>
      <c r="EJ106" s="188"/>
      <c r="EK106" s="188"/>
      <c r="EL106" s="188"/>
      <c r="EM106" s="188"/>
      <c r="EN106" s="188"/>
      <c r="EO106" s="188"/>
      <c r="EP106" s="188"/>
      <c r="EQ106" s="188"/>
      <c r="ER106" s="188"/>
      <c r="ES106" s="188"/>
      <c r="ET106" s="188"/>
      <c r="EU106" s="188"/>
      <c r="EV106" s="188"/>
      <c r="EW106" s="188"/>
      <c r="EX106" s="188"/>
      <c r="EY106" s="188"/>
      <c r="EZ106" s="188"/>
      <c r="FA106" s="188"/>
      <c r="FB106" s="188"/>
      <c r="FC106" s="188"/>
      <c r="FD106" s="188"/>
      <c r="FE106" s="188"/>
      <c r="FF106" s="188"/>
      <c r="FG106" s="188"/>
      <c r="FH106" s="188"/>
      <c r="FI106" s="188"/>
      <c r="FJ106" s="188"/>
      <c r="FK106" s="188"/>
      <c r="FL106" s="188"/>
      <c r="FM106" s="188"/>
      <c r="FN106" s="188"/>
      <c r="FO106" s="188"/>
      <c r="FP106" s="188"/>
      <c r="FQ106" s="188"/>
      <c r="FR106" s="188"/>
      <c r="FS106" s="188"/>
      <c r="FT106" s="188"/>
      <c r="FU106" s="188"/>
      <c r="FV106" s="188"/>
      <c r="FW106" s="188"/>
      <c r="FX106" s="188"/>
      <c r="FY106" s="188"/>
      <c r="FZ106" s="188"/>
      <c r="GA106" s="188"/>
      <c r="GB106" s="188"/>
      <c r="GC106" s="188"/>
      <c r="GD106" s="188"/>
      <c r="GE106" s="188"/>
      <c r="GF106" s="188"/>
      <c r="GG106" s="188"/>
      <c r="GH106" s="188"/>
      <c r="GI106" s="188"/>
      <c r="GJ106" s="188"/>
      <c r="GK106" s="188"/>
      <c r="GL106" s="188"/>
      <c r="GM106" s="188"/>
      <c r="GN106" s="188"/>
      <c r="GO106" s="188"/>
      <c r="GP106" s="188"/>
      <c r="GQ106" s="188"/>
      <c r="GR106" s="188"/>
      <c r="GS106" s="188"/>
      <c r="GT106" s="188"/>
      <c r="GU106" s="188"/>
      <c r="GV106" s="188"/>
      <c r="GW106" s="188"/>
      <c r="GX106" s="188"/>
      <c r="GY106" s="188"/>
      <c r="GZ106" s="188"/>
      <c r="HA106" s="188"/>
      <c r="HB106" s="188"/>
      <c r="HC106" s="188"/>
      <c r="HD106" s="188"/>
      <c r="HE106" s="188"/>
      <c r="HF106" s="188"/>
      <c r="HG106" s="188"/>
      <c r="HH106" s="188"/>
      <c r="HI106" s="188"/>
      <c r="HJ106" s="188"/>
      <c r="HK106" s="188"/>
      <c r="HL106" s="188"/>
      <c r="HM106" s="188"/>
      <c r="HN106" s="188"/>
      <c r="HO106" s="188"/>
      <c r="HP106" s="188"/>
      <c r="HQ106" s="188"/>
      <c r="HR106" s="188"/>
      <c r="HS106" s="188"/>
      <c r="HT106" s="188"/>
      <c r="HU106" s="188"/>
      <c r="HV106" s="188"/>
      <c r="HW106" s="188"/>
      <c r="HX106" s="188"/>
      <c r="HY106" s="188"/>
      <c r="HZ106" s="188"/>
      <c r="IA106" s="188"/>
      <c r="IB106" s="188"/>
      <c r="IC106" s="188"/>
      <c r="ID106" s="188"/>
      <c r="IE106" s="188"/>
      <c r="IF106" s="188"/>
      <c r="IG106" s="188"/>
      <c r="IH106" s="188"/>
      <c r="II106" s="188"/>
      <c r="IJ106" s="188"/>
      <c r="IK106" s="188"/>
      <c r="IL106" s="188"/>
      <c r="IM106" s="188"/>
      <c r="IN106" s="188"/>
      <c r="IO106" s="188"/>
      <c r="IP106" s="188"/>
      <c r="IQ106" s="188"/>
      <c r="IR106" s="188"/>
      <c r="IS106" s="188"/>
      <c r="IT106" s="188"/>
    </row>
    <row r="107" spans="1:254" s="283" customFormat="1" ht="12.75" customHeight="1">
      <c r="A107" s="188"/>
      <c r="B107" s="188">
        <v>18</v>
      </c>
      <c r="C107" s="184" t="s">
        <v>217</v>
      </c>
      <c r="D107" s="185">
        <v>64640</v>
      </c>
      <c r="E107" s="188"/>
      <c r="F107" s="188"/>
      <c r="G107" s="188"/>
      <c r="H107" s="188"/>
      <c r="I107" s="188"/>
      <c r="J107" s="188"/>
      <c r="K107" s="188"/>
      <c r="L107" s="188"/>
      <c r="M107" s="188"/>
      <c r="N107" s="188"/>
      <c r="O107" s="188"/>
      <c r="P107" s="188"/>
      <c r="Q107" s="188"/>
      <c r="R107" s="188"/>
      <c r="S107" s="188"/>
      <c r="T107" s="188"/>
      <c r="U107" s="188"/>
      <c r="V107" s="188"/>
      <c r="W107" s="188"/>
      <c r="X107" s="188"/>
      <c r="Y107" s="188"/>
      <c r="Z107" s="188"/>
      <c r="AA107" s="188"/>
      <c r="AB107" s="188"/>
      <c r="AC107" s="188"/>
      <c r="AD107" s="188"/>
      <c r="AE107" s="188"/>
      <c r="AF107" s="188"/>
      <c r="AG107" s="188"/>
      <c r="AH107" s="188"/>
      <c r="AI107" s="188"/>
      <c r="AJ107" s="188"/>
      <c r="AK107" s="188"/>
      <c r="AL107" s="188"/>
      <c r="AM107" s="188"/>
      <c r="AN107" s="188"/>
      <c r="AO107" s="188"/>
      <c r="AP107" s="188"/>
      <c r="AQ107" s="188"/>
      <c r="AR107" s="188"/>
      <c r="AS107" s="188"/>
      <c r="AT107" s="188"/>
      <c r="AU107" s="188"/>
      <c r="AV107" s="188"/>
      <c r="AW107" s="188"/>
      <c r="AX107" s="188"/>
      <c r="AY107" s="188"/>
      <c r="AZ107" s="188"/>
      <c r="BA107" s="188"/>
      <c r="BB107" s="188"/>
      <c r="BC107" s="188"/>
      <c r="BD107" s="188"/>
      <c r="BE107" s="188"/>
      <c r="BF107" s="188"/>
      <c r="BG107" s="188"/>
      <c r="BH107" s="188"/>
      <c r="BI107" s="188"/>
      <c r="BJ107" s="188"/>
      <c r="BK107" s="188"/>
      <c r="BL107" s="188"/>
      <c r="BM107" s="188"/>
      <c r="BN107" s="188"/>
      <c r="BO107" s="188"/>
      <c r="BP107" s="188"/>
      <c r="BQ107" s="188"/>
      <c r="BR107" s="188"/>
      <c r="BS107" s="188"/>
      <c r="BT107" s="188"/>
      <c r="BU107" s="188"/>
      <c r="BV107" s="188"/>
      <c r="BW107" s="188"/>
      <c r="BX107" s="188"/>
      <c r="BY107" s="188"/>
      <c r="BZ107" s="188"/>
      <c r="CA107" s="188"/>
      <c r="CB107" s="188"/>
      <c r="CC107" s="188"/>
      <c r="CD107" s="188"/>
      <c r="CE107" s="188"/>
      <c r="CF107" s="188"/>
      <c r="CG107" s="188"/>
      <c r="CH107" s="188"/>
      <c r="CI107" s="188"/>
      <c r="CJ107" s="188"/>
      <c r="CK107" s="188"/>
      <c r="CL107" s="188"/>
      <c r="CM107" s="188"/>
      <c r="CN107" s="188"/>
      <c r="CO107" s="188"/>
      <c r="CP107" s="188"/>
      <c r="CQ107" s="188"/>
      <c r="CR107" s="188"/>
      <c r="CS107" s="188"/>
      <c r="CT107" s="188"/>
      <c r="CU107" s="188"/>
      <c r="CV107" s="188"/>
      <c r="CW107" s="188"/>
      <c r="CX107" s="188"/>
      <c r="CY107" s="188"/>
      <c r="CZ107" s="188"/>
      <c r="DA107" s="188"/>
      <c r="DB107" s="188"/>
      <c r="DC107" s="188"/>
      <c r="DD107" s="188"/>
      <c r="DE107" s="188"/>
      <c r="DF107" s="188"/>
      <c r="DG107" s="188"/>
      <c r="DH107" s="188"/>
      <c r="DI107" s="188"/>
      <c r="DJ107" s="188"/>
      <c r="DK107" s="188"/>
      <c r="DL107" s="188"/>
      <c r="DM107" s="188"/>
      <c r="DN107" s="188"/>
      <c r="DO107" s="188"/>
      <c r="DP107" s="188"/>
      <c r="DQ107" s="188"/>
      <c r="DR107" s="188"/>
      <c r="DS107" s="188"/>
      <c r="DT107" s="188"/>
      <c r="DU107" s="188"/>
      <c r="DV107" s="188"/>
      <c r="DW107" s="188"/>
      <c r="DX107" s="188"/>
      <c r="DY107" s="188"/>
      <c r="DZ107" s="188"/>
      <c r="EA107" s="188"/>
      <c r="EB107" s="188"/>
      <c r="EC107" s="188"/>
      <c r="ED107" s="188"/>
      <c r="EE107" s="188"/>
      <c r="EF107" s="188"/>
      <c r="EG107" s="188"/>
      <c r="EH107" s="188"/>
      <c r="EI107" s="188"/>
      <c r="EJ107" s="188"/>
      <c r="EK107" s="188"/>
      <c r="EL107" s="188"/>
      <c r="EM107" s="188"/>
      <c r="EN107" s="188"/>
      <c r="EO107" s="188"/>
      <c r="EP107" s="188"/>
      <c r="EQ107" s="188"/>
      <c r="ER107" s="188"/>
      <c r="ES107" s="188"/>
      <c r="ET107" s="188"/>
      <c r="EU107" s="188"/>
      <c r="EV107" s="188"/>
      <c r="EW107" s="188"/>
      <c r="EX107" s="188"/>
      <c r="EY107" s="188"/>
      <c r="EZ107" s="188"/>
      <c r="FA107" s="188"/>
      <c r="FB107" s="188"/>
      <c r="FC107" s="188"/>
      <c r="FD107" s="188"/>
      <c r="FE107" s="188"/>
      <c r="FF107" s="188"/>
      <c r="FG107" s="188"/>
      <c r="FH107" s="188"/>
      <c r="FI107" s="188"/>
      <c r="FJ107" s="188"/>
      <c r="FK107" s="188"/>
      <c r="FL107" s="188"/>
      <c r="FM107" s="188"/>
      <c r="FN107" s="188"/>
      <c r="FO107" s="188"/>
      <c r="FP107" s="188"/>
      <c r="FQ107" s="188"/>
      <c r="FR107" s="188"/>
      <c r="FS107" s="188"/>
      <c r="FT107" s="188"/>
      <c r="FU107" s="188"/>
      <c r="FV107" s="188"/>
      <c r="FW107" s="188"/>
      <c r="FX107" s="188"/>
      <c r="FY107" s="188"/>
      <c r="FZ107" s="188"/>
      <c r="GA107" s="188"/>
      <c r="GB107" s="188"/>
      <c r="GC107" s="188"/>
      <c r="GD107" s="188"/>
      <c r="GE107" s="188"/>
      <c r="GF107" s="188"/>
      <c r="GG107" s="188"/>
      <c r="GH107" s="188"/>
      <c r="GI107" s="188"/>
      <c r="GJ107" s="188"/>
      <c r="GK107" s="188"/>
      <c r="GL107" s="188"/>
      <c r="GM107" s="188"/>
      <c r="GN107" s="188"/>
      <c r="GO107" s="188"/>
      <c r="GP107" s="188"/>
      <c r="GQ107" s="188"/>
      <c r="GR107" s="188"/>
      <c r="GS107" s="188"/>
      <c r="GT107" s="188"/>
      <c r="GU107" s="188"/>
      <c r="GV107" s="188"/>
      <c r="GW107" s="188"/>
      <c r="GX107" s="188"/>
      <c r="GY107" s="188"/>
      <c r="GZ107" s="188"/>
      <c r="HA107" s="188"/>
      <c r="HB107" s="188"/>
      <c r="HC107" s="188"/>
      <c r="HD107" s="188"/>
      <c r="HE107" s="188"/>
      <c r="HF107" s="188"/>
      <c r="HG107" s="188"/>
      <c r="HH107" s="188"/>
      <c r="HI107" s="188"/>
      <c r="HJ107" s="188"/>
      <c r="HK107" s="188"/>
      <c r="HL107" s="188"/>
      <c r="HM107" s="188"/>
      <c r="HN107" s="188"/>
      <c r="HO107" s="188"/>
      <c r="HP107" s="188"/>
      <c r="HQ107" s="188"/>
      <c r="HR107" s="188"/>
      <c r="HS107" s="188"/>
      <c r="HT107" s="188"/>
      <c r="HU107" s="188"/>
      <c r="HV107" s="188"/>
      <c r="HW107" s="188"/>
      <c r="HX107" s="188"/>
      <c r="HY107" s="188"/>
      <c r="HZ107" s="188"/>
      <c r="IA107" s="188"/>
      <c r="IB107" s="188"/>
      <c r="IC107" s="188"/>
      <c r="ID107" s="188"/>
      <c r="IE107" s="188"/>
      <c r="IF107" s="188"/>
      <c r="IG107" s="188"/>
      <c r="IH107" s="188"/>
      <c r="II107" s="188"/>
      <c r="IJ107" s="188"/>
      <c r="IK107" s="188"/>
      <c r="IL107" s="188"/>
      <c r="IM107" s="188"/>
      <c r="IN107" s="188"/>
      <c r="IO107" s="188"/>
      <c r="IP107" s="188"/>
      <c r="IQ107" s="188"/>
      <c r="IR107" s="188"/>
      <c r="IS107" s="188"/>
      <c r="IT107" s="188"/>
    </row>
    <row r="108" spans="1:254" s="283" customFormat="1" ht="12.75" customHeight="1">
      <c r="A108" s="188"/>
      <c r="B108" s="188">
        <v>19</v>
      </c>
      <c r="C108" s="184" t="s">
        <v>155</v>
      </c>
      <c r="D108" s="185">
        <v>53740</v>
      </c>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8"/>
      <c r="AZ108" s="188"/>
      <c r="BA108" s="188"/>
      <c r="BB108" s="188"/>
      <c r="BC108" s="188"/>
      <c r="BD108" s="188"/>
      <c r="BE108" s="188"/>
      <c r="BF108" s="188"/>
      <c r="BG108" s="188"/>
      <c r="BH108" s="188"/>
      <c r="BI108" s="188"/>
      <c r="BJ108" s="188"/>
      <c r="BK108" s="188"/>
      <c r="BL108" s="188"/>
      <c r="BM108" s="188"/>
      <c r="BN108" s="188"/>
      <c r="BO108" s="188"/>
      <c r="BP108" s="188"/>
      <c r="BQ108" s="188"/>
      <c r="BR108" s="188"/>
      <c r="BS108" s="188"/>
      <c r="BT108" s="188"/>
      <c r="BU108" s="188"/>
      <c r="BV108" s="188"/>
      <c r="BW108" s="188"/>
      <c r="BX108" s="188"/>
      <c r="BY108" s="188"/>
      <c r="BZ108" s="188"/>
      <c r="CA108" s="188"/>
      <c r="CB108" s="188"/>
      <c r="CC108" s="188"/>
      <c r="CD108" s="188"/>
      <c r="CE108" s="188"/>
      <c r="CF108" s="188"/>
      <c r="CG108" s="188"/>
      <c r="CH108" s="188"/>
      <c r="CI108" s="188"/>
      <c r="CJ108" s="188"/>
      <c r="CK108" s="188"/>
      <c r="CL108" s="188"/>
      <c r="CM108" s="188"/>
      <c r="CN108" s="188"/>
      <c r="CO108" s="188"/>
      <c r="CP108" s="188"/>
      <c r="CQ108" s="188"/>
      <c r="CR108" s="188"/>
      <c r="CS108" s="188"/>
      <c r="CT108" s="188"/>
      <c r="CU108" s="188"/>
      <c r="CV108" s="188"/>
      <c r="CW108" s="188"/>
      <c r="CX108" s="188"/>
      <c r="CY108" s="188"/>
      <c r="CZ108" s="188"/>
      <c r="DA108" s="188"/>
      <c r="DB108" s="188"/>
      <c r="DC108" s="188"/>
      <c r="DD108" s="188"/>
      <c r="DE108" s="188"/>
      <c r="DF108" s="188"/>
      <c r="DG108" s="188"/>
      <c r="DH108" s="188"/>
      <c r="DI108" s="188"/>
      <c r="DJ108" s="188"/>
      <c r="DK108" s="188"/>
      <c r="DL108" s="188"/>
      <c r="DM108" s="188"/>
      <c r="DN108" s="188"/>
      <c r="DO108" s="188"/>
      <c r="DP108" s="188"/>
      <c r="DQ108" s="188"/>
      <c r="DR108" s="188"/>
      <c r="DS108" s="188"/>
      <c r="DT108" s="188"/>
      <c r="DU108" s="188"/>
      <c r="DV108" s="188"/>
      <c r="DW108" s="188"/>
      <c r="DX108" s="188"/>
      <c r="DY108" s="188"/>
      <c r="DZ108" s="188"/>
      <c r="EA108" s="188"/>
      <c r="EB108" s="188"/>
      <c r="EC108" s="188"/>
      <c r="ED108" s="188"/>
      <c r="EE108" s="188"/>
      <c r="EF108" s="188"/>
      <c r="EG108" s="188"/>
      <c r="EH108" s="188"/>
      <c r="EI108" s="188"/>
      <c r="EJ108" s="188"/>
      <c r="EK108" s="188"/>
      <c r="EL108" s="188"/>
      <c r="EM108" s="188"/>
      <c r="EN108" s="188"/>
      <c r="EO108" s="188"/>
      <c r="EP108" s="188"/>
      <c r="EQ108" s="188"/>
      <c r="ER108" s="188"/>
      <c r="ES108" s="188"/>
      <c r="ET108" s="188"/>
      <c r="EU108" s="188"/>
      <c r="EV108" s="188"/>
      <c r="EW108" s="188"/>
      <c r="EX108" s="188"/>
      <c r="EY108" s="188"/>
      <c r="EZ108" s="188"/>
      <c r="FA108" s="188"/>
      <c r="FB108" s="188"/>
      <c r="FC108" s="188"/>
      <c r="FD108" s="188"/>
      <c r="FE108" s="188"/>
      <c r="FF108" s="188"/>
      <c r="FG108" s="188"/>
      <c r="FH108" s="188"/>
      <c r="FI108" s="188"/>
      <c r="FJ108" s="188"/>
      <c r="FK108" s="188"/>
      <c r="FL108" s="188"/>
      <c r="FM108" s="188"/>
      <c r="FN108" s="188"/>
      <c r="FO108" s="188"/>
      <c r="FP108" s="188"/>
      <c r="FQ108" s="188"/>
      <c r="FR108" s="188"/>
      <c r="FS108" s="188"/>
      <c r="FT108" s="188"/>
      <c r="FU108" s="188"/>
      <c r="FV108" s="188"/>
      <c r="FW108" s="188"/>
      <c r="FX108" s="188"/>
      <c r="FY108" s="188"/>
      <c r="FZ108" s="188"/>
      <c r="GA108" s="188"/>
      <c r="GB108" s="188"/>
      <c r="GC108" s="188"/>
      <c r="GD108" s="188"/>
      <c r="GE108" s="188"/>
      <c r="GF108" s="188"/>
      <c r="GG108" s="188"/>
      <c r="GH108" s="188"/>
      <c r="GI108" s="188"/>
      <c r="GJ108" s="188"/>
      <c r="GK108" s="188"/>
      <c r="GL108" s="188"/>
      <c r="GM108" s="188"/>
      <c r="GN108" s="188"/>
      <c r="GO108" s="188"/>
      <c r="GP108" s="188"/>
      <c r="GQ108" s="188"/>
      <c r="GR108" s="188"/>
      <c r="GS108" s="188"/>
      <c r="GT108" s="188"/>
      <c r="GU108" s="188"/>
      <c r="GV108" s="188"/>
      <c r="GW108" s="188"/>
      <c r="GX108" s="188"/>
      <c r="GY108" s="188"/>
      <c r="GZ108" s="188"/>
      <c r="HA108" s="188"/>
      <c r="HB108" s="188"/>
      <c r="HC108" s="188"/>
      <c r="HD108" s="188"/>
      <c r="HE108" s="188"/>
      <c r="HF108" s="188"/>
      <c r="HG108" s="188"/>
      <c r="HH108" s="188"/>
      <c r="HI108" s="188"/>
      <c r="HJ108" s="188"/>
      <c r="HK108" s="188"/>
      <c r="HL108" s="188"/>
      <c r="HM108" s="188"/>
      <c r="HN108" s="188"/>
      <c r="HO108" s="188"/>
      <c r="HP108" s="188"/>
      <c r="HQ108" s="188"/>
      <c r="HR108" s="188"/>
      <c r="HS108" s="188"/>
      <c r="HT108" s="188"/>
      <c r="HU108" s="188"/>
      <c r="HV108" s="188"/>
      <c r="HW108" s="188"/>
      <c r="HX108" s="188"/>
      <c r="HY108" s="188"/>
      <c r="HZ108" s="188"/>
      <c r="IA108" s="188"/>
      <c r="IB108" s="188"/>
      <c r="IC108" s="188"/>
      <c r="ID108" s="188"/>
      <c r="IE108" s="188"/>
      <c r="IF108" s="188"/>
      <c r="IG108" s="188"/>
      <c r="IH108" s="188"/>
      <c r="II108" s="188"/>
      <c r="IJ108" s="188"/>
      <c r="IK108" s="188"/>
      <c r="IL108" s="188"/>
      <c r="IM108" s="188"/>
      <c r="IN108" s="188"/>
      <c r="IO108" s="188"/>
      <c r="IP108" s="188"/>
      <c r="IQ108" s="188"/>
      <c r="IR108" s="188"/>
      <c r="IS108" s="188"/>
      <c r="IT108" s="188"/>
    </row>
    <row r="109" spans="1:254" s="283" customFormat="1" ht="12.75" customHeight="1">
      <c r="A109" s="188"/>
      <c r="B109" s="188">
        <v>20</v>
      </c>
      <c r="C109" s="184" t="s">
        <v>119</v>
      </c>
      <c r="D109" s="185">
        <v>51250</v>
      </c>
      <c r="E109" s="188"/>
      <c r="F109" s="188"/>
      <c r="G109" s="188"/>
      <c r="H109" s="188"/>
      <c r="I109" s="188"/>
      <c r="J109" s="188"/>
      <c r="K109" s="188"/>
      <c r="L109" s="188"/>
      <c r="M109" s="188"/>
      <c r="N109" s="188"/>
      <c r="O109" s="188"/>
      <c r="P109" s="188"/>
      <c r="Q109" s="188"/>
      <c r="R109" s="188"/>
      <c r="S109" s="188"/>
      <c r="T109" s="188"/>
      <c r="U109" s="188"/>
      <c r="V109" s="188"/>
      <c r="W109" s="188"/>
      <c r="X109" s="188"/>
      <c r="Y109" s="188"/>
      <c r="Z109" s="188"/>
      <c r="AA109" s="188"/>
      <c r="AB109" s="188"/>
      <c r="AC109" s="188"/>
      <c r="AD109" s="188"/>
      <c r="AE109" s="188"/>
      <c r="AF109" s="188"/>
      <c r="AG109" s="188"/>
      <c r="AH109" s="188"/>
      <c r="AI109" s="188"/>
      <c r="AJ109" s="188"/>
      <c r="AK109" s="188"/>
      <c r="AL109" s="188"/>
      <c r="AM109" s="188"/>
      <c r="AN109" s="188"/>
      <c r="AO109" s="188"/>
      <c r="AP109" s="188"/>
      <c r="AQ109" s="188"/>
      <c r="AR109" s="188"/>
      <c r="AS109" s="188"/>
      <c r="AT109" s="188"/>
      <c r="AU109" s="188"/>
      <c r="AV109" s="188"/>
      <c r="AW109" s="188"/>
      <c r="AX109" s="188"/>
      <c r="AY109" s="188"/>
      <c r="AZ109" s="188"/>
      <c r="BA109" s="188"/>
      <c r="BB109" s="188"/>
      <c r="BC109" s="188"/>
      <c r="BD109" s="188"/>
      <c r="BE109" s="188"/>
      <c r="BF109" s="188"/>
      <c r="BG109" s="188"/>
      <c r="BH109" s="188"/>
      <c r="BI109" s="188"/>
      <c r="BJ109" s="188"/>
      <c r="BK109" s="188"/>
      <c r="BL109" s="188"/>
      <c r="BM109" s="188"/>
      <c r="BN109" s="188"/>
      <c r="BO109" s="188"/>
      <c r="BP109" s="188"/>
      <c r="BQ109" s="188"/>
      <c r="BR109" s="188"/>
      <c r="BS109" s="188"/>
      <c r="BT109" s="188"/>
      <c r="BU109" s="188"/>
      <c r="BV109" s="188"/>
      <c r="BW109" s="188"/>
      <c r="BX109" s="188"/>
      <c r="BY109" s="188"/>
      <c r="BZ109" s="188"/>
      <c r="CA109" s="188"/>
      <c r="CB109" s="188"/>
      <c r="CC109" s="188"/>
      <c r="CD109" s="188"/>
      <c r="CE109" s="188"/>
      <c r="CF109" s="188"/>
      <c r="CG109" s="188"/>
      <c r="CH109" s="188"/>
      <c r="CI109" s="188"/>
      <c r="CJ109" s="188"/>
      <c r="CK109" s="188"/>
      <c r="CL109" s="188"/>
      <c r="CM109" s="188"/>
      <c r="CN109" s="188"/>
      <c r="CO109" s="188"/>
      <c r="CP109" s="188"/>
      <c r="CQ109" s="188"/>
      <c r="CR109" s="188"/>
      <c r="CS109" s="188"/>
      <c r="CT109" s="188"/>
      <c r="CU109" s="188"/>
      <c r="CV109" s="188"/>
      <c r="CW109" s="188"/>
      <c r="CX109" s="188"/>
      <c r="CY109" s="188"/>
      <c r="CZ109" s="188"/>
      <c r="DA109" s="188"/>
      <c r="DB109" s="188"/>
      <c r="DC109" s="188"/>
      <c r="DD109" s="188"/>
      <c r="DE109" s="188"/>
      <c r="DF109" s="188"/>
      <c r="DG109" s="188"/>
      <c r="DH109" s="188"/>
      <c r="DI109" s="188"/>
      <c r="DJ109" s="188"/>
      <c r="DK109" s="188"/>
      <c r="DL109" s="188"/>
      <c r="DM109" s="188"/>
      <c r="DN109" s="188"/>
      <c r="DO109" s="188"/>
      <c r="DP109" s="188"/>
      <c r="DQ109" s="188"/>
      <c r="DR109" s="188"/>
      <c r="DS109" s="188"/>
      <c r="DT109" s="188"/>
      <c r="DU109" s="188"/>
      <c r="DV109" s="188"/>
      <c r="DW109" s="188"/>
      <c r="DX109" s="188"/>
      <c r="DY109" s="188"/>
      <c r="DZ109" s="188"/>
      <c r="EA109" s="188"/>
      <c r="EB109" s="188"/>
      <c r="EC109" s="188"/>
      <c r="ED109" s="188"/>
      <c r="EE109" s="188"/>
      <c r="EF109" s="188"/>
      <c r="EG109" s="188"/>
      <c r="EH109" s="188"/>
      <c r="EI109" s="188"/>
      <c r="EJ109" s="188"/>
      <c r="EK109" s="188"/>
      <c r="EL109" s="188"/>
      <c r="EM109" s="188"/>
      <c r="EN109" s="188"/>
      <c r="EO109" s="188"/>
      <c r="EP109" s="188"/>
      <c r="EQ109" s="188"/>
      <c r="ER109" s="188"/>
      <c r="ES109" s="188"/>
      <c r="ET109" s="188"/>
      <c r="EU109" s="188"/>
      <c r="EV109" s="188"/>
      <c r="EW109" s="188"/>
      <c r="EX109" s="188"/>
      <c r="EY109" s="188"/>
      <c r="EZ109" s="188"/>
      <c r="FA109" s="188"/>
      <c r="FB109" s="188"/>
      <c r="FC109" s="188"/>
      <c r="FD109" s="188"/>
      <c r="FE109" s="188"/>
      <c r="FF109" s="188"/>
      <c r="FG109" s="188"/>
      <c r="FH109" s="188"/>
      <c r="FI109" s="188"/>
      <c r="FJ109" s="188"/>
      <c r="FK109" s="188"/>
      <c r="FL109" s="188"/>
      <c r="FM109" s="188"/>
      <c r="FN109" s="188"/>
      <c r="FO109" s="188"/>
      <c r="FP109" s="188"/>
      <c r="FQ109" s="188"/>
      <c r="FR109" s="188"/>
      <c r="FS109" s="188"/>
      <c r="FT109" s="188"/>
      <c r="FU109" s="188"/>
      <c r="FV109" s="188"/>
      <c r="FW109" s="188"/>
      <c r="FX109" s="188"/>
      <c r="FY109" s="188"/>
      <c r="FZ109" s="188"/>
      <c r="GA109" s="188"/>
      <c r="GB109" s="188"/>
      <c r="GC109" s="188"/>
      <c r="GD109" s="188"/>
      <c r="GE109" s="188"/>
      <c r="GF109" s="188"/>
      <c r="GG109" s="188"/>
      <c r="GH109" s="188"/>
      <c r="GI109" s="188"/>
      <c r="GJ109" s="188"/>
      <c r="GK109" s="188"/>
      <c r="GL109" s="188"/>
      <c r="GM109" s="188"/>
      <c r="GN109" s="188"/>
      <c r="GO109" s="188"/>
      <c r="GP109" s="188"/>
      <c r="GQ109" s="188"/>
      <c r="GR109" s="188"/>
      <c r="GS109" s="188"/>
      <c r="GT109" s="188"/>
      <c r="GU109" s="188"/>
      <c r="GV109" s="188"/>
      <c r="GW109" s="188"/>
      <c r="GX109" s="188"/>
      <c r="GY109" s="188"/>
      <c r="GZ109" s="188"/>
      <c r="HA109" s="188"/>
      <c r="HB109" s="188"/>
      <c r="HC109" s="188"/>
      <c r="HD109" s="188"/>
      <c r="HE109" s="188"/>
      <c r="HF109" s="188"/>
      <c r="HG109" s="188"/>
      <c r="HH109" s="188"/>
      <c r="HI109" s="188"/>
      <c r="HJ109" s="188"/>
      <c r="HK109" s="188"/>
      <c r="HL109" s="188"/>
      <c r="HM109" s="188"/>
      <c r="HN109" s="188"/>
      <c r="HO109" s="188"/>
      <c r="HP109" s="188"/>
      <c r="HQ109" s="188"/>
      <c r="HR109" s="188"/>
      <c r="HS109" s="188"/>
      <c r="HT109" s="188"/>
      <c r="HU109" s="188"/>
      <c r="HV109" s="188"/>
      <c r="HW109" s="188"/>
      <c r="HX109" s="188"/>
      <c r="HY109" s="188"/>
      <c r="HZ109" s="188"/>
      <c r="IA109" s="188"/>
      <c r="IB109" s="188"/>
      <c r="IC109" s="188"/>
      <c r="ID109" s="188"/>
      <c r="IE109" s="188"/>
      <c r="IF109" s="188"/>
      <c r="IG109" s="188"/>
      <c r="IH109" s="188"/>
      <c r="II109" s="188"/>
      <c r="IJ109" s="188"/>
      <c r="IK109" s="188"/>
      <c r="IL109" s="188"/>
      <c r="IM109" s="188"/>
      <c r="IN109" s="188"/>
      <c r="IO109" s="188"/>
      <c r="IP109" s="188"/>
      <c r="IQ109" s="188"/>
      <c r="IR109" s="188"/>
      <c r="IS109" s="188"/>
      <c r="IT109" s="188"/>
    </row>
    <row r="110" spans="1:254" ht="12.75" customHeight="1">
      <c r="B110" s="276"/>
      <c r="C110" s="277"/>
      <c r="D110" s="278"/>
      <c r="E110" s="279"/>
      <c r="F110" s="276"/>
    </row>
    <row r="111" spans="1:254" ht="12.75" customHeight="1">
      <c r="B111" s="276"/>
      <c r="C111" s="277"/>
      <c r="D111" s="278"/>
      <c r="E111" s="279"/>
      <c r="F111" s="276"/>
    </row>
    <row r="112" spans="1:254" ht="12.75" customHeight="1">
      <c r="A112" s="276"/>
      <c r="B112" s="276"/>
      <c r="C112" s="277"/>
      <c r="D112" s="278"/>
      <c r="E112" s="279"/>
      <c r="F112" s="276"/>
      <c r="G112" s="276"/>
      <c r="H112" s="276"/>
      <c r="I112" s="276"/>
    </row>
    <row r="113" spans="1:9" ht="12.75" customHeight="1">
      <c r="A113" s="276"/>
      <c r="B113" s="276"/>
      <c r="C113" s="277"/>
      <c r="D113" s="278"/>
      <c r="E113" s="279"/>
      <c r="F113" s="276"/>
      <c r="G113" s="276"/>
      <c r="H113" s="276"/>
      <c r="I113" s="276"/>
    </row>
    <row r="114" spans="1:9" ht="12.75" customHeight="1">
      <c r="A114" s="276"/>
      <c r="B114" s="276"/>
      <c r="C114" s="277"/>
      <c r="D114" s="278"/>
      <c r="E114" s="279"/>
      <c r="F114" s="276"/>
      <c r="G114" s="276"/>
      <c r="H114" s="276"/>
      <c r="I114" s="276"/>
    </row>
    <row r="115" spans="1:9" ht="12.75" customHeight="1">
      <c r="A115" s="276"/>
      <c r="B115" s="276"/>
      <c r="C115" s="277"/>
      <c r="D115" s="278"/>
      <c r="E115" s="279"/>
      <c r="F115" s="276"/>
      <c r="G115" s="276"/>
      <c r="H115" s="276"/>
      <c r="I115" s="276"/>
    </row>
    <row r="116" spans="1:9" ht="12.75" customHeight="1">
      <c r="A116" s="276"/>
      <c r="B116" s="276"/>
      <c r="C116" s="277"/>
      <c r="D116" s="278"/>
      <c r="E116" s="276"/>
      <c r="F116" s="276"/>
      <c r="G116" s="276"/>
      <c r="H116" s="276"/>
      <c r="I116" s="276"/>
    </row>
    <row r="117" spans="1:9" ht="12.75" customHeight="1">
      <c r="A117" s="276"/>
      <c r="B117" s="276"/>
      <c r="C117" s="277"/>
      <c r="D117" s="278"/>
      <c r="E117" s="279"/>
      <c r="F117" s="276"/>
      <c r="G117" s="276"/>
      <c r="H117" s="276"/>
      <c r="I117" s="276"/>
    </row>
    <row r="118" spans="1:9" ht="12.75" customHeight="1">
      <c r="A118" s="276"/>
      <c r="B118" s="276"/>
      <c r="C118" s="277"/>
      <c r="D118" s="278"/>
      <c r="E118" s="279"/>
      <c r="F118" s="276"/>
      <c r="G118" s="276"/>
      <c r="H118" s="276"/>
      <c r="I118" s="276"/>
    </row>
    <row r="119" spans="1:9" ht="12.75" customHeight="1">
      <c r="A119" s="276"/>
      <c r="B119" s="276"/>
      <c r="C119" s="277"/>
      <c r="D119" s="278"/>
      <c r="E119" s="279"/>
      <c r="F119" s="276"/>
      <c r="G119" s="276"/>
      <c r="H119" s="276"/>
      <c r="I119" s="276"/>
    </row>
    <row r="120" spans="1:9" ht="12.75" customHeight="1">
      <c r="A120" s="276"/>
      <c r="B120" s="276"/>
      <c r="C120" s="277"/>
      <c r="D120" s="278"/>
      <c r="E120" s="276"/>
      <c r="F120" s="276"/>
      <c r="G120" s="276"/>
      <c r="H120" s="276"/>
      <c r="I120" s="276"/>
    </row>
    <row r="121" spans="1:9" ht="12.75" customHeight="1">
      <c r="A121" s="276"/>
      <c r="B121" s="276"/>
      <c r="C121" s="277"/>
      <c r="D121" s="278"/>
      <c r="E121" s="279"/>
      <c r="F121" s="276"/>
      <c r="G121" s="276"/>
      <c r="H121" s="276"/>
      <c r="I121" s="276"/>
    </row>
    <row r="122" spans="1:9" ht="12.75" customHeight="1">
      <c r="A122" s="276"/>
      <c r="B122" s="276"/>
      <c r="C122" s="277"/>
      <c r="D122" s="278"/>
      <c r="E122" s="279"/>
      <c r="F122" s="276"/>
      <c r="G122" s="276"/>
      <c r="H122" s="276"/>
      <c r="I122" s="276"/>
    </row>
    <row r="123" spans="1:9" ht="12.75" customHeight="1">
      <c r="A123" s="276"/>
      <c r="B123" s="276"/>
      <c r="C123" s="277"/>
      <c r="D123" s="278"/>
      <c r="E123" s="279"/>
      <c r="F123" s="276"/>
      <c r="G123" s="276"/>
      <c r="H123" s="276"/>
      <c r="I123" s="276"/>
    </row>
    <row r="124" spans="1:9" ht="12.75" customHeight="1">
      <c r="A124" s="276"/>
      <c r="B124" s="276"/>
      <c r="C124" s="277"/>
      <c r="D124" s="278"/>
      <c r="E124" s="276"/>
      <c r="F124" s="276"/>
      <c r="G124" s="276"/>
      <c r="H124" s="276"/>
      <c r="I124" s="276"/>
    </row>
    <row r="125" spans="1:9" ht="12.75" customHeight="1">
      <c r="A125" s="276"/>
      <c r="B125" s="276"/>
      <c r="C125" s="277"/>
      <c r="D125" s="278"/>
      <c r="E125" s="279"/>
      <c r="F125" s="276"/>
      <c r="G125" s="276"/>
      <c r="H125" s="276"/>
      <c r="I125" s="276"/>
    </row>
    <row r="126" spans="1:9" ht="12.75" customHeight="1">
      <c r="A126" s="276"/>
      <c r="B126" s="276"/>
      <c r="C126" s="277"/>
      <c r="D126" s="278"/>
      <c r="E126" s="279"/>
      <c r="F126" s="276"/>
      <c r="G126" s="276"/>
      <c r="H126" s="276"/>
      <c r="I126" s="276"/>
    </row>
    <row r="127" spans="1:9" ht="12.75" customHeight="1">
      <c r="A127" s="276"/>
      <c r="B127" s="276"/>
      <c r="C127" s="277"/>
      <c r="D127" s="278"/>
      <c r="E127" s="276"/>
      <c r="F127" s="276"/>
      <c r="G127" s="276"/>
      <c r="H127" s="276"/>
      <c r="I127" s="276"/>
    </row>
    <row r="128" spans="1:9" ht="12.75" customHeight="1">
      <c r="A128" s="276"/>
      <c r="B128" s="276"/>
      <c r="C128" s="280"/>
      <c r="D128" s="280"/>
      <c r="E128" s="279"/>
      <c r="F128" s="276"/>
      <c r="G128" s="276"/>
      <c r="H128" s="276"/>
      <c r="I128" s="276"/>
    </row>
    <row r="129" spans="1:9" ht="12.75" customHeight="1">
      <c r="A129" s="276"/>
      <c r="B129" s="276"/>
      <c r="C129" s="280"/>
      <c r="D129" s="280"/>
      <c r="E129" s="279"/>
      <c r="F129" s="276"/>
      <c r="G129" s="276"/>
      <c r="H129" s="276"/>
      <c r="I129" s="276"/>
    </row>
    <row r="130" spans="1:9" ht="12.75" customHeight="1">
      <c r="A130" s="276"/>
      <c r="B130" s="276"/>
      <c r="C130" s="280"/>
      <c r="D130" s="280"/>
      <c r="E130" s="279"/>
      <c r="F130" s="276"/>
      <c r="G130" s="276"/>
      <c r="H130" s="276"/>
      <c r="I130" s="276"/>
    </row>
    <row r="131" spans="1:9" ht="12.75" customHeight="1">
      <c r="A131" s="276"/>
      <c r="B131" s="276"/>
      <c r="C131" s="280"/>
      <c r="D131" s="280"/>
      <c r="E131" s="279"/>
      <c r="F131" s="276"/>
      <c r="G131" s="276"/>
      <c r="H131" s="276"/>
      <c r="I131" s="276"/>
    </row>
    <row r="132" spans="1:9" ht="12.75" customHeight="1">
      <c r="A132" s="276"/>
      <c r="B132" s="276"/>
      <c r="C132" s="280"/>
      <c r="D132" s="280"/>
      <c r="E132" s="279"/>
      <c r="F132" s="276"/>
      <c r="G132" s="276"/>
      <c r="H132" s="276"/>
      <c r="I132" s="276"/>
    </row>
    <row r="133" spans="1:9" ht="12.75" customHeight="1">
      <c r="A133" s="276"/>
      <c r="B133" s="276"/>
      <c r="C133" s="280"/>
      <c r="D133" s="280"/>
      <c r="E133" s="276"/>
      <c r="F133" s="276"/>
      <c r="G133" s="276"/>
      <c r="H133" s="276"/>
      <c r="I133" s="276"/>
    </row>
    <row r="134" spans="1:9" ht="12.75" customHeight="1">
      <c r="A134" s="276"/>
      <c r="B134" s="276"/>
      <c r="C134" s="280"/>
      <c r="D134" s="280"/>
      <c r="E134" s="276"/>
      <c r="F134" s="276"/>
      <c r="G134" s="276"/>
      <c r="H134" s="276"/>
      <c r="I134" s="276"/>
    </row>
    <row r="135" spans="1:9" ht="12.75" customHeight="1">
      <c r="A135" s="276"/>
      <c r="B135" s="276"/>
      <c r="C135" s="280"/>
      <c r="D135" s="280"/>
      <c r="E135" s="276"/>
      <c r="F135" s="276"/>
      <c r="G135" s="276"/>
      <c r="H135" s="276"/>
      <c r="I135" s="276"/>
    </row>
    <row r="136" spans="1:9" ht="12.75" customHeight="1">
      <c r="A136" s="276"/>
      <c r="B136" s="276"/>
      <c r="C136" s="280"/>
      <c r="D136" s="280"/>
      <c r="E136" s="276"/>
      <c r="F136" s="276"/>
      <c r="G136" s="276"/>
      <c r="H136" s="276"/>
      <c r="I136" s="276"/>
    </row>
    <row r="137" spans="1:9" ht="12.75" customHeight="1">
      <c r="A137" s="276"/>
      <c r="B137" s="276"/>
      <c r="C137" s="280"/>
      <c r="D137" s="280"/>
      <c r="E137" s="276"/>
      <c r="F137" s="276"/>
      <c r="G137" s="276"/>
      <c r="H137" s="276"/>
      <c r="I137" s="276"/>
    </row>
    <row r="138" spans="1:9" ht="12.75" customHeight="1">
      <c r="A138" s="276"/>
      <c r="B138" s="276"/>
      <c r="C138" s="280"/>
      <c r="D138" s="280"/>
      <c r="E138" s="276"/>
      <c r="F138" s="276"/>
      <c r="G138" s="276"/>
      <c r="H138" s="276"/>
      <c r="I138" s="276"/>
    </row>
    <row r="139" spans="1:9" ht="12.75" customHeight="1">
      <c r="A139" s="276"/>
      <c r="B139" s="276"/>
      <c r="C139" s="280"/>
      <c r="D139" s="280"/>
      <c r="E139" s="276"/>
      <c r="F139" s="276"/>
      <c r="G139" s="276"/>
      <c r="H139" s="276"/>
      <c r="I139" s="276"/>
    </row>
    <row r="140" spans="1:9" ht="12.75" customHeight="1">
      <c r="A140" s="276"/>
      <c r="B140" s="276"/>
      <c r="C140" s="280"/>
      <c r="D140" s="280"/>
      <c r="E140" s="276"/>
      <c r="F140" s="276"/>
      <c r="G140" s="276"/>
      <c r="H140" s="276"/>
      <c r="I140" s="276"/>
    </row>
    <row r="141" spans="1:9" ht="12.75" customHeight="1">
      <c r="A141" s="276"/>
      <c r="B141" s="276"/>
      <c r="C141" s="280"/>
      <c r="D141" s="280"/>
      <c r="E141" s="276"/>
      <c r="F141" s="276"/>
      <c r="G141" s="276"/>
      <c r="H141" s="276"/>
      <c r="I141" s="276"/>
    </row>
    <row r="142" spans="1:9" ht="12.75" customHeight="1">
      <c r="A142" s="276"/>
      <c r="B142" s="276"/>
      <c r="C142" s="280"/>
      <c r="D142" s="280"/>
      <c r="E142" s="276"/>
      <c r="F142" s="276"/>
      <c r="G142" s="276"/>
      <c r="H142" s="276"/>
      <c r="I142" s="276"/>
    </row>
    <row r="143" spans="1:9" ht="12.75" customHeight="1">
      <c r="A143" s="276"/>
      <c r="B143" s="276"/>
      <c r="C143" s="280"/>
      <c r="D143" s="280"/>
      <c r="E143" s="276"/>
      <c r="F143" s="276"/>
      <c r="G143" s="276"/>
      <c r="H143" s="276"/>
      <c r="I143" s="276"/>
    </row>
    <row r="144" spans="1:9" ht="12.75" customHeight="1">
      <c r="B144" s="276"/>
      <c r="C144" s="280"/>
      <c r="D144" s="280"/>
      <c r="E144" s="276"/>
      <c r="F144" s="276"/>
    </row>
    <row r="145" spans="2:6" ht="12.75" customHeight="1">
      <c r="B145" s="276"/>
      <c r="C145" s="276"/>
      <c r="D145" s="276"/>
      <c r="E145" s="276"/>
      <c r="F145" s="276"/>
    </row>
    <row r="146" spans="2:6" ht="12.75" customHeight="1">
      <c r="B146" s="276"/>
      <c r="C146" s="276"/>
      <c r="D146" s="276"/>
      <c r="E146" s="276"/>
      <c r="F146" s="276"/>
    </row>
    <row r="147" spans="2:6" ht="12.75" customHeight="1">
      <c r="B147" s="276"/>
      <c r="C147" s="276"/>
      <c r="D147" s="276"/>
      <c r="E147" s="276"/>
      <c r="F147" s="276"/>
    </row>
    <row r="148" spans="2:6" ht="12.75" customHeight="1">
      <c r="B148" s="276"/>
      <c r="C148" s="276"/>
      <c r="D148" s="276"/>
      <c r="E148" s="276"/>
      <c r="F148" s="276"/>
    </row>
    <row r="149" spans="2:6" ht="12.75" customHeight="1">
      <c r="B149" s="276"/>
      <c r="C149" s="276"/>
      <c r="D149" s="281"/>
      <c r="E149" s="276"/>
      <c r="F149" s="276"/>
    </row>
    <row r="150" spans="2:6" ht="12.75" customHeight="1">
      <c r="B150" s="276"/>
      <c r="C150" s="276"/>
      <c r="D150" s="281"/>
      <c r="E150" s="276"/>
      <c r="F150" s="276"/>
    </row>
    <row r="151" spans="2:6" ht="12.75" customHeight="1">
      <c r="B151" s="276"/>
      <c r="C151" s="276"/>
      <c r="D151" s="281"/>
      <c r="E151" s="276"/>
      <c r="F151" s="276"/>
    </row>
    <row r="152" spans="2:6" ht="12.75" customHeight="1">
      <c r="B152" s="276"/>
      <c r="C152" s="276"/>
      <c r="D152" s="281"/>
      <c r="E152" s="276"/>
      <c r="F152" s="276"/>
    </row>
    <row r="153" spans="2:6" ht="12.75" customHeight="1">
      <c r="B153" s="276"/>
      <c r="C153" s="276"/>
      <c r="D153" s="281"/>
      <c r="E153" s="276"/>
      <c r="F153" s="276"/>
    </row>
    <row r="154" spans="2:6" ht="12.75" customHeight="1">
      <c r="B154" s="276"/>
      <c r="C154" s="276"/>
      <c r="D154" s="281"/>
      <c r="E154" s="276"/>
      <c r="F154" s="276"/>
    </row>
    <row r="155" spans="2:6" ht="12.75" customHeight="1">
      <c r="B155" s="276"/>
      <c r="C155" s="276"/>
      <c r="D155" s="281"/>
      <c r="E155" s="276"/>
      <c r="F155" s="276"/>
    </row>
    <row r="156" spans="2:6" ht="12.75" customHeight="1">
      <c r="B156" s="276"/>
      <c r="C156" s="276"/>
      <c r="D156" s="281"/>
      <c r="E156" s="276"/>
      <c r="F156" s="276"/>
    </row>
    <row r="157" spans="2:6" ht="12.75" customHeight="1">
      <c r="B157" s="276"/>
      <c r="C157" s="276"/>
      <c r="D157" s="281"/>
      <c r="E157" s="276"/>
      <c r="F157" s="276"/>
    </row>
    <row r="158" spans="2:6" ht="12.75" customHeight="1">
      <c r="B158" s="276"/>
      <c r="C158" s="276"/>
      <c r="D158" s="281"/>
      <c r="E158" s="276"/>
      <c r="F158" s="276"/>
    </row>
    <row r="159" spans="2:6" ht="12.75" customHeight="1">
      <c r="B159" s="276"/>
      <c r="C159" s="276"/>
      <c r="D159" s="281"/>
      <c r="E159" s="276"/>
      <c r="F159" s="276"/>
    </row>
    <row r="160" spans="2:6" ht="12.75" customHeight="1">
      <c r="B160" s="276"/>
      <c r="C160" s="276"/>
      <c r="D160" s="281"/>
      <c r="E160" s="276"/>
      <c r="F160" s="276"/>
    </row>
    <row r="161" spans="4:4" ht="12.75" customHeight="1">
      <c r="D161" s="183"/>
    </row>
    <row r="162" spans="4:4" ht="12.75" customHeight="1">
      <c r="D162" s="183"/>
    </row>
    <row r="163" spans="4:4" ht="12.75" customHeight="1">
      <c r="D163" s="183"/>
    </row>
    <row r="164" spans="4:4" ht="12.75" customHeight="1">
      <c r="D164" s="183"/>
    </row>
    <row r="165" spans="4:4" ht="12.75" customHeight="1">
      <c r="D165" s="183"/>
    </row>
    <row r="166" spans="4:4" ht="12.75" customHeight="1">
      <c r="D166" s="183"/>
    </row>
    <row r="167" spans="4:4" ht="12.75" customHeight="1">
      <c r="D167" s="183"/>
    </row>
    <row r="168" spans="4:4" ht="12.75" customHeight="1">
      <c r="D168" s="183"/>
    </row>
    <row r="169" spans="4:4" ht="12.75" customHeight="1">
      <c r="D169" s="183"/>
    </row>
    <row r="170" spans="4:4" ht="12.75" customHeight="1">
      <c r="D170" s="183"/>
    </row>
    <row r="171" spans="4:4" ht="12.75" customHeight="1">
      <c r="D171" s="183"/>
    </row>
    <row r="172" spans="4:4" ht="12.75" customHeight="1">
      <c r="D172" s="183"/>
    </row>
    <row r="173" spans="4:4" ht="12.75" customHeight="1">
      <c r="D173" s="183"/>
    </row>
    <row r="174" spans="4:4" ht="12.75" customHeight="1">
      <c r="D174" s="183"/>
    </row>
    <row r="175" spans="4:4" ht="12.75" customHeight="1">
      <c r="D175" s="183"/>
    </row>
    <row r="176" spans="4:4" ht="12.75" customHeight="1">
      <c r="D176" s="183"/>
    </row>
    <row r="177" spans="4:4" ht="12.75" customHeight="1">
      <c r="D177" s="183"/>
    </row>
    <row r="178" spans="4:4" ht="12.75" customHeight="1">
      <c r="D178" s="183"/>
    </row>
    <row r="179" spans="4:4" ht="12.75" customHeight="1">
      <c r="D179" s="183"/>
    </row>
    <row r="180" spans="4:4" ht="12.75" customHeight="1">
      <c r="D180" s="183"/>
    </row>
    <row r="181" spans="4:4" ht="12.75" customHeight="1">
      <c r="D181" s="183"/>
    </row>
    <row r="182" spans="4:4" ht="12.75" customHeight="1">
      <c r="D182" s="183"/>
    </row>
    <row r="183" spans="4:4" ht="12.75" customHeight="1">
      <c r="D183" s="183"/>
    </row>
    <row r="184" spans="4:4" ht="12.75" customHeight="1">
      <c r="D184" s="183"/>
    </row>
    <row r="185" spans="4:4" ht="12.75" customHeight="1">
      <c r="D185" s="183"/>
    </row>
    <row r="186" spans="4:4" ht="12.75" customHeight="1">
      <c r="D186" s="183"/>
    </row>
    <row r="187" spans="4:4" ht="12.75" customHeight="1">
      <c r="D187" s="183"/>
    </row>
    <row r="188" spans="4:4" ht="12.75" customHeight="1">
      <c r="D188" s="183"/>
    </row>
    <row r="189" spans="4:4" ht="12.75" customHeight="1">
      <c r="D189" s="183"/>
    </row>
    <row r="190" spans="4:4" ht="12.75" customHeight="1">
      <c r="D190" s="183"/>
    </row>
    <row r="191" spans="4:4" ht="12.75" customHeight="1">
      <c r="D191" s="183"/>
    </row>
    <row r="192" spans="4:4" ht="12.75" customHeight="1">
      <c r="D192" s="183"/>
    </row>
    <row r="193" spans="4:4" ht="12.75" customHeight="1">
      <c r="D193" s="183"/>
    </row>
    <row r="194" spans="4:4" ht="12.75" customHeight="1">
      <c r="D194" s="183"/>
    </row>
    <row r="195" spans="4:4" ht="12.75" customHeight="1">
      <c r="D195" s="183"/>
    </row>
    <row r="196" spans="4:4" ht="12.75" customHeight="1">
      <c r="D196" s="183"/>
    </row>
    <row r="197" spans="4:4" ht="12.75" customHeight="1">
      <c r="D197" s="183"/>
    </row>
    <row r="198" spans="4:4" ht="12.75" customHeight="1">
      <c r="D198" s="183"/>
    </row>
    <row r="199" spans="4:4" ht="12.75" customHeight="1">
      <c r="D199" s="183"/>
    </row>
    <row r="200" spans="4:4" ht="12.75" customHeight="1">
      <c r="D200" s="183"/>
    </row>
    <row r="201" spans="4:4" ht="12.75" customHeight="1">
      <c r="D201" s="182"/>
    </row>
    <row r="205" spans="4:4" ht="12.75" customHeight="1">
      <c r="D205" s="183"/>
    </row>
    <row r="206" spans="4:4" ht="12.75" customHeight="1">
      <c r="D206" s="183"/>
    </row>
    <row r="207" spans="4:4" ht="12.75" customHeight="1">
      <c r="D207" s="183"/>
    </row>
    <row r="208" spans="4:4" ht="12.75" customHeight="1">
      <c r="D208" s="183"/>
    </row>
    <row r="209" spans="4:4" ht="12.75" customHeight="1">
      <c r="D209" s="183"/>
    </row>
    <row r="210" spans="4:4" ht="12.75" customHeight="1">
      <c r="D210" s="183"/>
    </row>
    <row r="211" spans="4:4" ht="12.75" customHeight="1">
      <c r="D211" s="183"/>
    </row>
    <row r="212" spans="4:4" ht="12.75" customHeight="1">
      <c r="D212" s="183"/>
    </row>
    <row r="213" spans="4:4" ht="12.75" customHeight="1">
      <c r="D213" s="183"/>
    </row>
    <row r="214" spans="4:4" ht="12.75" customHeight="1">
      <c r="D214" s="183"/>
    </row>
    <row r="215" spans="4:4" ht="12.75" customHeight="1">
      <c r="D215" s="183"/>
    </row>
    <row r="216" spans="4:4" ht="12.75" customHeight="1">
      <c r="D216" s="183"/>
    </row>
    <row r="217" spans="4:4" ht="12.75" customHeight="1">
      <c r="D217" s="183"/>
    </row>
    <row r="218" spans="4:4" ht="12.75" customHeight="1">
      <c r="D218" s="183"/>
    </row>
    <row r="219" spans="4:4" ht="12.75" customHeight="1">
      <c r="D219" s="182"/>
    </row>
    <row r="220" spans="4:4" ht="12.75" customHeight="1">
      <c r="D220" s="182"/>
    </row>
    <row r="221" spans="4:4" ht="12.75" customHeight="1">
      <c r="D221" s="182"/>
    </row>
    <row r="222" spans="4:4" ht="12.75" customHeight="1">
      <c r="D222" s="182"/>
    </row>
    <row r="223" spans="4:4" ht="12.75" customHeight="1">
      <c r="D223" s="182"/>
    </row>
    <row r="224" spans="4:4" ht="12.75" customHeight="1">
      <c r="D224" s="182"/>
    </row>
    <row r="225" spans="4:4" ht="12.75" customHeight="1">
      <c r="D225" s="182"/>
    </row>
    <row r="226" spans="4:4" ht="12.75" customHeight="1">
      <c r="D226" s="182"/>
    </row>
    <row r="227" spans="4:4" ht="12.75" customHeight="1">
      <c r="D227" s="182"/>
    </row>
  </sheetData>
  <sortState ref="C172:D198">
    <sortCondition descending="1" ref="D172:D198"/>
  </sortState>
  <mergeCells count="1">
    <mergeCell ref="D1:K3"/>
  </mergeCells>
  <pageMargins left="3.937007874015748E-2" right="3.937007874015748E-2" top="3.937007874015748E-2" bottom="3.937007874015748E-2" header="0.31496062992125984" footer="0.31496062992125984"/>
  <pageSetup paperSize="9" scale="55" fitToWidth="0" fitToHeight="0" pageOrder="overThenDown" orientation="portrait" r:id="rId1"/>
  <headerFooter alignWithMargins="0"/>
  <rowBreaks count="1" manualBreakCount="1">
    <brk id="114"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R85"/>
  <sheetViews>
    <sheetView showGridLines="0" zoomScaleNormal="100" workbookViewId="0">
      <selection activeCell="C1" sqref="C1"/>
    </sheetView>
  </sheetViews>
  <sheetFormatPr baseColWidth="10" defaultRowHeight="12" customHeight="1"/>
  <cols>
    <col min="1" max="2" width="13.375" style="40" customWidth="1"/>
    <col min="3" max="3" width="23" style="40" customWidth="1"/>
    <col min="4" max="4" width="31.625" style="40" customWidth="1"/>
    <col min="5" max="6" width="20.375" style="40" customWidth="1"/>
    <col min="7" max="7" width="31" style="40" customWidth="1"/>
    <col min="8" max="8" width="3.375" style="40" customWidth="1"/>
    <col min="9" max="252" width="10.5" style="40" customWidth="1"/>
    <col min="253" max="1019" width="10.5" customWidth="1"/>
  </cols>
  <sheetData>
    <row r="1" spans="1:11" s="5" customFormat="1" ht="15.75" customHeight="1">
      <c r="D1" s="84"/>
      <c r="E1" s="84"/>
      <c r="F1" s="84"/>
      <c r="G1" s="84"/>
    </row>
    <row r="2" spans="1:11" s="5" customFormat="1" ht="15.75" customHeight="1">
      <c r="D2" s="84"/>
      <c r="E2" s="84"/>
      <c r="F2" s="84"/>
      <c r="G2" s="84"/>
    </row>
    <row r="3" spans="1:11" s="5" customFormat="1" ht="15.75" customHeight="1">
      <c r="D3" s="84"/>
      <c r="E3" s="84"/>
      <c r="F3" s="84"/>
      <c r="G3" s="84"/>
    </row>
    <row r="4" spans="1:11" s="5" customFormat="1" ht="15.75" customHeight="1">
      <c r="E4" s="2"/>
    </row>
    <row r="5" spans="1:11" s="5" customFormat="1" ht="15.75" customHeight="1"/>
    <row r="6" spans="1:11" s="5" customFormat="1" ht="15.75" customHeight="1"/>
    <row r="7" spans="1:11" s="5" customFormat="1" ht="15.75" customHeight="1"/>
    <row r="8" spans="1:11" s="5" customFormat="1" ht="15.75" customHeight="1"/>
    <row r="9" spans="1:11" s="5" customFormat="1" ht="41.25" customHeight="1">
      <c r="B9" s="292" t="s">
        <v>225</v>
      </c>
      <c r="C9" s="292"/>
      <c r="D9" s="292"/>
      <c r="E9" s="292"/>
      <c r="F9" s="292"/>
      <c r="G9" s="292"/>
    </row>
    <row r="10" spans="1:11" s="5" customFormat="1" ht="9.9499999999999993" customHeight="1">
      <c r="B10" s="11"/>
      <c r="C10" s="11"/>
      <c r="D10" s="11"/>
      <c r="E10" s="11"/>
      <c r="F10" s="11"/>
      <c r="G10" s="11"/>
    </row>
    <row r="11" spans="1:11" s="5" customFormat="1" ht="9.9499999999999993" customHeight="1">
      <c r="B11" s="110"/>
      <c r="C11" s="110"/>
      <c r="D11" s="110"/>
      <c r="E11" s="110"/>
      <c r="F11" s="110"/>
      <c r="G11" s="110"/>
      <c r="H11" s="111"/>
      <c r="I11" s="111"/>
      <c r="J11" s="111"/>
      <c r="K11" s="111"/>
    </row>
    <row r="12" spans="1:11" s="5" customFormat="1" ht="9.9499999999999993" customHeight="1">
      <c r="B12" s="112"/>
      <c r="C12" s="112"/>
      <c r="D12" s="112"/>
      <c r="E12" s="112"/>
      <c r="F12" s="112"/>
      <c r="G12" s="112"/>
      <c r="H12" s="111"/>
      <c r="I12" s="111"/>
      <c r="J12" s="111"/>
      <c r="K12" s="111"/>
    </row>
    <row r="13" spans="1:11" ht="41.1" customHeight="1">
      <c r="C13" s="305" t="s">
        <v>35</v>
      </c>
      <c r="D13" s="305"/>
      <c r="E13" s="133" t="s">
        <v>19</v>
      </c>
      <c r="F13" s="134" t="s">
        <v>20</v>
      </c>
      <c r="G13" s="144"/>
    </row>
    <row r="14" spans="1:11" ht="12.75" customHeight="1">
      <c r="C14" s="302" t="s">
        <v>38</v>
      </c>
      <c r="D14" s="189" t="s">
        <v>44</v>
      </c>
      <c r="E14" s="155" t="s">
        <v>24</v>
      </c>
      <c r="F14" s="156" t="s">
        <v>24</v>
      </c>
      <c r="G14" s="41"/>
      <c r="H14" s="202"/>
      <c r="I14" s="202"/>
      <c r="J14" s="202"/>
    </row>
    <row r="15" spans="1:11" ht="12.75" customHeight="1">
      <c r="A15" s="107"/>
      <c r="C15" s="306"/>
      <c r="D15" s="190" t="s">
        <v>45</v>
      </c>
      <c r="E15" s="155" t="s">
        <v>24</v>
      </c>
      <c r="F15" s="156">
        <v>0.13</v>
      </c>
      <c r="G15" s="41"/>
      <c r="H15" s="202"/>
      <c r="I15" s="202"/>
      <c r="J15" s="202"/>
    </row>
    <row r="16" spans="1:11" ht="12.75" customHeight="1">
      <c r="C16" s="306"/>
      <c r="D16" s="190" t="s">
        <v>46</v>
      </c>
      <c r="E16" s="155">
        <v>3</v>
      </c>
      <c r="F16" s="156">
        <v>0.04</v>
      </c>
      <c r="G16" s="41"/>
      <c r="H16" s="202"/>
      <c r="I16" s="202"/>
      <c r="J16" s="202"/>
    </row>
    <row r="17" spans="3:10" ht="12.75" customHeight="1">
      <c r="C17" s="306"/>
      <c r="D17" s="190" t="s">
        <v>47</v>
      </c>
      <c r="E17" s="155">
        <v>9</v>
      </c>
      <c r="F17" s="156">
        <v>0.64</v>
      </c>
      <c r="G17" s="41"/>
      <c r="H17" s="202"/>
      <c r="I17" s="202"/>
      <c r="J17" s="202"/>
    </row>
    <row r="18" spans="3:10" ht="12.75" customHeight="1">
      <c r="C18" s="306"/>
      <c r="D18" s="190" t="s">
        <v>48</v>
      </c>
      <c r="E18" s="155" t="s">
        <v>24</v>
      </c>
      <c r="F18" s="156" t="s">
        <v>24</v>
      </c>
      <c r="G18" s="41"/>
      <c r="H18" s="202"/>
      <c r="I18" s="202"/>
      <c r="J18" s="202"/>
    </row>
    <row r="19" spans="3:10" ht="12.75" customHeight="1">
      <c r="C19" s="306"/>
      <c r="D19" s="190" t="s">
        <v>49</v>
      </c>
      <c r="E19" s="155" t="s">
        <v>24</v>
      </c>
      <c r="F19" s="156" t="s">
        <v>24</v>
      </c>
      <c r="G19" s="41"/>
      <c r="H19" s="202"/>
      <c r="I19" s="202"/>
      <c r="J19" s="202"/>
    </row>
    <row r="20" spans="3:10" ht="12.75" customHeight="1">
      <c r="C20" s="306"/>
      <c r="D20" s="190" t="s">
        <v>50</v>
      </c>
      <c r="E20" s="155" t="s">
        <v>24</v>
      </c>
      <c r="F20" s="156" t="s">
        <v>24</v>
      </c>
      <c r="G20" s="41"/>
      <c r="H20" s="202"/>
      <c r="I20" s="202"/>
      <c r="J20" s="202"/>
    </row>
    <row r="21" spans="3:10" ht="12.75" customHeight="1">
      <c r="C21" s="306"/>
      <c r="D21" s="190" t="s">
        <v>51</v>
      </c>
      <c r="E21" s="155">
        <v>2</v>
      </c>
      <c r="F21" s="156" t="s">
        <v>235</v>
      </c>
      <c r="G21" s="41"/>
      <c r="H21" s="202"/>
      <c r="I21" s="202"/>
      <c r="J21" s="202"/>
    </row>
    <row r="22" spans="3:10" ht="12.75" customHeight="1">
      <c r="C22" s="306"/>
      <c r="D22" s="190" t="s">
        <v>52</v>
      </c>
      <c r="E22" s="155">
        <v>1</v>
      </c>
      <c r="F22" s="156" t="s">
        <v>235</v>
      </c>
      <c r="G22" s="41"/>
      <c r="H22" s="202"/>
      <c r="I22" s="202"/>
      <c r="J22" s="202"/>
    </row>
    <row r="23" spans="3:10" ht="12.75" customHeight="1">
      <c r="C23" s="306"/>
      <c r="D23" s="190" t="s">
        <v>53</v>
      </c>
      <c r="E23" s="155" t="s">
        <v>24</v>
      </c>
      <c r="F23" s="156" t="s">
        <v>24</v>
      </c>
      <c r="G23" s="41"/>
      <c r="H23" s="206"/>
      <c r="I23" s="202"/>
      <c r="J23" s="202"/>
    </row>
    <row r="24" spans="3:10" ht="12.75" customHeight="1">
      <c r="C24" s="306"/>
      <c r="D24" s="190" t="s">
        <v>54</v>
      </c>
      <c r="E24" s="155" t="s">
        <v>24</v>
      </c>
      <c r="F24" s="156" t="s">
        <v>24</v>
      </c>
      <c r="G24" s="41"/>
      <c r="H24" s="202"/>
      <c r="I24" s="202"/>
      <c r="J24" s="202"/>
    </row>
    <row r="25" spans="3:10" ht="12.75" customHeight="1">
      <c r="C25" s="306"/>
      <c r="D25" s="190" t="s">
        <v>55</v>
      </c>
      <c r="E25" s="155">
        <v>1</v>
      </c>
      <c r="F25" s="156" t="s">
        <v>235</v>
      </c>
      <c r="G25" s="41"/>
      <c r="H25" s="202"/>
      <c r="I25" s="202"/>
      <c r="J25" s="202"/>
    </row>
    <row r="26" spans="3:10" ht="12.75" customHeight="1">
      <c r="C26" s="306"/>
      <c r="D26" s="190" t="s">
        <v>56</v>
      </c>
      <c r="E26" s="155" t="s">
        <v>24</v>
      </c>
      <c r="F26" s="156" t="s">
        <v>24</v>
      </c>
      <c r="G26" s="41"/>
      <c r="H26" s="202"/>
      <c r="I26" s="202"/>
      <c r="J26" s="202"/>
    </row>
    <row r="27" spans="3:10" ht="12.75" customHeight="1">
      <c r="C27" s="306"/>
      <c r="D27" s="190" t="s">
        <v>201</v>
      </c>
      <c r="E27" s="155" t="s">
        <v>24</v>
      </c>
      <c r="F27" s="156" t="s">
        <v>24</v>
      </c>
      <c r="G27" s="41"/>
      <c r="H27" s="202"/>
      <c r="I27" s="202"/>
      <c r="J27" s="202"/>
    </row>
    <row r="28" spans="3:10" ht="12.75" customHeight="1">
      <c r="C28" s="306"/>
      <c r="D28" s="190" t="s">
        <v>57</v>
      </c>
      <c r="E28" s="155" t="s">
        <v>24</v>
      </c>
      <c r="F28" s="156" t="s">
        <v>24</v>
      </c>
      <c r="G28" s="41"/>
      <c r="H28" s="202"/>
      <c r="I28" s="202"/>
      <c r="J28" s="202"/>
    </row>
    <row r="29" spans="3:10" ht="12.75" customHeight="1">
      <c r="C29" s="306"/>
      <c r="D29" s="190" t="s">
        <v>58</v>
      </c>
      <c r="E29" s="155" t="s">
        <v>24</v>
      </c>
      <c r="F29" s="156" t="s">
        <v>24</v>
      </c>
      <c r="G29" s="41"/>
      <c r="H29" s="202"/>
      <c r="I29" s="202"/>
      <c r="J29" s="202"/>
    </row>
    <row r="30" spans="3:10" ht="12.75" customHeight="1">
      <c r="C30" s="306"/>
      <c r="D30" s="190" t="s">
        <v>202</v>
      </c>
      <c r="E30" s="155" t="s">
        <v>24</v>
      </c>
      <c r="F30" s="156" t="s">
        <v>24</v>
      </c>
      <c r="G30" s="41"/>
      <c r="H30" s="202"/>
      <c r="I30" s="202"/>
      <c r="J30" s="202"/>
    </row>
    <row r="31" spans="3:10" ht="12.75" customHeight="1">
      <c r="C31" s="306"/>
      <c r="D31" s="190" t="s">
        <v>59</v>
      </c>
      <c r="E31" s="155" t="s">
        <v>24</v>
      </c>
      <c r="F31" s="156" t="s">
        <v>24</v>
      </c>
      <c r="G31" s="41"/>
      <c r="H31" s="202"/>
      <c r="I31" s="202"/>
      <c r="J31" s="202"/>
    </row>
    <row r="32" spans="3:10" ht="12.75" customHeight="1">
      <c r="C32" s="306"/>
      <c r="D32" s="190" t="s">
        <v>60</v>
      </c>
      <c r="E32" s="155" t="s">
        <v>24</v>
      </c>
      <c r="F32" s="156">
        <v>0.1</v>
      </c>
      <c r="G32" s="41"/>
      <c r="H32" s="202"/>
      <c r="I32" s="202"/>
      <c r="J32" s="202"/>
    </row>
    <row r="33" spans="3:252" ht="12.75" customHeight="1">
      <c r="C33" s="306"/>
      <c r="D33" s="190" t="s">
        <v>61</v>
      </c>
      <c r="E33" s="155" t="s">
        <v>24</v>
      </c>
      <c r="F33" s="156" t="s">
        <v>24</v>
      </c>
      <c r="G33" s="41"/>
      <c r="H33" s="202"/>
      <c r="I33" s="202"/>
      <c r="J33" s="202"/>
    </row>
    <row r="34" spans="3:252" ht="12.75" customHeight="1">
      <c r="C34" s="306"/>
      <c r="D34" s="190" t="s">
        <v>62</v>
      </c>
      <c r="E34" s="155" t="s">
        <v>24</v>
      </c>
      <c r="F34" s="156" t="s">
        <v>24</v>
      </c>
      <c r="G34" s="41"/>
      <c r="H34" s="202"/>
      <c r="I34" s="202"/>
      <c r="J34" s="202"/>
    </row>
    <row r="35" spans="3:252" ht="12.75" customHeight="1">
      <c r="C35" s="306"/>
      <c r="D35" s="190" t="s">
        <v>63</v>
      </c>
      <c r="E35" s="155" t="s">
        <v>24</v>
      </c>
      <c r="F35" s="156" t="s">
        <v>24</v>
      </c>
      <c r="G35" s="41"/>
      <c r="H35" s="202"/>
      <c r="I35" s="202"/>
      <c r="J35" s="202"/>
    </row>
    <row r="36" spans="3:252" ht="12.75" customHeight="1">
      <c r="C36" s="306"/>
      <c r="D36" s="190" t="s">
        <v>64</v>
      </c>
      <c r="E36" s="155">
        <v>2</v>
      </c>
      <c r="F36" s="156" t="s">
        <v>235</v>
      </c>
      <c r="G36" s="41"/>
      <c r="H36" s="202"/>
      <c r="I36" s="202"/>
      <c r="J36" s="202"/>
    </row>
    <row r="37" spans="3:252" ht="12.75" customHeight="1">
      <c r="C37" s="306"/>
      <c r="D37" s="190" t="s">
        <v>65</v>
      </c>
      <c r="E37" s="155" t="s">
        <v>24</v>
      </c>
      <c r="F37" s="156" t="s">
        <v>24</v>
      </c>
      <c r="G37" s="41"/>
      <c r="H37" s="202"/>
      <c r="I37" s="202"/>
      <c r="J37" s="202"/>
    </row>
    <row r="38" spans="3:252" ht="12.75" customHeight="1">
      <c r="C38" s="306"/>
      <c r="D38" s="190" t="s">
        <v>66</v>
      </c>
      <c r="E38" s="155" t="s">
        <v>24</v>
      </c>
      <c r="F38" s="156" t="s">
        <v>24</v>
      </c>
      <c r="G38" s="41"/>
      <c r="H38" s="202"/>
      <c r="I38" s="202"/>
      <c r="J38" s="202"/>
    </row>
    <row r="39" spans="3:252" ht="12.75" customHeight="1">
      <c r="C39" s="303"/>
      <c r="D39" s="191" t="s">
        <v>67</v>
      </c>
      <c r="E39" s="155" t="s">
        <v>24</v>
      </c>
      <c r="F39" s="156" t="s">
        <v>24</v>
      </c>
      <c r="G39" s="41"/>
      <c r="H39" s="202"/>
      <c r="I39" s="202"/>
      <c r="J39" s="202"/>
    </row>
    <row r="40" spans="3:252" ht="12" customHeight="1">
      <c r="C40" s="288" t="s">
        <v>175</v>
      </c>
      <c r="D40" s="304"/>
      <c r="E40" s="135">
        <f>SUM(E14:E39)</f>
        <v>18</v>
      </c>
      <c r="F40" s="138" t="s">
        <v>220</v>
      </c>
      <c r="H40" s="202"/>
      <c r="I40" s="202"/>
      <c r="J40" s="202"/>
      <c r="IL40"/>
      <c r="IM40"/>
      <c r="IN40"/>
      <c r="IO40"/>
      <c r="IP40"/>
      <c r="IQ40"/>
      <c r="IR40"/>
    </row>
    <row r="41" spans="3:252" ht="12" customHeight="1">
      <c r="C41" s="302" t="s">
        <v>39</v>
      </c>
      <c r="D41" s="190" t="s">
        <v>69</v>
      </c>
      <c r="E41" s="157" t="s">
        <v>24</v>
      </c>
      <c r="F41" s="163" t="s">
        <v>24</v>
      </c>
      <c r="IL41"/>
      <c r="IM41"/>
      <c r="IN41"/>
      <c r="IO41"/>
      <c r="IP41"/>
      <c r="IQ41"/>
      <c r="IR41"/>
    </row>
    <row r="42" spans="3:252" ht="12.75" customHeight="1">
      <c r="C42" s="303"/>
      <c r="D42" s="190" t="s">
        <v>70</v>
      </c>
      <c r="E42" s="157" t="s">
        <v>24</v>
      </c>
      <c r="F42" s="163" t="s">
        <v>24</v>
      </c>
      <c r="IL42"/>
      <c r="IM42"/>
      <c r="IN42"/>
      <c r="IO42"/>
      <c r="IP42"/>
      <c r="IQ42"/>
      <c r="IR42"/>
    </row>
    <row r="43" spans="3:252" ht="12" customHeight="1">
      <c r="C43" s="288" t="s">
        <v>176</v>
      </c>
      <c r="D43" s="304"/>
      <c r="E43" s="135" t="s">
        <v>24</v>
      </c>
      <c r="F43" s="138" t="s">
        <v>24</v>
      </c>
      <c r="IL43"/>
      <c r="IM43"/>
      <c r="IN43"/>
      <c r="IO43"/>
      <c r="IP43"/>
      <c r="IQ43"/>
      <c r="IR43"/>
    </row>
    <row r="44" spans="3:252" ht="12" customHeight="1">
      <c r="C44" s="309" t="s">
        <v>40</v>
      </c>
      <c r="D44" s="190" t="s">
        <v>72</v>
      </c>
      <c r="E44" s="158" t="s">
        <v>24</v>
      </c>
      <c r="F44" s="163" t="s">
        <v>24</v>
      </c>
      <c r="IL44"/>
      <c r="IM44"/>
      <c r="IN44"/>
      <c r="IO44"/>
      <c r="IP44"/>
      <c r="IQ44"/>
      <c r="IR44"/>
    </row>
    <row r="45" spans="3:252" ht="12.75" customHeight="1">
      <c r="C45" s="309"/>
      <c r="D45" s="190" t="s">
        <v>73</v>
      </c>
      <c r="E45" s="158" t="s">
        <v>24</v>
      </c>
      <c r="F45" s="163" t="s">
        <v>24</v>
      </c>
      <c r="IL45"/>
      <c r="IM45"/>
      <c r="IN45"/>
      <c r="IO45"/>
      <c r="IP45"/>
      <c r="IQ45"/>
      <c r="IR45"/>
    </row>
    <row r="46" spans="3:252" ht="12.75" customHeight="1">
      <c r="C46" s="309"/>
      <c r="D46" s="190" t="s">
        <v>74</v>
      </c>
      <c r="E46" s="158" t="s">
        <v>24</v>
      </c>
      <c r="F46" s="163" t="s">
        <v>24</v>
      </c>
      <c r="IL46"/>
      <c r="IM46"/>
      <c r="IN46"/>
      <c r="IO46"/>
      <c r="IP46"/>
      <c r="IQ46"/>
      <c r="IR46"/>
    </row>
    <row r="47" spans="3:252" ht="12.75" customHeight="1">
      <c r="C47" s="309"/>
      <c r="D47" s="190" t="s">
        <v>206</v>
      </c>
      <c r="E47" s="205" t="s">
        <v>24</v>
      </c>
      <c r="F47" s="163" t="s">
        <v>24</v>
      </c>
      <c r="IL47"/>
      <c r="IM47"/>
      <c r="IN47"/>
      <c r="IO47"/>
      <c r="IP47"/>
      <c r="IQ47"/>
      <c r="IR47"/>
    </row>
    <row r="48" spans="3:252" ht="12.75" customHeight="1">
      <c r="C48" s="309"/>
      <c r="D48" s="190" t="s">
        <v>203</v>
      </c>
      <c r="E48" s="158" t="s">
        <v>24</v>
      </c>
      <c r="F48" s="163" t="s">
        <v>24</v>
      </c>
      <c r="IL48"/>
      <c r="IM48"/>
      <c r="IN48"/>
      <c r="IO48"/>
      <c r="IP48"/>
      <c r="IQ48"/>
      <c r="IR48"/>
    </row>
    <row r="49" spans="3:252" ht="12.75" customHeight="1">
      <c r="C49" s="309"/>
      <c r="D49" s="190" t="s">
        <v>75</v>
      </c>
      <c r="E49" s="158" t="s">
        <v>24</v>
      </c>
      <c r="F49" s="163" t="s">
        <v>24</v>
      </c>
      <c r="IL49"/>
      <c r="IM49"/>
      <c r="IN49"/>
      <c r="IO49"/>
      <c r="IP49"/>
      <c r="IQ49"/>
      <c r="IR49"/>
    </row>
    <row r="50" spans="3:252" ht="12.75" customHeight="1">
      <c r="C50" s="309"/>
      <c r="D50" s="190" t="s">
        <v>76</v>
      </c>
      <c r="E50" s="158" t="s">
        <v>24</v>
      </c>
      <c r="F50" s="163" t="s">
        <v>24</v>
      </c>
      <c r="IL50"/>
      <c r="IM50"/>
      <c r="IN50"/>
      <c r="IO50"/>
      <c r="IP50"/>
      <c r="IQ50"/>
      <c r="IR50"/>
    </row>
    <row r="51" spans="3:252" ht="12" customHeight="1">
      <c r="C51" s="307" t="s">
        <v>177</v>
      </c>
      <c r="D51" s="307"/>
      <c r="E51" s="192" t="s">
        <v>24</v>
      </c>
      <c r="F51" s="193" t="s">
        <v>24</v>
      </c>
      <c r="IL51"/>
      <c r="IM51"/>
      <c r="IN51"/>
      <c r="IO51"/>
      <c r="IP51"/>
      <c r="IQ51"/>
      <c r="IR51"/>
    </row>
    <row r="52" spans="3:252" ht="12" customHeight="1">
      <c r="C52" s="310" t="s">
        <v>41</v>
      </c>
      <c r="D52" s="190" t="s">
        <v>78</v>
      </c>
      <c r="E52" s="207" t="s">
        <v>24</v>
      </c>
      <c r="F52" s="160" t="s">
        <v>24</v>
      </c>
      <c r="IL52"/>
      <c r="IM52"/>
      <c r="IN52"/>
      <c r="IO52"/>
      <c r="IP52"/>
      <c r="IQ52"/>
      <c r="IR52"/>
    </row>
    <row r="53" spans="3:252" ht="12.75" customHeight="1">
      <c r="C53" s="310"/>
      <c r="D53" s="190" t="s">
        <v>79</v>
      </c>
      <c r="E53" s="208">
        <v>1</v>
      </c>
      <c r="F53" s="156" t="s">
        <v>235</v>
      </c>
      <c r="IL53"/>
      <c r="IM53"/>
      <c r="IN53"/>
      <c r="IO53"/>
      <c r="IP53"/>
      <c r="IQ53"/>
      <c r="IR53"/>
    </row>
    <row r="54" spans="3:252" ht="12.75" customHeight="1">
      <c r="C54" s="310"/>
      <c r="D54" s="190" t="s">
        <v>80</v>
      </c>
      <c r="E54" s="208" t="s">
        <v>24</v>
      </c>
      <c r="F54" s="162" t="s">
        <v>24</v>
      </c>
      <c r="IL54"/>
      <c r="IM54"/>
      <c r="IN54"/>
      <c r="IO54"/>
      <c r="IP54"/>
      <c r="IQ54"/>
      <c r="IR54"/>
    </row>
    <row r="55" spans="3:252" ht="12.75" customHeight="1">
      <c r="C55" s="310"/>
      <c r="D55" s="190" t="s">
        <v>204</v>
      </c>
      <c r="E55" s="208">
        <v>1</v>
      </c>
      <c r="F55" s="156" t="s">
        <v>235</v>
      </c>
      <c r="IL55"/>
      <c r="IM55"/>
      <c r="IN55"/>
      <c r="IO55"/>
      <c r="IP55"/>
      <c r="IQ55"/>
      <c r="IR55"/>
    </row>
    <row r="56" spans="3:252" ht="12.75" customHeight="1">
      <c r="C56" s="310"/>
      <c r="D56" s="190" t="s">
        <v>205</v>
      </c>
      <c r="E56" s="208">
        <v>6</v>
      </c>
      <c r="F56" s="162">
        <v>0.02</v>
      </c>
      <c r="IL56"/>
      <c r="IM56"/>
      <c r="IN56"/>
      <c r="IO56"/>
      <c r="IP56"/>
      <c r="IQ56"/>
      <c r="IR56"/>
    </row>
    <row r="57" spans="3:252" ht="12.75" customHeight="1">
      <c r="C57" s="310"/>
      <c r="D57" s="190" t="s">
        <v>81</v>
      </c>
      <c r="E57" s="208" t="s">
        <v>24</v>
      </c>
      <c r="F57" s="162" t="s">
        <v>24</v>
      </c>
      <c r="IL57"/>
      <c r="IM57"/>
      <c r="IN57"/>
      <c r="IO57"/>
      <c r="IP57"/>
      <c r="IQ57"/>
      <c r="IR57"/>
    </row>
    <row r="58" spans="3:252" ht="12.75" customHeight="1">
      <c r="C58" s="310"/>
      <c r="D58" s="190" t="s">
        <v>82</v>
      </c>
      <c r="E58" s="208">
        <v>1</v>
      </c>
      <c r="F58" s="156" t="s">
        <v>235</v>
      </c>
      <c r="IL58"/>
      <c r="IM58"/>
      <c r="IN58"/>
      <c r="IO58"/>
      <c r="IP58"/>
      <c r="IQ58"/>
      <c r="IR58"/>
    </row>
    <row r="59" spans="3:252" ht="12.75" customHeight="1">
      <c r="C59" s="310"/>
      <c r="D59" s="190" t="s">
        <v>83</v>
      </c>
      <c r="E59" s="208" t="s">
        <v>24</v>
      </c>
      <c r="F59" s="163">
        <v>0.01</v>
      </c>
      <c r="IL59"/>
      <c r="IM59"/>
      <c r="IN59"/>
      <c r="IO59"/>
      <c r="IP59"/>
      <c r="IQ59"/>
      <c r="IR59"/>
    </row>
    <row r="60" spans="3:252" ht="12.75" customHeight="1">
      <c r="C60" s="310"/>
      <c r="D60" s="190" t="s">
        <v>84</v>
      </c>
      <c r="E60" s="209" t="s">
        <v>24</v>
      </c>
      <c r="F60" s="165" t="s">
        <v>24</v>
      </c>
      <c r="IL60"/>
      <c r="IM60"/>
      <c r="IN60"/>
      <c r="IO60"/>
      <c r="IP60"/>
      <c r="IQ60"/>
      <c r="IR60"/>
    </row>
    <row r="61" spans="3:252" ht="12" customHeight="1">
      <c r="C61" s="311" t="s">
        <v>178</v>
      </c>
      <c r="D61" s="311"/>
      <c r="E61" s="135">
        <f>SUM(E52:E60)</f>
        <v>9</v>
      </c>
      <c r="F61" s="138">
        <v>6.9999999999999993E-2</v>
      </c>
      <c r="IL61"/>
      <c r="IM61"/>
      <c r="IN61"/>
      <c r="IO61"/>
      <c r="IP61"/>
      <c r="IQ61"/>
      <c r="IR61"/>
    </row>
    <row r="62" spans="3:252" ht="12" customHeight="1">
      <c r="C62" s="310" t="s">
        <v>42</v>
      </c>
      <c r="D62" s="189" t="s">
        <v>86</v>
      </c>
      <c r="E62" s="207">
        <v>1</v>
      </c>
      <c r="F62" s="160" t="s">
        <v>235</v>
      </c>
      <c r="IL62"/>
      <c r="IM62"/>
      <c r="IN62"/>
      <c r="IO62"/>
      <c r="IP62"/>
      <c r="IQ62"/>
      <c r="IR62"/>
    </row>
    <row r="63" spans="3:252" ht="12.75" customHeight="1">
      <c r="C63" s="310"/>
      <c r="D63" s="190" t="s">
        <v>87</v>
      </c>
      <c r="E63" s="158" t="s">
        <v>24</v>
      </c>
      <c r="F63" s="162" t="s">
        <v>24</v>
      </c>
      <c r="IL63"/>
      <c r="IM63"/>
      <c r="IN63"/>
      <c r="IO63"/>
      <c r="IP63"/>
      <c r="IQ63"/>
      <c r="IR63"/>
    </row>
    <row r="64" spans="3:252" ht="12.75" customHeight="1">
      <c r="C64" s="310"/>
      <c r="D64" s="190" t="s">
        <v>88</v>
      </c>
      <c r="E64" s="208" t="s">
        <v>24</v>
      </c>
      <c r="F64" s="162" t="s">
        <v>24</v>
      </c>
      <c r="IL64"/>
      <c r="IM64"/>
      <c r="IN64"/>
      <c r="IO64"/>
      <c r="IP64"/>
      <c r="IQ64"/>
      <c r="IR64"/>
    </row>
    <row r="65" spans="3:252" ht="12.75" customHeight="1">
      <c r="C65" s="310"/>
      <c r="D65" s="190" t="s">
        <v>89</v>
      </c>
      <c r="E65" s="208">
        <v>6</v>
      </c>
      <c r="F65" s="163" t="s">
        <v>24</v>
      </c>
      <c r="IL65"/>
      <c r="IM65"/>
      <c r="IN65"/>
      <c r="IO65"/>
      <c r="IP65"/>
      <c r="IQ65"/>
      <c r="IR65"/>
    </row>
    <row r="66" spans="3:252" ht="12.75" customHeight="1">
      <c r="C66" s="310"/>
      <c r="D66" s="190" t="s">
        <v>90</v>
      </c>
      <c r="E66" s="208" t="s">
        <v>24</v>
      </c>
      <c r="F66" s="162" t="s">
        <v>24</v>
      </c>
      <c r="IL66"/>
      <c r="IM66"/>
      <c r="IN66"/>
      <c r="IO66"/>
      <c r="IP66"/>
      <c r="IQ66"/>
      <c r="IR66"/>
    </row>
    <row r="67" spans="3:252" ht="12.75" customHeight="1">
      <c r="C67" s="310"/>
      <c r="D67" s="190" t="s">
        <v>91</v>
      </c>
      <c r="E67" s="158" t="s">
        <v>24</v>
      </c>
      <c r="F67" s="162" t="s">
        <v>24</v>
      </c>
      <c r="IL67"/>
      <c r="IM67"/>
      <c r="IN67"/>
      <c r="IO67"/>
      <c r="IP67"/>
      <c r="IQ67"/>
      <c r="IR67"/>
    </row>
    <row r="68" spans="3:252" ht="12.75" customHeight="1">
      <c r="C68" s="310"/>
      <c r="D68" s="190" t="s">
        <v>92</v>
      </c>
      <c r="E68" s="208" t="s">
        <v>24</v>
      </c>
      <c r="F68" s="162" t="s">
        <v>24</v>
      </c>
      <c r="IL68"/>
      <c r="IM68"/>
      <c r="IN68"/>
      <c r="IO68"/>
      <c r="IP68"/>
      <c r="IQ68"/>
      <c r="IR68"/>
    </row>
    <row r="69" spans="3:252" ht="12.75" customHeight="1">
      <c r="C69" s="310"/>
      <c r="D69" s="190" t="s">
        <v>93</v>
      </c>
      <c r="E69" s="208" t="s">
        <v>24</v>
      </c>
      <c r="F69" s="162" t="s">
        <v>24</v>
      </c>
      <c r="IL69"/>
      <c r="IM69"/>
      <c r="IN69"/>
      <c r="IO69"/>
      <c r="IP69"/>
      <c r="IQ69"/>
      <c r="IR69"/>
    </row>
    <row r="70" spans="3:252" ht="12.75" customHeight="1">
      <c r="C70" s="310"/>
      <c r="D70" s="190" t="s">
        <v>94</v>
      </c>
      <c r="E70" s="208" t="s">
        <v>24</v>
      </c>
      <c r="F70" s="162" t="s">
        <v>24</v>
      </c>
      <c r="IL70"/>
      <c r="IM70"/>
      <c r="IN70"/>
      <c r="IO70"/>
      <c r="IP70"/>
      <c r="IQ70"/>
      <c r="IR70"/>
    </row>
    <row r="71" spans="3:252" ht="12.75" customHeight="1">
      <c r="C71" s="310"/>
      <c r="D71" s="190" t="s">
        <v>95</v>
      </c>
      <c r="E71" s="208" t="s">
        <v>24</v>
      </c>
      <c r="F71" s="162" t="s">
        <v>24</v>
      </c>
      <c r="IL71"/>
      <c r="IM71"/>
      <c r="IN71"/>
      <c r="IO71"/>
      <c r="IP71"/>
      <c r="IQ71"/>
      <c r="IR71"/>
    </row>
    <row r="72" spans="3:252" ht="12.75" customHeight="1">
      <c r="C72" s="310"/>
      <c r="D72" s="190" t="s">
        <v>96</v>
      </c>
      <c r="E72" s="208" t="s">
        <v>24</v>
      </c>
      <c r="F72" s="162" t="s">
        <v>24</v>
      </c>
      <c r="IL72"/>
      <c r="IM72"/>
      <c r="IN72"/>
      <c r="IO72"/>
      <c r="IP72"/>
      <c r="IQ72"/>
      <c r="IR72"/>
    </row>
    <row r="73" spans="3:252" ht="12.75" customHeight="1">
      <c r="C73" s="310"/>
      <c r="D73" s="190" t="s">
        <v>97</v>
      </c>
      <c r="E73" s="208" t="s">
        <v>24</v>
      </c>
      <c r="F73" s="162" t="s">
        <v>24</v>
      </c>
      <c r="IL73"/>
      <c r="IM73"/>
      <c r="IN73"/>
      <c r="IO73"/>
      <c r="IP73"/>
      <c r="IQ73"/>
      <c r="IR73"/>
    </row>
    <row r="74" spans="3:252" ht="12.75" customHeight="1">
      <c r="C74" s="310"/>
      <c r="D74" s="190" t="s">
        <v>98</v>
      </c>
      <c r="E74" s="208">
        <v>5</v>
      </c>
      <c r="F74" s="162">
        <v>0.17</v>
      </c>
      <c r="IL74"/>
      <c r="IM74"/>
      <c r="IN74"/>
      <c r="IO74"/>
      <c r="IP74"/>
      <c r="IQ74"/>
      <c r="IR74"/>
    </row>
    <row r="75" spans="3:252" ht="12.75" customHeight="1">
      <c r="C75" s="310"/>
      <c r="D75" s="190" t="s">
        <v>99</v>
      </c>
      <c r="E75" s="208" t="s">
        <v>24</v>
      </c>
      <c r="F75" s="162" t="s">
        <v>24</v>
      </c>
      <c r="IL75"/>
      <c r="IM75"/>
      <c r="IN75"/>
      <c r="IO75"/>
      <c r="IP75"/>
      <c r="IQ75"/>
      <c r="IR75"/>
    </row>
    <row r="76" spans="3:252" ht="12.75" customHeight="1">
      <c r="C76" s="310"/>
      <c r="D76" s="190" t="s">
        <v>100</v>
      </c>
      <c r="E76" s="208" t="s">
        <v>24</v>
      </c>
      <c r="F76" s="162" t="s">
        <v>24</v>
      </c>
      <c r="IL76"/>
      <c r="IM76"/>
      <c r="IN76"/>
      <c r="IO76"/>
      <c r="IP76"/>
      <c r="IQ76"/>
      <c r="IR76"/>
    </row>
    <row r="77" spans="3:252" ht="12.75" customHeight="1">
      <c r="C77" s="310"/>
      <c r="D77" s="190" t="s">
        <v>101</v>
      </c>
      <c r="E77" s="208" t="s">
        <v>24</v>
      </c>
      <c r="F77" s="162" t="s">
        <v>24</v>
      </c>
      <c r="IL77"/>
      <c r="IM77"/>
      <c r="IN77"/>
      <c r="IO77"/>
      <c r="IP77"/>
      <c r="IQ77"/>
      <c r="IR77"/>
    </row>
    <row r="78" spans="3:252" ht="12.75" customHeight="1">
      <c r="C78" s="310"/>
      <c r="D78" s="190" t="s">
        <v>102</v>
      </c>
      <c r="E78" s="208" t="s">
        <v>24</v>
      </c>
      <c r="F78" s="162" t="s">
        <v>24</v>
      </c>
      <c r="IL78"/>
      <c r="IM78"/>
      <c r="IN78"/>
      <c r="IO78"/>
      <c r="IP78"/>
      <c r="IQ78"/>
      <c r="IR78"/>
    </row>
    <row r="79" spans="3:252" ht="12.75" customHeight="1">
      <c r="C79" s="310"/>
      <c r="D79" s="190" t="s">
        <v>103</v>
      </c>
      <c r="E79" s="208">
        <v>3</v>
      </c>
      <c r="F79" s="162">
        <v>0.04</v>
      </c>
      <c r="IL79"/>
      <c r="IM79"/>
      <c r="IN79"/>
      <c r="IO79"/>
      <c r="IP79"/>
      <c r="IQ79"/>
      <c r="IR79"/>
    </row>
    <row r="80" spans="3:252" ht="12" customHeight="1">
      <c r="C80" s="307" t="s">
        <v>179</v>
      </c>
      <c r="D80" s="307"/>
      <c r="E80" s="135">
        <f>SUM(E62:E79)</f>
        <v>15</v>
      </c>
      <c r="F80" s="138" t="s">
        <v>235</v>
      </c>
      <c r="IL80"/>
      <c r="IM80"/>
      <c r="IN80"/>
      <c r="IO80"/>
      <c r="IP80"/>
      <c r="IQ80"/>
      <c r="IR80"/>
    </row>
    <row r="81" spans="3:252" ht="12" customHeight="1">
      <c r="C81" s="274" t="s">
        <v>236</v>
      </c>
      <c r="IL81"/>
      <c r="IM81"/>
      <c r="IN81"/>
      <c r="IO81"/>
      <c r="IP81"/>
      <c r="IQ81"/>
      <c r="IR81"/>
    </row>
    <row r="82" spans="3:252" ht="12" customHeight="1">
      <c r="C82" s="308"/>
      <c r="D82" s="308"/>
      <c r="E82" s="308"/>
      <c r="F82" s="308"/>
      <c r="G82" s="44"/>
    </row>
    <row r="83" spans="3:252" ht="12" customHeight="1">
      <c r="C83" s="308"/>
      <c r="D83" s="308"/>
      <c r="E83" s="308"/>
      <c r="F83" s="308"/>
      <c r="G83" s="44"/>
    </row>
    <row r="84" spans="3:252" ht="12" customHeight="1">
      <c r="C84" s="308"/>
      <c r="D84" s="308"/>
      <c r="E84" s="308"/>
      <c r="F84" s="308"/>
      <c r="G84" s="44"/>
    </row>
    <row r="85" spans="3:252" ht="12" customHeight="1">
      <c r="C85" s="308"/>
      <c r="D85" s="308"/>
      <c r="E85" s="308"/>
      <c r="F85" s="308"/>
      <c r="G85" s="44"/>
    </row>
  </sheetData>
  <mergeCells count="13">
    <mergeCell ref="C80:D80"/>
    <mergeCell ref="C82:F85"/>
    <mergeCell ref="C44:C50"/>
    <mergeCell ref="C51:D51"/>
    <mergeCell ref="C52:C60"/>
    <mergeCell ref="C61:D61"/>
    <mergeCell ref="C62:C79"/>
    <mergeCell ref="C41:C42"/>
    <mergeCell ref="B9:G9"/>
    <mergeCell ref="C43:D43"/>
    <mergeCell ref="C13:D13"/>
    <mergeCell ref="C14:C39"/>
    <mergeCell ref="C40:D40"/>
  </mergeCells>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775A6-9B8E-4512-A446-2C1A75EC3C0E}">
  <dimension ref="A1:IR85"/>
  <sheetViews>
    <sheetView showGridLines="0" topLeftCell="A55" zoomScaleNormal="100" workbookViewId="0">
      <selection activeCell="B1" sqref="B1"/>
    </sheetView>
  </sheetViews>
  <sheetFormatPr baseColWidth="10" defaultRowHeight="12" customHeight="1"/>
  <cols>
    <col min="1" max="2" width="13.375" style="40" customWidth="1"/>
    <col min="3" max="3" width="23" style="40" customWidth="1"/>
    <col min="4" max="4" width="31.625" style="40" customWidth="1"/>
    <col min="5" max="6" width="20.375" style="40" customWidth="1"/>
    <col min="7" max="7" width="31" style="40" customWidth="1"/>
    <col min="8" max="8" width="3.375" style="40" customWidth="1"/>
    <col min="9" max="252" width="10.5" style="40" customWidth="1"/>
    <col min="253" max="1019" width="10.5" customWidth="1"/>
  </cols>
  <sheetData>
    <row r="1" spans="1:11" s="5" customFormat="1" ht="15.75" customHeight="1">
      <c r="D1" s="84"/>
      <c r="E1" s="84"/>
      <c r="F1" s="84"/>
      <c r="G1" s="84"/>
    </row>
    <row r="2" spans="1:11" s="5" customFormat="1" ht="15.75" customHeight="1">
      <c r="D2" s="84"/>
      <c r="E2" s="84"/>
      <c r="F2" s="84"/>
      <c r="G2" s="84"/>
    </row>
    <row r="3" spans="1:11" s="5" customFormat="1" ht="15.75" customHeight="1">
      <c r="D3" s="84"/>
      <c r="E3" s="84"/>
      <c r="F3" s="84"/>
      <c r="G3" s="84"/>
    </row>
    <row r="4" spans="1:11" s="5" customFormat="1" ht="15.75" customHeight="1">
      <c r="E4" s="2"/>
    </row>
    <row r="5" spans="1:11" s="5" customFormat="1" ht="15.75" customHeight="1"/>
    <row r="6" spans="1:11" s="5" customFormat="1" ht="15.75" customHeight="1"/>
    <row r="7" spans="1:11" s="5" customFormat="1" ht="15.75" customHeight="1"/>
    <row r="8" spans="1:11" s="5" customFormat="1" ht="15.75" customHeight="1"/>
    <row r="9" spans="1:11" s="5" customFormat="1" ht="41.25" customHeight="1">
      <c r="B9" s="292" t="s">
        <v>226</v>
      </c>
      <c r="C9" s="292"/>
      <c r="D9" s="292"/>
      <c r="E9" s="292"/>
      <c r="F9" s="292"/>
      <c r="G9" s="292"/>
    </row>
    <row r="10" spans="1:11" s="5" customFormat="1" ht="9.9499999999999993" customHeight="1">
      <c r="B10" s="11"/>
      <c r="C10" s="11"/>
      <c r="D10" s="11"/>
      <c r="E10" s="11"/>
      <c r="F10" s="11"/>
      <c r="G10" s="11"/>
    </row>
    <row r="11" spans="1:11" s="5" customFormat="1" ht="9.9499999999999993" customHeight="1">
      <c r="B11" s="110"/>
      <c r="C11" s="110"/>
      <c r="D11" s="110"/>
      <c r="E11" s="110"/>
      <c r="F11" s="110"/>
      <c r="G11" s="110"/>
      <c r="H11" s="111"/>
      <c r="I11" s="111"/>
      <c r="J11" s="111"/>
      <c r="K11" s="111"/>
    </row>
    <row r="12" spans="1:11" s="5" customFormat="1" ht="9.9499999999999993" customHeight="1">
      <c r="B12" s="112"/>
      <c r="C12" s="112"/>
      <c r="D12" s="112"/>
      <c r="E12" s="112"/>
      <c r="F12" s="112"/>
      <c r="G12" s="112"/>
      <c r="H12" s="111"/>
      <c r="I12" s="111"/>
      <c r="J12" s="111"/>
      <c r="K12" s="111"/>
    </row>
    <row r="13" spans="1:11" ht="41.1" customHeight="1">
      <c r="C13" s="305" t="s">
        <v>35</v>
      </c>
      <c r="D13" s="305"/>
      <c r="E13" s="133" t="s">
        <v>19</v>
      </c>
      <c r="F13" s="134" t="s">
        <v>20</v>
      </c>
      <c r="G13" s="144"/>
    </row>
    <row r="14" spans="1:11" ht="12.75" customHeight="1">
      <c r="C14" s="302" t="s">
        <v>38</v>
      </c>
      <c r="D14" s="189" t="s">
        <v>44</v>
      </c>
      <c r="E14" s="155" t="s">
        <v>24</v>
      </c>
      <c r="F14" s="156" t="s">
        <v>24</v>
      </c>
      <c r="G14" s="41"/>
      <c r="H14" s="202"/>
      <c r="I14" s="202"/>
      <c r="J14" s="202"/>
    </row>
    <row r="15" spans="1:11" ht="12.75" customHeight="1">
      <c r="A15" s="107"/>
      <c r="C15" s="306"/>
      <c r="D15" s="190" t="s">
        <v>45</v>
      </c>
      <c r="E15" s="155" t="s">
        <v>24</v>
      </c>
      <c r="F15" s="156" t="s">
        <v>24</v>
      </c>
      <c r="G15" s="41"/>
      <c r="H15" s="202"/>
      <c r="I15" s="202"/>
      <c r="J15" s="202"/>
    </row>
    <row r="16" spans="1:11" ht="12.75" customHeight="1">
      <c r="C16" s="306"/>
      <c r="D16" s="190" t="s">
        <v>46</v>
      </c>
      <c r="E16" s="155">
        <v>10</v>
      </c>
      <c r="F16" s="156">
        <v>0.43</v>
      </c>
      <c r="G16" s="41"/>
      <c r="H16" s="202"/>
      <c r="I16" s="202"/>
      <c r="J16" s="202"/>
    </row>
    <row r="17" spans="3:10" ht="12.75" customHeight="1">
      <c r="C17" s="306"/>
      <c r="D17" s="190" t="s">
        <v>47</v>
      </c>
      <c r="E17" s="155">
        <v>10</v>
      </c>
      <c r="F17" s="156">
        <v>0.85</v>
      </c>
      <c r="G17" s="41"/>
      <c r="H17" s="202"/>
      <c r="I17" s="202"/>
      <c r="J17" s="202"/>
    </row>
    <row r="18" spans="3:10" ht="12.75" customHeight="1">
      <c r="C18" s="306"/>
      <c r="D18" s="190" t="s">
        <v>48</v>
      </c>
      <c r="E18" s="155">
        <v>11</v>
      </c>
      <c r="F18" s="156">
        <v>0.37</v>
      </c>
      <c r="G18" s="41"/>
      <c r="H18" s="202"/>
      <c r="I18" s="202"/>
      <c r="J18" s="202"/>
    </row>
    <row r="19" spans="3:10" ht="12.75" customHeight="1">
      <c r="C19" s="306"/>
      <c r="D19" s="190" t="s">
        <v>49</v>
      </c>
      <c r="E19" s="155" t="s">
        <v>24</v>
      </c>
      <c r="F19" s="156" t="s">
        <v>24</v>
      </c>
      <c r="G19" s="41"/>
      <c r="H19" s="202"/>
      <c r="I19" s="202"/>
      <c r="J19" s="202"/>
    </row>
    <row r="20" spans="3:10" ht="12.75" customHeight="1">
      <c r="C20" s="306"/>
      <c r="D20" s="190" t="s">
        <v>50</v>
      </c>
      <c r="E20" s="155" t="s">
        <v>24</v>
      </c>
      <c r="F20" s="156" t="s">
        <v>24</v>
      </c>
      <c r="G20" s="41"/>
      <c r="H20" s="202"/>
      <c r="I20" s="202"/>
      <c r="J20" s="202"/>
    </row>
    <row r="21" spans="3:10" ht="12.75" customHeight="1">
      <c r="C21" s="306"/>
      <c r="D21" s="190" t="s">
        <v>51</v>
      </c>
      <c r="E21" s="155">
        <v>7</v>
      </c>
      <c r="F21" s="156">
        <v>1.77</v>
      </c>
      <c r="G21" s="41"/>
      <c r="H21" s="202"/>
      <c r="I21" s="202"/>
      <c r="J21" s="202"/>
    </row>
    <row r="22" spans="3:10" ht="12.75" customHeight="1">
      <c r="C22" s="306"/>
      <c r="D22" s="190" t="s">
        <v>52</v>
      </c>
      <c r="E22" s="155">
        <v>1</v>
      </c>
      <c r="F22" s="156" t="s">
        <v>235</v>
      </c>
      <c r="G22" s="41"/>
      <c r="H22" s="202"/>
      <c r="I22" s="202"/>
      <c r="J22" s="202"/>
    </row>
    <row r="23" spans="3:10" ht="12.75" customHeight="1">
      <c r="C23" s="306"/>
      <c r="D23" s="190" t="s">
        <v>53</v>
      </c>
      <c r="E23" s="155" t="s">
        <v>24</v>
      </c>
      <c r="F23" s="156" t="s">
        <v>24</v>
      </c>
      <c r="G23" s="41"/>
      <c r="H23" s="206"/>
      <c r="I23" s="202"/>
      <c r="J23" s="202"/>
    </row>
    <row r="24" spans="3:10" ht="12.75" customHeight="1">
      <c r="C24" s="306"/>
      <c r="D24" s="190" t="s">
        <v>54</v>
      </c>
      <c r="E24" s="155" t="s">
        <v>24</v>
      </c>
      <c r="F24" s="156" t="s">
        <v>24</v>
      </c>
      <c r="G24" s="41"/>
      <c r="H24" s="202"/>
      <c r="I24" s="202"/>
      <c r="J24" s="202"/>
    </row>
    <row r="25" spans="3:10" ht="12.75" customHeight="1">
      <c r="C25" s="306"/>
      <c r="D25" s="190" t="s">
        <v>55</v>
      </c>
      <c r="E25" s="155" t="s">
        <v>24</v>
      </c>
      <c r="F25" s="156" t="s">
        <v>24</v>
      </c>
      <c r="G25" s="41"/>
      <c r="H25" s="202"/>
      <c r="I25" s="202"/>
      <c r="J25" s="202"/>
    </row>
    <row r="26" spans="3:10" ht="12.75" customHeight="1">
      <c r="C26" s="306"/>
      <c r="D26" s="190" t="s">
        <v>56</v>
      </c>
      <c r="E26" s="155" t="s">
        <v>24</v>
      </c>
      <c r="F26" s="156" t="s">
        <v>24</v>
      </c>
      <c r="G26" s="41"/>
      <c r="H26" s="202"/>
      <c r="I26" s="202"/>
      <c r="J26" s="202"/>
    </row>
    <row r="27" spans="3:10" ht="12.75" customHeight="1">
      <c r="C27" s="306"/>
      <c r="D27" s="190" t="s">
        <v>201</v>
      </c>
      <c r="E27" s="155" t="s">
        <v>24</v>
      </c>
      <c r="F27" s="156" t="s">
        <v>24</v>
      </c>
      <c r="G27" s="41"/>
      <c r="H27" s="202"/>
      <c r="I27" s="202"/>
      <c r="J27" s="202"/>
    </row>
    <row r="28" spans="3:10" ht="12.75" customHeight="1">
      <c r="C28" s="306"/>
      <c r="D28" s="190" t="s">
        <v>57</v>
      </c>
      <c r="E28" s="155">
        <v>1</v>
      </c>
      <c r="F28" s="156" t="s">
        <v>235</v>
      </c>
      <c r="G28" s="41"/>
      <c r="H28" s="202"/>
      <c r="I28" s="202"/>
      <c r="J28" s="202"/>
    </row>
    <row r="29" spans="3:10" ht="12.75" customHeight="1">
      <c r="C29" s="306"/>
      <c r="D29" s="190" t="s">
        <v>58</v>
      </c>
      <c r="E29" s="155">
        <v>1</v>
      </c>
      <c r="F29" s="156" t="s">
        <v>235</v>
      </c>
      <c r="G29" s="41"/>
      <c r="H29" s="202"/>
      <c r="I29" s="202"/>
      <c r="J29" s="202"/>
    </row>
    <row r="30" spans="3:10" ht="12.75" customHeight="1">
      <c r="C30" s="306"/>
      <c r="D30" s="190" t="s">
        <v>202</v>
      </c>
      <c r="E30" s="155">
        <v>2</v>
      </c>
      <c r="F30" s="156" t="s">
        <v>235</v>
      </c>
      <c r="G30" s="41"/>
      <c r="H30" s="202"/>
      <c r="I30" s="202"/>
      <c r="J30" s="202"/>
    </row>
    <row r="31" spans="3:10" ht="12.75" customHeight="1">
      <c r="C31" s="306"/>
      <c r="D31" s="190" t="s">
        <v>59</v>
      </c>
      <c r="E31" s="155" t="s">
        <v>24</v>
      </c>
      <c r="F31" s="156" t="s">
        <v>24</v>
      </c>
      <c r="G31" s="41"/>
      <c r="H31" s="202"/>
      <c r="I31" s="202"/>
      <c r="J31" s="202"/>
    </row>
    <row r="32" spans="3:10" ht="12.75" customHeight="1">
      <c r="C32" s="306"/>
      <c r="D32" s="190" t="s">
        <v>60</v>
      </c>
      <c r="E32" s="155" t="s">
        <v>24</v>
      </c>
      <c r="F32" s="156" t="s">
        <v>24</v>
      </c>
      <c r="G32" s="41"/>
      <c r="H32" s="202"/>
      <c r="I32" s="202"/>
      <c r="J32" s="202"/>
    </row>
    <row r="33" spans="3:252" ht="12.75" customHeight="1">
      <c r="C33" s="306"/>
      <c r="D33" s="190" t="s">
        <v>61</v>
      </c>
      <c r="E33" s="155" t="s">
        <v>24</v>
      </c>
      <c r="F33" s="156" t="s">
        <v>24</v>
      </c>
      <c r="G33" s="41"/>
      <c r="H33" s="202"/>
      <c r="I33" s="202"/>
      <c r="J33" s="202"/>
    </row>
    <row r="34" spans="3:252" ht="12.75" customHeight="1">
      <c r="C34" s="306"/>
      <c r="D34" s="190" t="s">
        <v>62</v>
      </c>
      <c r="E34" s="155" t="s">
        <v>24</v>
      </c>
      <c r="F34" s="156" t="s">
        <v>24</v>
      </c>
      <c r="G34" s="41"/>
      <c r="H34" s="202"/>
      <c r="I34" s="202"/>
      <c r="J34" s="202"/>
    </row>
    <row r="35" spans="3:252" ht="12.75" customHeight="1">
      <c r="C35" s="306"/>
      <c r="D35" s="190" t="s">
        <v>63</v>
      </c>
      <c r="E35" s="155" t="s">
        <v>24</v>
      </c>
      <c r="F35" s="156" t="s">
        <v>24</v>
      </c>
      <c r="G35" s="41"/>
      <c r="H35" s="202"/>
      <c r="I35" s="202"/>
      <c r="J35" s="202"/>
    </row>
    <row r="36" spans="3:252" ht="12.75" customHeight="1">
      <c r="C36" s="306"/>
      <c r="D36" s="190" t="s">
        <v>64</v>
      </c>
      <c r="E36" s="155" t="s">
        <v>24</v>
      </c>
      <c r="F36" s="156" t="s">
        <v>24</v>
      </c>
      <c r="G36" s="41"/>
      <c r="H36" s="202"/>
      <c r="I36" s="202"/>
      <c r="J36" s="202"/>
    </row>
    <row r="37" spans="3:252" ht="12.75" customHeight="1">
      <c r="C37" s="306"/>
      <c r="D37" s="190" t="s">
        <v>65</v>
      </c>
      <c r="E37" s="155">
        <v>1</v>
      </c>
      <c r="F37" s="156" t="s">
        <v>235</v>
      </c>
      <c r="G37" s="41"/>
      <c r="H37" s="202"/>
      <c r="I37" s="202"/>
      <c r="J37" s="202"/>
    </row>
    <row r="38" spans="3:252" ht="12.75" customHeight="1">
      <c r="C38" s="306"/>
      <c r="D38" s="190" t="s">
        <v>66</v>
      </c>
      <c r="E38" s="155" t="s">
        <v>24</v>
      </c>
      <c r="F38" s="156" t="s">
        <v>24</v>
      </c>
      <c r="G38" s="41"/>
      <c r="H38" s="202"/>
      <c r="I38" s="202"/>
      <c r="J38" s="202"/>
    </row>
    <row r="39" spans="3:252" ht="12.75" customHeight="1">
      <c r="C39" s="303"/>
      <c r="D39" s="191" t="s">
        <v>67</v>
      </c>
      <c r="E39" s="155" t="s">
        <v>24</v>
      </c>
      <c r="F39" s="156" t="s">
        <v>24</v>
      </c>
      <c r="G39" s="41"/>
      <c r="H39" s="202"/>
      <c r="I39" s="202"/>
      <c r="J39" s="202"/>
    </row>
    <row r="40" spans="3:252" ht="12" customHeight="1">
      <c r="C40" s="288" t="s">
        <v>175</v>
      </c>
      <c r="D40" s="304"/>
      <c r="E40" s="135">
        <f>SUM(E14:E39)</f>
        <v>44</v>
      </c>
      <c r="F40" s="138">
        <v>4.43</v>
      </c>
      <c r="H40" s="202"/>
      <c r="I40" s="202"/>
      <c r="J40" s="202"/>
      <c r="IL40"/>
      <c r="IM40"/>
      <c r="IN40"/>
      <c r="IO40"/>
      <c r="IP40"/>
      <c r="IQ40"/>
      <c r="IR40"/>
    </row>
    <row r="41" spans="3:252" ht="12" customHeight="1">
      <c r="C41" s="302" t="s">
        <v>39</v>
      </c>
      <c r="D41" s="190" t="s">
        <v>69</v>
      </c>
      <c r="E41" s="157" t="s">
        <v>24</v>
      </c>
      <c r="F41" s="163" t="s">
        <v>24</v>
      </c>
      <c r="IL41"/>
      <c r="IM41"/>
      <c r="IN41"/>
      <c r="IO41"/>
      <c r="IP41"/>
      <c r="IQ41"/>
      <c r="IR41"/>
    </row>
    <row r="42" spans="3:252" ht="12.75" customHeight="1">
      <c r="C42" s="303"/>
      <c r="D42" s="190" t="s">
        <v>70</v>
      </c>
      <c r="E42" s="157" t="s">
        <v>24</v>
      </c>
      <c r="F42" s="163" t="s">
        <v>24</v>
      </c>
      <c r="IL42"/>
      <c r="IM42"/>
      <c r="IN42"/>
      <c r="IO42"/>
      <c r="IP42"/>
      <c r="IQ42"/>
      <c r="IR42"/>
    </row>
    <row r="43" spans="3:252" ht="12" customHeight="1">
      <c r="C43" s="288" t="s">
        <v>176</v>
      </c>
      <c r="D43" s="304"/>
      <c r="E43" s="135" t="s">
        <v>24</v>
      </c>
      <c r="F43" s="138" t="s">
        <v>24</v>
      </c>
      <c r="IL43"/>
      <c r="IM43"/>
      <c r="IN43"/>
      <c r="IO43"/>
      <c r="IP43"/>
      <c r="IQ43"/>
      <c r="IR43"/>
    </row>
    <row r="44" spans="3:252" ht="12" customHeight="1">
      <c r="C44" s="309" t="s">
        <v>40</v>
      </c>
      <c r="D44" s="190" t="s">
        <v>72</v>
      </c>
      <c r="E44" s="158" t="s">
        <v>24</v>
      </c>
      <c r="F44" s="163" t="s">
        <v>24</v>
      </c>
      <c r="IL44"/>
      <c r="IM44"/>
      <c r="IN44"/>
      <c r="IO44"/>
      <c r="IP44"/>
      <c r="IQ44"/>
      <c r="IR44"/>
    </row>
    <row r="45" spans="3:252" ht="12.75" customHeight="1">
      <c r="C45" s="309"/>
      <c r="D45" s="190" t="s">
        <v>73</v>
      </c>
      <c r="E45" s="158" t="s">
        <v>24</v>
      </c>
      <c r="F45" s="163" t="s">
        <v>24</v>
      </c>
      <c r="IL45"/>
      <c r="IM45"/>
      <c r="IN45"/>
      <c r="IO45"/>
      <c r="IP45"/>
      <c r="IQ45"/>
      <c r="IR45"/>
    </row>
    <row r="46" spans="3:252" ht="12.75" customHeight="1">
      <c r="C46" s="309"/>
      <c r="D46" s="190" t="s">
        <v>74</v>
      </c>
      <c r="E46" s="158" t="s">
        <v>24</v>
      </c>
      <c r="F46" s="163" t="s">
        <v>24</v>
      </c>
      <c r="IL46"/>
      <c r="IM46"/>
      <c r="IN46"/>
      <c r="IO46"/>
      <c r="IP46"/>
      <c r="IQ46"/>
      <c r="IR46"/>
    </row>
    <row r="47" spans="3:252" ht="12.75" customHeight="1">
      <c r="C47" s="309"/>
      <c r="D47" s="190" t="s">
        <v>206</v>
      </c>
      <c r="E47" s="205" t="s">
        <v>24</v>
      </c>
      <c r="F47" s="163" t="s">
        <v>24</v>
      </c>
      <c r="IL47"/>
      <c r="IM47"/>
      <c r="IN47"/>
      <c r="IO47"/>
      <c r="IP47"/>
      <c r="IQ47"/>
      <c r="IR47"/>
    </row>
    <row r="48" spans="3:252" ht="12.75" customHeight="1">
      <c r="C48" s="309"/>
      <c r="D48" s="190" t="s">
        <v>203</v>
      </c>
      <c r="E48" s="158" t="s">
        <v>24</v>
      </c>
      <c r="F48" s="163" t="s">
        <v>24</v>
      </c>
      <c r="IL48"/>
      <c r="IM48"/>
      <c r="IN48"/>
      <c r="IO48"/>
      <c r="IP48"/>
      <c r="IQ48"/>
      <c r="IR48"/>
    </row>
    <row r="49" spans="3:252" ht="12.75" customHeight="1">
      <c r="C49" s="309"/>
      <c r="D49" s="190" t="s">
        <v>75</v>
      </c>
      <c r="E49" s="158" t="s">
        <v>24</v>
      </c>
      <c r="F49" s="163" t="s">
        <v>24</v>
      </c>
      <c r="IL49"/>
      <c r="IM49"/>
      <c r="IN49"/>
      <c r="IO49"/>
      <c r="IP49"/>
      <c r="IQ49"/>
      <c r="IR49"/>
    </row>
    <row r="50" spans="3:252" ht="12.75" customHeight="1">
      <c r="C50" s="309"/>
      <c r="D50" s="190" t="s">
        <v>76</v>
      </c>
      <c r="E50" s="158" t="s">
        <v>24</v>
      </c>
      <c r="F50" s="163" t="s">
        <v>24</v>
      </c>
      <c r="IL50"/>
      <c r="IM50"/>
      <c r="IN50"/>
      <c r="IO50"/>
      <c r="IP50"/>
      <c r="IQ50"/>
      <c r="IR50"/>
    </row>
    <row r="51" spans="3:252" ht="12" customHeight="1">
      <c r="C51" s="307" t="s">
        <v>177</v>
      </c>
      <c r="D51" s="307"/>
      <c r="E51" s="192" t="s">
        <v>24</v>
      </c>
      <c r="F51" s="193" t="s">
        <v>24</v>
      </c>
      <c r="IL51"/>
      <c r="IM51"/>
      <c r="IN51"/>
      <c r="IO51"/>
      <c r="IP51"/>
      <c r="IQ51"/>
      <c r="IR51"/>
    </row>
    <row r="52" spans="3:252" ht="12" customHeight="1">
      <c r="C52" s="310" t="s">
        <v>41</v>
      </c>
      <c r="D52" s="190" t="s">
        <v>78</v>
      </c>
      <c r="E52" s="207" t="s">
        <v>24</v>
      </c>
      <c r="F52" s="160" t="s">
        <v>24</v>
      </c>
      <c r="IL52"/>
      <c r="IM52"/>
      <c r="IN52"/>
      <c r="IO52"/>
      <c r="IP52"/>
      <c r="IQ52"/>
      <c r="IR52"/>
    </row>
    <row r="53" spans="3:252" ht="12.75" customHeight="1">
      <c r="C53" s="310"/>
      <c r="D53" s="190" t="s">
        <v>79</v>
      </c>
      <c r="E53" s="208" t="s">
        <v>24</v>
      </c>
      <c r="F53" s="162" t="s">
        <v>24</v>
      </c>
      <c r="IL53"/>
      <c r="IM53"/>
      <c r="IN53"/>
      <c r="IO53"/>
      <c r="IP53"/>
      <c r="IQ53"/>
      <c r="IR53"/>
    </row>
    <row r="54" spans="3:252" ht="12.75" customHeight="1">
      <c r="C54" s="310"/>
      <c r="D54" s="190" t="s">
        <v>80</v>
      </c>
      <c r="E54" s="208" t="s">
        <v>24</v>
      </c>
      <c r="F54" s="162" t="s">
        <v>24</v>
      </c>
      <c r="IL54"/>
      <c r="IM54"/>
      <c r="IN54"/>
      <c r="IO54"/>
      <c r="IP54"/>
      <c r="IQ54"/>
      <c r="IR54"/>
    </row>
    <row r="55" spans="3:252" ht="12.75" customHeight="1">
      <c r="C55" s="310"/>
      <c r="D55" s="190" t="s">
        <v>204</v>
      </c>
      <c r="E55" s="208" t="s">
        <v>24</v>
      </c>
      <c r="F55" s="162" t="s">
        <v>24</v>
      </c>
      <c r="IL55"/>
      <c r="IM55"/>
      <c r="IN55"/>
      <c r="IO55"/>
      <c r="IP55"/>
      <c r="IQ55"/>
      <c r="IR55"/>
    </row>
    <row r="56" spans="3:252" ht="12.75" customHeight="1">
      <c r="C56" s="310"/>
      <c r="D56" s="190" t="s">
        <v>205</v>
      </c>
      <c r="E56" s="208" t="s">
        <v>24</v>
      </c>
      <c r="F56" s="162" t="s">
        <v>24</v>
      </c>
      <c r="IL56"/>
      <c r="IM56"/>
      <c r="IN56"/>
      <c r="IO56"/>
      <c r="IP56"/>
      <c r="IQ56"/>
      <c r="IR56"/>
    </row>
    <row r="57" spans="3:252" ht="12.75" customHeight="1">
      <c r="C57" s="310"/>
      <c r="D57" s="190" t="s">
        <v>81</v>
      </c>
      <c r="E57" s="208" t="s">
        <v>24</v>
      </c>
      <c r="F57" s="162" t="s">
        <v>24</v>
      </c>
      <c r="IL57"/>
      <c r="IM57"/>
      <c r="IN57"/>
      <c r="IO57"/>
      <c r="IP57"/>
      <c r="IQ57"/>
      <c r="IR57"/>
    </row>
    <row r="58" spans="3:252" ht="12.75" customHeight="1">
      <c r="C58" s="310"/>
      <c r="D58" s="190" t="s">
        <v>82</v>
      </c>
      <c r="E58" s="208" t="s">
        <v>24</v>
      </c>
      <c r="F58" s="163" t="s">
        <v>24</v>
      </c>
      <c r="IL58"/>
      <c r="IM58"/>
      <c r="IN58"/>
      <c r="IO58"/>
      <c r="IP58"/>
      <c r="IQ58"/>
      <c r="IR58"/>
    </row>
    <row r="59" spans="3:252" ht="12.75" customHeight="1">
      <c r="C59" s="310"/>
      <c r="D59" s="190" t="s">
        <v>83</v>
      </c>
      <c r="E59" s="208" t="s">
        <v>24</v>
      </c>
      <c r="F59" s="163" t="s">
        <v>24</v>
      </c>
      <c r="IL59"/>
      <c r="IM59"/>
      <c r="IN59"/>
      <c r="IO59"/>
      <c r="IP59"/>
      <c r="IQ59"/>
      <c r="IR59"/>
    </row>
    <row r="60" spans="3:252" ht="12.75" customHeight="1">
      <c r="C60" s="310"/>
      <c r="D60" s="190" t="s">
        <v>84</v>
      </c>
      <c r="E60" s="209" t="s">
        <v>24</v>
      </c>
      <c r="F60" s="165" t="s">
        <v>24</v>
      </c>
      <c r="IL60"/>
      <c r="IM60"/>
      <c r="IN60"/>
      <c r="IO60"/>
      <c r="IP60"/>
      <c r="IQ60"/>
      <c r="IR60"/>
    </row>
    <row r="61" spans="3:252" ht="12" customHeight="1">
      <c r="C61" s="311" t="s">
        <v>178</v>
      </c>
      <c r="D61" s="311"/>
      <c r="E61" s="135"/>
      <c r="F61" s="138" t="s">
        <v>24</v>
      </c>
      <c r="IL61"/>
      <c r="IM61"/>
      <c r="IN61"/>
      <c r="IO61"/>
      <c r="IP61"/>
      <c r="IQ61"/>
      <c r="IR61"/>
    </row>
    <row r="62" spans="3:252" ht="12" customHeight="1">
      <c r="C62" s="310" t="s">
        <v>42</v>
      </c>
      <c r="D62" s="189" t="s">
        <v>86</v>
      </c>
      <c r="E62" s="207" t="s">
        <v>24</v>
      </c>
      <c r="F62" s="160" t="s">
        <v>24</v>
      </c>
      <c r="IL62"/>
      <c r="IM62"/>
      <c r="IN62"/>
      <c r="IO62"/>
      <c r="IP62"/>
      <c r="IQ62"/>
      <c r="IR62"/>
    </row>
    <row r="63" spans="3:252" ht="12.75" customHeight="1">
      <c r="C63" s="310"/>
      <c r="D63" s="190" t="s">
        <v>87</v>
      </c>
      <c r="E63" s="158"/>
      <c r="F63" s="162" t="s">
        <v>24</v>
      </c>
      <c r="IL63"/>
      <c r="IM63"/>
      <c r="IN63"/>
      <c r="IO63"/>
      <c r="IP63"/>
      <c r="IQ63"/>
      <c r="IR63"/>
    </row>
    <row r="64" spans="3:252" ht="12.75" customHeight="1">
      <c r="C64" s="310"/>
      <c r="D64" s="190" t="s">
        <v>88</v>
      </c>
      <c r="E64" s="208" t="s">
        <v>24</v>
      </c>
      <c r="F64" s="162" t="s">
        <v>24</v>
      </c>
      <c r="IL64"/>
      <c r="IM64"/>
      <c r="IN64"/>
      <c r="IO64"/>
      <c r="IP64"/>
      <c r="IQ64"/>
      <c r="IR64"/>
    </row>
    <row r="65" spans="3:252" ht="12.75" customHeight="1">
      <c r="C65" s="310"/>
      <c r="D65" s="190" t="s">
        <v>89</v>
      </c>
      <c r="E65" s="208" t="s">
        <v>24</v>
      </c>
      <c r="F65" s="163" t="s">
        <v>24</v>
      </c>
      <c r="IL65"/>
      <c r="IM65"/>
      <c r="IN65"/>
      <c r="IO65"/>
      <c r="IP65"/>
      <c r="IQ65"/>
      <c r="IR65"/>
    </row>
    <row r="66" spans="3:252" ht="12.75" customHeight="1">
      <c r="C66" s="310"/>
      <c r="D66" s="190" t="s">
        <v>90</v>
      </c>
      <c r="E66" s="208" t="s">
        <v>24</v>
      </c>
      <c r="F66" s="162" t="s">
        <v>24</v>
      </c>
      <c r="IL66"/>
      <c r="IM66"/>
      <c r="IN66"/>
      <c r="IO66"/>
      <c r="IP66"/>
      <c r="IQ66"/>
      <c r="IR66"/>
    </row>
    <row r="67" spans="3:252" ht="12.75" customHeight="1">
      <c r="C67" s="310"/>
      <c r="D67" s="190" t="s">
        <v>91</v>
      </c>
      <c r="E67" s="158"/>
      <c r="F67" s="162" t="s">
        <v>24</v>
      </c>
      <c r="IL67"/>
      <c r="IM67"/>
      <c r="IN67"/>
      <c r="IO67"/>
      <c r="IP67"/>
      <c r="IQ67"/>
      <c r="IR67"/>
    </row>
    <row r="68" spans="3:252" ht="12.75" customHeight="1">
      <c r="C68" s="310"/>
      <c r="D68" s="190" t="s">
        <v>92</v>
      </c>
      <c r="E68" s="208" t="s">
        <v>24</v>
      </c>
      <c r="F68" s="162" t="s">
        <v>24</v>
      </c>
      <c r="IL68"/>
      <c r="IM68"/>
      <c r="IN68"/>
      <c r="IO68"/>
      <c r="IP68"/>
      <c r="IQ68"/>
      <c r="IR68"/>
    </row>
    <row r="69" spans="3:252" ht="12.75" customHeight="1">
      <c r="C69" s="310"/>
      <c r="D69" s="190" t="s">
        <v>93</v>
      </c>
      <c r="E69" s="208" t="s">
        <v>24</v>
      </c>
      <c r="F69" s="162" t="s">
        <v>24</v>
      </c>
      <c r="IL69"/>
      <c r="IM69"/>
      <c r="IN69"/>
      <c r="IO69"/>
      <c r="IP69"/>
      <c r="IQ69"/>
      <c r="IR69"/>
    </row>
    <row r="70" spans="3:252" ht="12.75" customHeight="1">
      <c r="C70" s="310"/>
      <c r="D70" s="190" t="s">
        <v>94</v>
      </c>
      <c r="E70" s="208" t="s">
        <v>24</v>
      </c>
      <c r="F70" s="162" t="s">
        <v>24</v>
      </c>
      <c r="IL70"/>
      <c r="IM70"/>
      <c r="IN70"/>
      <c r="IO70"/>
      <c r="IP70"/>
      <c r="IQ70"/>
      <c r="IR70"/>
    </row>
    <row r="71" spans="3:252" ht="12.75" customHeight="1">
      <c r="C71" s="310"/>
      <c r="D71" s="190" t="s">
        <v>95</v>
      </c>
      <c r="E71" s="208" t="s">
        <v>24</v>
      </c>
      <c r="F71" s="162" t="s">
        <v>24</v>
      </c>
      <c r="IL71"/>
      <c r="IM71"/>
      <c r="IN71"/>
      <c r="IO71"/>
      <c r="IP71"/>
      <c r="IQ71"/>
      <c r="IR71"/>
    </row>
    <row r="72" spans="3:252" ht="12.75" customHeight="1">
      <c r="C72" s="310"/>
      <c r="D72" s="190" t="s">
        <v>96</v>
      </c>
      <c r="E72" s="208" t="s">
        <v>24</v>
      </c>
      <c r="F72" s="162" t="s">
        <v>24</v>
      </c>
      <c r="IL72"/>
      <c r="IM72"/>
      <c r="IN72"/>
      <c r="IO72"/>
      <c r="IP72"/>
      <c r="IQ72"/>
      <c r="IR72"/>
    </row>
    <row r="73" spans="3:252" ht="12.75" customHeight="1">
      <c r="C73" s="310"/>
      <c r="D73" s="190" t="s">
        <v>97</v>
      </c>
      <c r="E73" s="208" t="s">
        <v>24</v>
      </c>
      <c r="F73" s="162" t="s">
        <v>24</v>
      </c>
      <c r="IL73"/>
      <c r="IM73"/>
      <c r="IN73"/>
      <c r="IO73"/>
      <c r="IP73"/>
      <c r="IQ73"/>
      <c r="IR73"/>
    </row>
    <row r="74" spans="3:252" ht="12.75" customHeight="1">
      <c r="C74" s="310"/>
      <c r="D74" s="190" t="s">
        <v>98</v>
      </c>
      <c r="E74" s="208" t="s">
        <v>24</v>
      </c>
      <c r="F74" s="162" t="s">
        <v>24</v>
      </c>
      <c r="IL74"/>
      <c r="IM74"/>
      <c r="IN74"/>
      <c r="IO74"/>
      <c r="IP74"/>
      <c r="IQ74"/>
      <c r="IR74"/>
    </row>
    <row r="75" spans="3:252" ht="12.75" customHeight="1">
      <c r="C75" s="310"/>
      <c r="D75" s="190" t="s">
        <v>99</v>
      </c>
      <c r="E75" s="208" t="s">
        <v>24</v>
      </c>
      <c r="F75" s="162" t="s">
        <v>24</v>
      </c>
      <c r="IL75"/>
      <c r="IM75"/>
      <c r="IN75"/>
      <c r="IO75"/>
      <c r="IP75"/>
      <c r="IQ75"/>
      <c r="IR75"/>
    </row>
    <row r="76" spans="3:252" ht="12.75" customHeight="1">
      <c r="C76" s="310"/>
      <c r="D76" s="190" t="s">
        <v>100</v>
      </c>
      <c r="E76" s="208" t="s">
        <v>24</v>
      </c>
      <c r="F76" s="162" t="s">
        <v>24</v>
      </c>
      <c r="IL76"/>
      <c r="IM76"/>
      <c r="IN76"/>
      <c r="IO76"/>
      <c r="IP76"/>
      <c r="IQ76"/>
      <c r="IR76"/>
    </row>
    <row r="77" spans="3:252" ht="12.75" customHeight="1">
      <c r="C77" s="310"/>
      <c r="D77" s="190" t="s">
        <v>101</v>
      </c>
      <c r="E77" s="208">
        <v>9</v>
      </c>
      <c r="F77" s="162">
        <v>0.14000000000000001</v>
      </c>
      <c r="IL77"/>
      <c r="IM77"/>
      <c r="IN77"/>
      <c r="IO77"/>
      <c r="IP77"/>
      <c r="IQ77"/>
      <c r="IR77"/>
    </row>
    <row r="78" spans="3:252" ht="12.75" customHeight="1">
      <c r="C78" s="310"/>
      <c r="D78" s="190" t="s">
        <v>102</v>
      </c>
      <c r="E78" s="208">
        <v>2</v>
      </c>
      <c r="F78" s="156" t="s">
        <v>235</v>
      </c>
      <c r="IL78"/>
      <c r="IM78"/>
      <c r="IN78"/>
      <c r="IO78"/>
      <c r="IP78"/>
      <c r="IQ78"/>
      <c r="IR78"/>
    </row>
    <row r="79" spans="3:252" ht="12.75" customHeight="1">
      <c r="C79" s="310"/>
      <c r="D79" s="190" t="s">
        <v>103</v>
      </c>
      <c r="E79" s="208">
        <v>3</v>
      </c>
      <c r="F79" s="162">
        <v>0.1</v>
      </c>
      <c r="IL79"/>
      <c r="IM79"/>
      <c r="IN79"/>
      <c r="IO79"/>
      <c r="IP79"/>
      <c r="IQ79"/>
      <c r="IR79"/>
    </row>
    <row r="80" spans="3:252" ht="12" customHeight="1">
      <c r="C80" s="307" t="s">
        <v>179</v>
      </c>
      <c r="D80" s="307"/>
      <c r="E80" s="135">
        <f>SUM(E62:E79)</f>
        <v>14</v>
      </c>
      <c r="F80" s="138" t="s">
        <v>235</v>
      </c>
      <c r="IL80"/>
      <c r="IM80"/>
      <c r="IN80"/>
      <c r="IO80"/>
      <c r="IP80"/>
      <c r="IQ80"/>
      <c r="IR80"/>
    </row>
    <row r="81" spans="3:252" ht="12" customHeight="1">
      <c r="C81" s="274" t="s">
        <v>236</v>
      </c>
      <c r="IL81"/>
      <c r="IM81"/>
      <c r="IN81"/>
      <c r="IO81"/>
      <c r="IP81"/>
      <c r="IQ81"/>
      <c r="IR81"/>
    </row>
    <row r="82" spans="3:252" ht="12" customHeight="1">
      <c r="C82" s="308"/>
      <c r="D82" s="308"/>
      <c r="E82" s="308"/>
      <c r="F82" s="308"/>
      <c r="G82" s="44"/>
    </row>
    <row r="83" spans="3:252" ht="12" customHeight="1">
      <c r="C83" s="308"/>
      <c r="D83" s="308"/>
      <c r="E83" s="308"/>
      <c r="F83" s="308"/>
      <c r="G83" s="44"/>
    </row>
    <row r="84" spans="3:252" ht="12" customHeight="1">
      <c r="C84" s="308"/>
      <c r="D84" s="308"/>
      <c r="E84" s="308"/>
      <c r="F84" s="308"/>
      <c r="G84" s="44"/>
    </row>
    <row r="85" spans="3:252" ht="12" customHeight="1">
      <c r="C85" s="308"/>
      <c r="D85" s="308"/>
      <c r="E85" s="308"/>
      <c r="F85" s="308"/>
      <c r="G85" s="44"/>
    </row>
  </sheetData>
  <mergeCells count="13">
    <mergeCell ref="C43:D43"/>
    <mergeCell ref="B9:G9"/>
    <mergeCell ref="C13:D13"/>
    <mergeCell ref="C14:C39"/>
    <mergeCell ref="C40:D40"/>
    <mergeCell ref="C41:C42"/>
    <mergeCell ref="C82:F85"/>
    <mergeCell ref="C44:C50"/>
    <mergeCell ref="C51:D51"/>
    <mergeCell ref="C52:C60"/>
    <mergeCell ref="C61:D61"/>
    <mergeCell ref="C62:C79"/>
    <mergeCell ref="C80:D80"/>
  </mergeCells>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166</TotalTime>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16</vt:i4>
      </vt:variant>
    </vt:vector>
  </HeadingPairs>
  <TitlesOfParts>
    <vt:vector size="32" baseType="lpstr">
      <vt:lpstr>Portada</vt:lpstr>
      <vt:lpstr>Indice</vt:lpstr>
      <vt:lpstr>Intro</vt:lpstr>
      <vt:lpstr>evol</vt:lpstr>
      <vt:lpstr>AND0</vt:lpstr>
      <vt:lpstr>AND1</vt:lpstr>
      <vt:lpstr>AND2</vt:lpstr>
      <vt:lpstr>ALM</vt:lpstr>
      <vt:lpstr>CA</vt:lpstr>
      <vt:lpstr>CO</vt:lpstr>
      <vt:lpstr>GR</vt:lpstr>
      <vt:lpstr>HU</vt:lpstr>
      <vt:lpstr>JA</vt:lpstr>
      <vt:lpstr>MA</vt:lpstr>
      <vt:lpstr>SE</vt:lpstr>
      <vt:lpstr>Siniest</vt:lpstr>
      <vt:lpstr>ALM!Área_de_impresión</vt:lpstr>
      <vt:lpstr>AND0!Área_de_impresión</vt:lpstr>
      <vt:lpstr>'AND1'!Área_de_impresión</vt:lpstr>
      <vt:lpstr>'AND2'!Área_de_impresión</vt:lpstr>
      <vt:lpstr>CA!Área_de_impresión</vt:lpstr>
      <vt:lpstr>CO!Área_de_impresión</vt:lpstr>
      <vt:lpstr>evol!Área_de_impresión</vt:lpstr>
      <vt:lpstr>GR!Área_de_impresión</vt:lpstr>
      <vt:lpstr>HU!Área_de_impresión</vt:lpstr>
      <vt:lpstr>Indice!Área_de_impresión</vt:lpstr>
      <vt:lpstr>Intro!Área_de_impresión</vt:lpstr>
      <vt:lpstr>JA!Área_de_impresión</vt:lpstr>
      <vt:lpstr>MA!Área_de_impresión</vt:lpstr>
      <vt:lpstr>Portada!Área_de_impresión</vt:lpstr>
      <vt:lpstr>SE!Área_de_impresión</vt:lpstr>
      <vt:lpstr>Siniest!Área_de_impresión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Beatriz Isabel Fernandez Camposo</dc:creator>
  <cp:lastModifiedBy>Beatriz Isabel Fernandez Camposo</cp:lastModifiedBy>
  <cp:revision>27</cp:revision>
  <cp:lastPrinted>2021-12-03T08:02:20Z</cp:lastPrinted>
  <dcterms:created xsi:type="dcterms:W3CDTF">2019-10-31T09:13:00Z</dcterms:created>
  <dcterms:modified xsi:type="dcterms:W3CDTF">2021-12-03T08:02:36Z</dcterms:modified>
</cp:coreProperties>
</file>