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10.245.181.241\Publico\DirecciónGerencia\DirecciónDeProyectos\EstudiosTecnológicos_Prospectiva\2 Productos de indicadores\Informes\Informes Periódicos anuales\Informe SAC\"/>
    </mc:Choice>
  </mc:AlternateContent>
  <xr:revisionPtr revIDLastSave="0" documentId="13_ncr:1_{5BE876F8-1575-4F90-A6B7-8C23658BEF01}" xr6:coauthVersionLast="45" xr6:coauthVersionMax="45" xr10:uidLastSave="{00000000-0000-0000-0000-000000000000}"/>
  <bookViews>
    <workbookView xWindow="390" yWindow="75" windowWidth="13950" windowHeight="15480" tabRatio="838" firstSheet="35" activeTab="48" xr2:uid="{00000000-000D-0000-FFFF-FFFF00000000}"/>
  </bookViews>
  <sheets>
    <sheet name="Índice" sheetId="1" r:id="rId1"/>
    <sheet name="1.1" sheetId="2" r:id="rId2"/>
    <sheet name="1.2" sheetId="3" r:id="rId3"/>
    <sheet name="1.3" sheetId="4" r:id="rId4"/>
    <sheet name="1.4" sheetId="5" r:id="rId5"/>
    <sheet name="1.5" sheetId="6" r:id="rId6"/>
    <sheet name="1.6" sheetId="7" r:id="rId7"/>
    <sheet name="1.7" sheetId="8" r:id="rId8"/>
    <sheet name="1.8" sheetId="9" r:id="rId9"/>
    <sheet name="2.1" sheetId="10" r:id="rId10"/>
    <sheet name="2.2" sheetId="11" r:id="rId11"/>
    <sheet name="2.3" sheetId="12" r:id="rId12"/>
    <sheet name="2.4" sheetId="13" r:id="rId13"/>
    <sheet name="2.5" sheetId="14" r:id="rId14"/>
    <sheet name="2.6" sheetId="15" r:id="rId15"/>
    <sheet name="2.7" sheetId="16" r:id="rId16"/>
    <sheet name="2.8" sheetId="17" r:id="rId17"/>
    <sheet name="2.9" sheetId="18" r:id="rId18"/>
    <sheet name="2.10" sheetId="19" r:id="rId19"/>
    <sheet name="2.11" sheetId="20" r:id="rId20"/>
    <sheet name="2.12" sheetId="21" r:id="rId21"/>
    <sheet name="3.1" sheetId="22" r:id="rId22"/>
    <sheet name="3.2" sheetId="23" r:id="rId23"/>
    <sheet name="3.3" sheetId="24" r:id="rId24"/>
    <sheet name="3.4" sheetId="25" r:id="rId25"/>
    <sheet name="3.5" sheetId="36" r:id="rId26"/>
    <sheet name="3.6" sheetId="27" r:id="rId27"/>
    <sheet name="3.7" sheetId="28" r:id="rId28"/>
    <sheet name="4.1" sheetId="37" r:id="rId29"/>
    <sheet name="4.2" sheetId="38" r:id="rId30"/>
    <sheet name="4.3" sheetId="39" r:id="rId31"/>
    <sheet name="4.4" sheetId="40" r:id="rId32"/>
    <sheet name="4.5" sheetId="41" r:id="rId33"/>
    <sheet name="4.6" sheetId="42" r:id="rId34"/>
    <sheet name="5.1" sheetId="43" r:id="rId35"/>
    <sheet name="5.2" sheetId="44" r:id="rId36"/>
    <sheet name="5.3" sheetId="47" r:id="rId37"/>
    <sheet name="5.4" sheetId="48" r:id="rId38"/>
    <sheet name="5.5" sheetId="49" r:id="rId39"/>
    <sheet name="5.6" sheetId="50" r:id="rId40"/>
    <sheet name="5.7" sheetId="51" r:id="rId41"/>
    <sheet name="5.8" sheetId="52" r:id="rId42"/>
    <sheet name="6.1" sheetId="54" r:id="rId43"/>
    <sheet name="6.2" sheetId="53" r:id="rId44"/>
    <sheet name="6.3" sheetId="55" r:id="rId45"/>
    <sheet name="6.4" sheetId="56" r:id="rId46"/>
    <sheet name="7.1" sheetId="57" r:id="rId47"/>
    <sheet name="7.2" sheetId="58" r:id="rId48"/>
    <sheet name="7.3" sheetId="59" r:id="rId49"/>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7" i="13" l="1"/>
  <c r="H26" i="15" l="1"/>
  <c r="G26" i="15"/>
  <c r="F26" i="15"/>
  <c r="E26" i="11"/>
  <c r="G26" i="11" s="1"/>
  <c r="F26" i="11" l="1"/>
  <c r="E19" i="37"/>
</calcChain>
</file>

<file path=xl/sharedStrings.xml><?xml version="1.0" encoding="utf-8"?>
<sst xmlns="http://schemas.openxmlformats.org/spreadsheetml/2006/main" count="618" uniqueCount="264">
  <si>
    <t>RECURSOS FINANCIEROS</t>
  </si>
  <si>
    <t>1.1. Fondos propios I+D de la Junta de Andalucía (miles €)</t>
  </si>
  <si>
    <t>1.2. PIB a precios de mercado en base 2010 (millones €)</t>
  </si>
  <si>
    <t xml:space="preserve">1.3. Porcentaje de gasto interno en I+D sobre PIB regional </t>
  </si>
  <si>
    <t>1.4. Gasto interno en I+D por sectores de ejecución (miles €)</t>
  </si>
  <si>
    <t>1.5. Gasto interno en I+D por sectores público y privado (millones €)</t>
  </si>
  <si>
    <t>1.7. Tasa de variación interanual del gasto en I+D</t>
  </si>
  <si>
    <t>1.8. Tasa de variación interanual del gasto en I+D por sectores de ejecución</t>
  </si>
  <si>
    <t>RECURSOS HUMANOS</t>
  </si>
  <si>
    <t xml:space="preserve">2.1. Personal dedicado a I+D (EJC) por sectores de ejecución </t>
  </si>
  <si>
    <t>2.2. Personal dedicado a I+D (EJC) por sectores público y privado</t>
  </si>
  <si>
    <t>2.3. Porcentaje del personal dedicado a I+D (EJC) por sectores público y privado</t>
  </si>
  <si>
    <t>2.4. Personal dedicado a I+D (EJC) por tipo de ocupación</t>
  </si>
  <si>
    <t>2.5. Personal dedicado a I+D en tantos por mil de la población activa</t>
  </si>
  <si>
    <t>2.6. Tasa de variación interanual del personal dedicado a I+D (EJC)</t>
  </si>
  <si>
    <t>2.7. Investigadores (EJC)</t>
  </si>
  <si>
    <t>2.8. Investigadores (EJC) por sectores de ejecución</t>
  </si>
  <si>
    <t>ACCIONES PAIDI</t>
  </si>
  <si>
    <t>3.1. Número de Grupos de I+D</t>
  </si>
  <si>
    <t>3.2. Distribución de Grupos de I+D por áreas científico-técnicas del PAIDI</t>
  </si>
  <si>
    <t>3.3. Distribución de Grupos de I+D por organismos</t>
  </si>
  <si>
    <t>3.4. Financiación concedida a Grupos de I+D por organismos (€)</t>
  </si>
  <si>
    <t>3.5. Financiación concedida a Grupos de I+D por áreas científico-técnicas del PAIDI (€)</t>
  </si>
  <si>
    <t>3.6. Evaluación media de los Grupos de I+D por áreas científico-técnicas</t>
  </si>
  <si>
    <t>3.7. Personal de los Grupos de I+D por Titulación académica</t>
  </si>
  <si>
    <t>INNOVACIÓN</t>
  </si>
  <si>
    <t>4.1. Número de empresas que realizan I+D según nivel de tecnología</t>
  </si>
  <si>
    <t>4.2. Gasto total en actividades innovadoras (miles €)</t>
  </si>
  <si>
    <t>4.3. Número de empresas con actividad innovadora</t>
  </si>
  <si>
    <t>4.4. Número de empresas innovadoras</t>
  </si>
  <si>
    <t>4.5. Número de empresas EIN</t>
  </si>
  <si>
    <t>4.6. Intensidad de innovación</t>
  </si>
  <si>
    <t>RESULTADOS TANGIBLES</t>
  </si>
  <si>
    <t>5.1. Número de solicitudes de patentes y modelos de utilidad</t>
  </si>
  <si>
    <t>5.2. Número de documentos ISI</t>
  </si>
  <si>
    <t>5.8. Participación andaluza en H2020</t>
  </si>
  <si>
    <t>5.9. Proyectos liderados vs no liderados en H2020</t>
  </si>
  <si>
    <t xml:space="preserve">ALTA TECNOLOGÍA </t>
  </si>
  <si>
    <t>6.1. Gasto interno en I+D en los sectores de Alta Tecnología (miles €)</t>
  </si>
  <si>
    <t>6.2. Personal dedicado a I+D (EJC) en los sectores de Alta Tecnología</t>
  </si>
  <si>
    <t>6.3. Porcentaje de ocupados en sectores de Alta Tecnología respecto al total de ocupados</t>
  </si>
  <si>
    <t>6.4. Cifra de negocios en sectores de Alta Tecnología (miles €)</t>
  </si>
  <si>
    <t>BIOTECNOLOGÍA</t>
  </si>
  <si>
    <t xml:space="preserve">1.1. Fondos propios I+D de la Junta de Andalucía (miles €) </t>
  </si>
  <si>
    <t>Año</t>
  </si>
  <si>
    <t>Fondos</t>
  </si>
  <si>
    <t>1.2. PIB a precios de mercado en base 2010 (milliones €)</t>
  </si>
  <si>
    <t>PIB pm</t>
  </si>
  <si>
    <t xml:space="preserve">Notas: (P) Estimación provisional            
</t>
  </si>
  <si>
    <t xml:space="preserve">(A) Estimación avance </t>
  </si>
  <si>
    <t xml:space="preserve">Desde el año 1995 hasta 2000: PIBpm base 1995 </t>
  </si>
  <si>
    <t xml:space="preserve">Desde el año 2000 hasta 2008: PIBpm base 2000 </t>
  </si>
  <si>
    <t xml:space="preserve">Desde el año 2008 hasta 2010: PIBpm base 2008 </t>
  </si>
  <si>
    <t>Desde el año 2010 hasta 2016: PIBpm base 2010</t>
  </si>
  <si>
    <t>1.3. Porcentaje de gasto interno en I+D sobre PIB regional</t>
  </si>
  <si>
    <t>%</t>
  </si>
  <si>
    <t>Universidad</t>
  </si>
  <si>
    <t>Admón. Pública</t>
  </si>
  <si>
    <t>Empresas</t>
  </si>
  <si>
    <t>IPSFL</t>
  </si>
  <si>
    <t>TOTAL</t>
  </si>
  <si>
    <t>Cuantía</t>
  </si>
  <si>
    <t>Andalucía</t>
  </si>
  <si>
    <t>España</t>
  </si>
  <si>
    <t>Tasa de variación</t>
  </si>
  <si>
    <t>SECTOR PÚBLICO / SECTOR PRIVADO</t>
  </si>
  <si>
    <t>Nº</t>
  </si>
  <si>
    <t>Nº Sector Público</t>
  </si>
  <si>
    <t>Nº Sector Privado</t>
  </si>
  <si>
    <t>Nº TOTAL</t>
  </si>
  <si>
    <t xml:space="preserve">% Sector Público </t>
  </si>
  <si>
    <t>% Sector Privado</t>
  </si>
  <si>
    <t>Nº Investigadores</t>
  </si>
  <si>
    <t>Nº Técnicos y Auxiliares</t>
  </si>
  <si>
    <t>(Técnico y auxiliar) 
/ Investigador</t>
  </si>
  <si>
    <t>n.d.</t>
  </si>
  <si>
    <t>-</t>
  </si>
  <si>
    <t>Notas: n.d.: no disponible</t>
  </si>
  <si>
    <t xml:space="preserve">                -: dato numérico no aplicable</t>
  </si>
  <si>
    <t>Personal I+D / población activa (‰)</t>
  </si>
  <si>
    <t>Nº Técnicos y
auxiliares</t>
  </si>
  <si>
    <t>Tasa de Variación Personal Investigador</t>
  </si>
  <si>
    <t>Tasa de Variación Personal Técnico y auxiliar</t>
  </si>
  <si>
    <t xml:space="preserve">Tasa de Variación Personal Total </t>
  </si>
  <si>
    <t>Investigadores</t>
  </si>
  <si>
    <t>Hombre</t>
  </si>
  <si>
    <t>Mujer</t>
  </si>
  <si>
    <t>Curso 1998-1999</t>
  </si>
  <si>
    <t>Curso 1999-2000</t>
  </si>
  <si>
    <t>Curso 2000-2001</t>
  </si>
  <si>
    <t>Curso 2001-2002</t>
  </si>
  <si>
    <t>Curso 2002-2003</t>
  </si>
  <si>
    <t>Curso 2003-2004</t>
  </si>
  <si>
    <t>Curso 2004-2005</t>
  </si>
  <si>
    <t>Curso 2005-2006</t>
  </si>
  <si>
    <t>Curso 2006-2007</t>
  </si>
  <si>
    <t xml:space="preserve">Curso 2007-2008 </t>
  </si>
  <si>
    <t xml:space="preserve">Curso 2008-2009 </t>
  </si>
  <si>
    <t>Curso 2009-2010</t>
  </si>
  <si>
    <t>Curso 2010-2011</t>
  </si>
  <si>
    <t>Curso 2011-2012</t>
  </si>
  <si>
    <t>Curso 2012-2013</t>
  </si>
  <si>
    <t>Curso 2013-2014</t>
  </si>
  <si>
    <t>Curso 2014-2015</t>
  </si>
  <si>
    <t>Curso 2015-2016</t>
  </si>
  <si>
    <t>Nº Catedráticos de Universidad</t>
  </si>
  <si>
    <t>Nº Catedráticos de Escuela Universitaria</t>
  </si>
  <si>
    <t xml:space="preserve">TOTAL CATEDRÁTICOS (Nº) </t>
  </si>
  <si>
    <t>TOTAL CATEDRÁTICOS (%)</t>
  </si>
  <si>
    <t>Curso2006-2007</t>
  </si>
  <si>
    <t>Curso 2007-2008</t>
  </si>
  <si>
    <t>Curso 2008-2009</t>
  </si>
  <si>
    <t>Grupos I+D</t>
  </si>
  <si>
    <t>Fuente: DGITC-SICA y elaboración propia</t>
  </si>
  <si>
    <t>AGR</t>
  </si>
  <si>
    <t>BIO</t>
  </si>
  <si>
    <t>CTS</t>
  </si>
  <si>
    <t>FQM</t>
  </si>
  <si>
    <t>HUM</t>
  </si>
  <si>
    <t>RNM</t>
  </si>
  <si>
    <t>SEJ</t>
  </si>
  <si>
    <t>TEP</t>
  </si>
  <si>
    <t>TIC</t>
  </si>
  <si>
    <t>Universidad de Almería</t>
  </si>
  <si>
    <t>Universidad de Cádiz</t>
  </si>
  <si>
    <t>Universidad de Córdoba</t>
  </si>
  <si>
    <t>Universidad de Granada</t>
  </si>
  <si>
    <t>Universidad de Huelva</t>
  </si>
  <si>
    <t>Universidad de Jaén</t>
  </si>
  <si>
    <t>Universidad de Málaga</t>
  </si>
  <si>
    <t>Universidad Pablo de Olavide</t>
  </si>
  <si>
    <t>Universidad de Sevilla</t>
  </si>
  <si>
    <t>CSIC</t>
  </si>
  <si>
    <t>Universidad Loyola de Andalucía</t>
  </si>
  <si>
    <t>SAS / Fundaciones</t>
  </si>
  <si>
    <t>IFAPA</t>
  </si>
  <si>
    <t>Otros organismos</t>
  </si>
  <si>
    <t>Nota: Los últimos datos disponibles son a fecha 2011</t>
  </si>
  <si>
    <t>PERSONAL I+D</t>
  </si>
  <si>
    <t>TOTAL  personal</t>
  </si>
  <si>
    <t>Doctores</t>
  </si>
  <si>
    <t>Titulado superior</t>
  </si>
  <si>
    <t>Titulado medio</t>
  </si>
  <si>
    <t>Personal Auxiliar</t>
  </si>
  <si>
    <t>Manufactureras de alta y media-alta tecnología</t>
  </si>
  <si>
    <t>Servicios alta tecnología</t>
  </si>
  <si>
    <t>Total</t>
  </si>
  <si>
    <t>2003-2005</t>
  </si>
  <si>
    <t>2004-2006</t>
  </si>
  <si>
    <t>2005-2007</t>
  </si>
  <si>
    <t>2006-2008</t>
  </si>
  <si>
    <t>2007-2009</t>
  </si>
  <si>
    <t>2008-2010</t>
  </si>
  <si>
    <t>2009-2011</t>
  </si>
  <si>
    <t>2010-2012</t>
  </si>
  <si>
    <t>2011-2013</t>
  </si>
  <si>
    <t>2012-2014</t>
  </si>
  <si>
    <t>2013-2015</t>
  </si>
  <si>
    <t xml:space="preserve"> % Universidad / TOTAL</t>
  </si>
  <si>
    <t>Modalidad de Participación</t>
  </si>
  <si>
    <t>Importe</t>
  </si>
  <si>
    <t>Programa Estatal de promoción del talento y su empleabilidad</t>
  </si>
  <si>
    <t>Programa Estatal de I+D+I orientada a los retos de la sociedad</t>
  </si>
  <si>
    <t>Programa Estatal de liderazgo empresarial en I+D+I</t>
  </si>
  <si>
    <t>Prograna Estatal de Fomento de la investigación científica y técnica de excelencia</t>
  </si>
  <si>
    <t>Nota: Los proyectos contabilizados corresponden a los proyectos de I+D y a los proyectos de I+D de Retos Sociales</t>
  </si>
  <si>
    <t>Universidad Loyola Andalucía</t>
  </si>
  <si>
    <t>Fundaciones - SAS</t>
  </si>
  <si>
    <t>Otros Organismos</t>
  </si>
  <si>
    <t>H2020</t>
  </si>
  <si>
    <t>Fuente: CDTI y elaboración propia</t>
  </si>
  <si>
    <t>Nº Proyectos No Liderados</t>
  </si>
  <si>
    <t>Nº Proyectos Liderados</t>
  </si>
  <si>
    <t>% liderados</t>
  </si>
  <si>
    <t>% no liderados</t>
  </si>
  <si>
    <t xml:space="preserve">TOTAL </t>
  </si>
  <si>
    <t>Fuente: OEPM y elaboración propia</t>
  </si>
  <si>
    <t xml:space="preserve"> % sobre total ocupados</t>
  </si>
  <si>
    <t>Cifra de negocios 
(miles €)</t>
  </si>
  <si>
    <t>Gastos internos
(miles €)</t>
  </si>
  <si>
    <t>Empresa</t>
  </si>
  <si>
    <t>Resto de sectores</t>
  </si>
  <si>
    <t>Nota: El “Resto de sectores” comprende a la Administración pública, Enseñanza superior e Instituciones privadas sin fines de lucro</t>
  </si>
  <si>
    <t>Perfil Investigador</t>
  </si>
  <si>
    <t>Perfil Técnico-Auxiliar</t>
  </si>
  <si>
    <t>1.6. Gasto interno en I+D por sectores de ejecución en Andalucía y España (miles €)</t>
  </si>
  <si>
    <t>2.9. Profesorado de las universidades andaluzas por género</t>
  </si>
  <si>
    <t>2.10. Catedráticos de las universidades andaluzas por género</t>
  </si>
  <si>
    <t>2.11. Alumnado de las universidades andaluzas por género</t>
  </si>
  <si>
    <t>2.12. Egresados de las universidades andaluzas por género</t>
  </si>
  <si>
    <t>Nota: En los años 2004 y 2005, se produjeron divergencias entre las publicaciones de los Informes Económico-Financieros, debido a la redistribución de los programas presupuestarios incluidos en las distintas Políticas.</t>
  </si>
  <si>
    <t>Nota: IPSFL - Instituciones privadas sin fines de lucro</t>
  </si>
  <si>
    <t>Sector Público</t>
  </si>
  <si>
    <t>Sector Privado</t>
  </si>
  <si>
    <t>Nota: Entre 2004 y 2010 los valores para IPSFL están incluidos en el sector empresa</t>
  </si>
  <si>
    <t>Curso Académico</t>
  </si>
  <si>
    <t>Nota: A partir del curso 2008-2009 se contabilizan, además de los alumnos matriculados en 1er y 2º ciclo, los alumnos de grado</t>
  </si>
  <si>
    <t>Nota: A partir del curso 2010-2011 se contabilizan, además de los alumnos que terminaron 1er y 2º ciclo, los egresados en grado</t>
  </si>
  <si>
    <t>Organismos</t>
  </si>
  <si>
    <t xml:space="preserve">Áreas cientítico-técnicas </t>
  </si>
  <si>
    <t>Áreas cientítico-técnicas</t>
  </si>
  <si>
    <t>Empresas con actividad innovadora</t>
  </si>
  <si>
    <t>Empresas innovadoras</t>
  </si>
  <si>
    <t>Empresas EIN</t>
  </si>
  <si>
    <t>Nota: EIN - Empresas innovadoras en el periodo de estudio o con innovaciones en curso o no exitosas</t>
  </si>
  <si>
    <t>Intensidad</t>
  </si>
  <si>
    <t>Nota: Intensidad de innovación = (Gastos en actividades innovadoras /cifra negocios) x 100</t>
  </si>
  <si>
    <t>Patentes</t>
  </si>
  <si>
    <t>Vía Nacional</t>
  </si>
  <si>
    <t>Vía Europea</t>
  </si>
  <si>
    <t>Vía PCT</t>
  </si>
  <si>
    <t>Modelos de Utilidad</t>
  </si>
  <si>
    <t>Nº  Proyectos</t>
  </si>
  <si>
    <t>Importe  €</t>
  </si>
  <si>
    <t>Importe €</t>
  </si>
  <si>
    <t>Personal I+D</t>
  </si>
  <si>
    <t>Nota: Para el año 2013 el dato es provisional a falta de publicar el INE la parte correspondiente al VAB del Sector Servicios de alta tecnología o de punta.</t>
  </si>
  <si>
    <t>7.1. Gasto interno en I+D en actividades biotecnológicas en Andalucía (miles €)</t>
  </si>
  <si>
    <t>7.3. Porcentaje de personal empleado en actividades biotecnológicas de I+D (EJC) por perfiles en Andalucía</t>
  </si>
  <si>
    <t>7.2. Gasto interno en I+D en actividades biotecnológicas en Andalucía por sectores de ejecución (miles €)</t>
  </si>
  <si>
    <t>2014-2016</t>
  </si>
  <si>
    <t>Curso 2016-2017</t>
  </si>
  <si>
    <t>PLAN ESTATAL DE I+D+I  2017 - 2020</t>
  </si>
  <si>
    <t>Curso 2017-2018</t>
  </si>
  <si>
    <t>2018
%</t>
  </si>
  <si>
    <t>Fuente: SICA-Web of Science y elaboración propia</t>
  </si>
  <si>
    <t>2015-2017</t>
  </si>
  <si>
    <t>2.595 (*)</t>
  </si>
  <si>
    <t xml:space="preserve">                *: Para el año 2018 se produce una ruptura de la serie debido al cambio metodológico de la nueva versión del Manual de Oslo (2018). Por ese motivo, los datos no son comparables con los publicados correspondientes a años anteriores</t>
  </si>
  <si>
    <t>2016-2018</t>
  </si>
  <si>
    <t>3.830(*)</t>
  </si>
  <si>
    <t>1.222(*)</t>
  </si>
  <si>
    <t>5.4. Proyectos de I+D obtenidos en convocatorias del Plan Estatal de I+D+I</t>
  </si>
  <si>
    <t>5.5. Cuantías concedidas a los proyectos de I+D obtenidos en convocatorias del Plan Estatal de I+D+I por organismos</t>
  </si>
  <si>
    <t>5.6. Cuantías concedidas a los proyectos de I+D obtenidos en convocatorias del Plan Estatal de I+D+I por áreas científico-técnicas</t>
  </si>
  <si>
    <t>5.3. Participación en convocatorias del Plan Estatal de I+D+I por modalidad de participación</t>
  </si>
  <si>
    <t>5.7. Participación andaluza en H2020</t>
  </si>
  <si>
    <t>5.8. Proyectos liderados vs no liderados en H2020</t>
  </si>
  <si>
    <t>1.004.904 (*)</t>
  </si>
  <si>
    <t>5.2. Número de documentos WoS</t>
  </si>
  <si>
    <t>2017 (P)</t>
  </si>
  <si>
    <t>2018 (A)</t>
  </si>
  <si>
    <t>2019 (1ªE)</t>
  </si>
  <si>
    <t>Curso 2018-2019</t>
  </si>
  <si>
    <t>Fuente: Consejería de Hacienda y Financiación Europea [Presupuesto de la Junta de Andalucía]</t>
  </si>
  <si>
    <t>Fuente: Instituto Nacional de Estadística [Contabilidad Regional de España]</t>
  </si>
  <si>
    <t>Fuente: Instituto Nacional de Estadística [Estadísticas sobre actividades de I+D]</t>
  </si>
  <si>
    <t>Fuente: Instituto Nacional de Estadística [Estadísticas sobre actividades de I+D - Encuesta de poblacón activa]</t>
  </si>
  <si>
    <t>Fuente: Ministerio de Universidades [Sistema Integrado de Información Universitaria]</t>
  </si>
  <si>
    <t>2019
%</t>
  </si>
  <si>
    <t>1.227.046 (*)</t>
  </si>
  <si>
    <t xml:space="preserve">Fuente: Instituto Nacional de Estadística [Encuesta sobre Innovación en las Empresas] </t>
  </si>
  <si>
    <t>3.478 (*)</t>
  </si>
  <si>
    <t>2017-2019</t>
  </si>
  <si>
    <t>4.214(*)</t>
  </si>
  <si>
    <t>1.173(*)</t>
  </si>
  <si>
    <t>0,75(*)</t>
  </si>
  <si>
    <t>0,58(*)</t>
  </si>
  <si>
    <t>Fuente: Agencia Estatal de Investigación - Ministerio de Ciencia e Innovación [Informe: Ayudas concedidas en el periodo 2017-2020 clasificadas por Comunidades Autónomas y Programas]</t>
  </si>
  <si>
    <t>Nº Actividades concedidas</t>
  </si>
  <si>
    <t>Cuantía concedida (millones €)</t>
  </si>
  <si>
    <t>Retorno</t>
  </si>
  <si>
    <t>Fuente: Instituto Nacional de Estadística [Indicadores de alta tecnología]</t>
  </si>
  <si>
    <t>Fuente: Instituto Nacional de Estadística [Estadística sobre el uso de biotecnología]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</si>
</sst>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quot;€&quot;"/>
    <numFmt numFmtId="166" formatCode="#,##0.00\ &quot;€&quot;"/>
    <numFmt numFmtId="167" formatCode="#,##0.0"/>
    <numFmt numFmtId="168" formatCode="0.0"/>
  </numFmts>
  <fonts count="23"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10"/>
      <color indexed="8"/>
      <name val="MS Sans Serif"/>
      <family val="2"/>
    </font>
    <font>
      <sz val="11"/>
      <color indexed="8"/>
      <name val="Calibri"/>
      <family val="2"/>
      <scheme val="minor"/>
    </font>
    <font>
      <b/>
      <sz val="11"/>
      <color indexed="48"/>
      <name val="Calibri"/>
      <family val="2"/>
      <scheme val="minor"/>
    </font>
    <font>
      <b/>
      <sz val="11"/>
      <color indexed="56"/>
      <name val="Calibri"/>
      <family val="2"/>
      <scheme val="minor"/>
    </font>
    <font>
      <b/>
      <sz val="11"/>
      <color indexed="9"/>
      <name val="Calibri"/>
      <family val="2"/>
      <scheme val="minor"/>
    </font>
    <font>
      <sz val="11"/>
      <color indexed="56"/>
      <name val="Calibri"/>
      <family val="2"/>
      <scheme val="minor"/>
    </font>
    <font>
      <b/>
      <sz val="11"/>
      <name val="Calibri"/>
      <family val="2"/>
      <scheme val="minor"/>
    </font>
    <font>
      <u/>
      <sz val="11"/>
      <color theme="10"/>
      <name val="Calibri"/>
      <family val="2"/>
      <scheme val="minor"/>
    </font>
    <font>
      <sz val="11"/>
      <color indexed="9"/>
      <name val="Calibri"/>
      <family val="2"/>
      <scheme val="minor"/>
    </font>
    <font>
      <b/>
      <sz val="11"/>
      <color indexed="17"/>
      <name val="Calibri"/>
      <family val="2"/>
      <scheme val="minor"/>
    </font>
    <font>
      <sz val="10"/>
      <name val="Comic Sans MS"/>
      <family val="4"/>
    </font>
    <font>
      <b/>
      <sz val="11"/>
      <color indexed="8"/>
      <name val="Calibri"/>
      <family val="2"/>
      <scheme val="minor"/>
    </font>
    <font>
      <sz val="11"/>
      <name val="Arial"/>
      <family val="2"/>
    </font>
    <font>
      <b/>
      <sz val="11"/>
      <color indexed="52"/>
      <name val="Calibri"/>
      <family val="2"/>
      <scheme val="minor"/>
    </font>
    <font>
      <sz val="11"/>
      <color rgb="FF000000"/>
      <name val="Calibri"/>
      <family val="2"/>
      <scheme val="minor"/>
    </font>
    <font>
      <b/>
      <sz val="11"/>
      <color rgb="FFFFFFFF"/>
      <name val="Calibri"/>
      <family val="2"/>
      <scheme val="minor"/>
    </font>
    <font>
      <b/>
      <sz val="11"/>
      <color theme="1"/>
      <name val="Calibri"/>
      <family val="2"/>
      <scheme val="minor"/>
    </font>
    <font>
      <sz val="8"/>
      <name val="Calibri"/>
      <family val="2"/>
      <scheme val="minor"/>
    </font>
  </fonts>
  <fills count="6">
    <fill>
      <patternFill patternType="none"/>
    </fill>
    <fill>
      <patternFill patternType="gray125"/>
    </fill>
    <fill>
      <patternFill patternType="solid">
        <fgColor theme="4"/>
        <bgColor indexed="64"/>
      </patternFill>
    </fill>
    <fill>
      <patternFill patternType="solid">
        <fgColor theme="4"/>
        <bgColor indexed="8"/>
      </patternFill>
    </fill>
    <fill>
      <patternFill patternType="solid">
        <fgColor theme="0"/>
        <bgColor indexed="64"/>
      </patternFill>
    </fill>
    <fill>
      <patternFill patternType="solid">
        <fgColor theme="4"/>
        <bgColor indexed="18"/>
      </patternFill>
    </fill>
  </fills>
  <borders count="77">
    <border>
      <left/>
      <right/>
      <top/>
      <bottom/>
      <diagonal/>
    </border>
    <border>
      <left style="thin">
        <color theme="4"/>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0"/>
      </top>
      <bottom style="thin">
        <color theme="0"/>
      </bottom>
      <diagonal/>
    </border>
    <border>
      <left/>
      <right style="thin">
        <color theme="4"/>
      </right>
      <top style="thin">
        <color theme="4"/>
      </top>
      <bottom style="thin">
        <color theme="4"/>
      </bottom>
      <diagonal/>
    </border>
    <border>
      <left style="thin">
        <color theme="4"/>
      </left>
      <right style="thin">
        <color theme="0"/>
      </right>
      <top style="thin">
        <color theme="0"/>
      </top>
      <bottom style="thin">
        <color theme="4"/>
      </bottom>
      <diagonal/>
    </border>
    <border>
      <left style="thin">
        <color theme="4"/>
      </left>
      <right style="thin">
        <color indexed="9"/>
      </right>
      <top style="thin">
        <color theme="4"/>
      </top>
      <bottom style="thin">
        <color indexed="9"/>
      </bottom>
      <diagonal/>
    </border>
    <border>
      <left style="thin">
        <color indexed="9"/>
      </left>
      <right style="thin">
        <color theme="4"/>
      </right>
      <top style="thin">
        <color theme="4"/>
      </top>
      <bottom/>
      <diagonal/>
    </border>
    <border>
      <left style="thin">
        <color theme="4"/>
      </left>
      <right/>
      <top style="thin">
        <color indexed="9"/>
      </top>
      <bottom style="thin">
        <color indexed="9"/>
      </bottom>
      <diagonal/>
    </border>
    <border>
      <left style="thin">
        <color theme="4"/>
      </left>
      <right style="thin">
        <color theme="4"/>
      </right>
      <top style="thin">
        <color theme="4"/>
      </top>
      <bottom style="thin">
        <color theme="4"/>
      </bottom>
      <diagonal/>
    </border>
    <border>
      <left style="thin">
        <color theme="4"/>
      </left>
      <right/>
      <top/>
      <bottom/>
      <diagonal/>
    </border>
    <border>
      <left style="thin">
        <color theme="4"/>
      </left>
      <right/>
      <top style="thin">
        <color indexed="9"/>
      </top>
      <bottom style="thin">
        <color theme="4"/>
      </bottom>
      <diagonal/>
    </border>
    <border>
      <left style="thin">
        <color theme="4"/>
      </left>
      <right/>
      <top style="thin">
        <color theme="4"/>
      </top>
      <bottom style="thin">
        <color indexed="18"/>
      </bottom>
      <diagonal/>
    </border>
    <border>
      <left style="thin">
        <color indexed="9"/>
      </left>
      <right style="thin">
        <color indexed="9"/>
      </right>
      <top style="thin">
        <color theme="4"/>
      </top>
      <bottom style="thin">
        <color indexed="9"/>
      </bottom>
      <diagonal/>
    </border>
    <border>
      <left style="thin">
        <color indexed="9"/>
      </left>
      <right style="thin">
        <color theme="4"/>
      </right>
      <top style="thin">
        <color theme="4"/>
      </top>
      <bottom style="thin">
        <color indexed="9"/>
      </bottom>
      <diagonal/>
    </border>
    <border>
      <left style="thin">
        <color theme="4"/>
      </left>
      <right/>
      <top style="thin">
        <color indexed="18"/>
      </top>
      <bottom/>
      <diagonal/>
    </border>
    <border>
      <left style="thin">
        <color indexed="9"/>
      </left>
      <right style="thin">
        <color indexed="9"/>
      </right>
      <top style="thin">
        <color indexed="9"/>
      </top>
      <bottom/>
      <diagonal/>
    </border>
    <border>
      <left style="thin">
        <color indexed="9"/>
      </left>
      <right style="thin">
        <color theme="4"/>
      </right>
      <top style="thin">
        <color indexed="9"/>
      </top>
      <bottom/>
      <diagonal/>
    </border>
    <border>
      <left style="thin">
        <color theme="4"/>
      </left>
      <right style="thin">
        <color theme="4"/>
      </right>
      <top style="thin">
        <color indexed="9"/>
      </top>
      <bottom style="thin">
        <color theme="4"/>
      </bottom>
      <diagonal/>
    </border>
    <border>
      <left style="thin">
        <color theme="4"/>
      </left>
      <right/>
      <top style="thin">
        <color indexed="9"/>
      </top>
      <bottom style="thin">
        <color theme="0"/>
      </bottom>
      <diagonal/>
    </border>
    <border>
      <left style="thin">
        <color theme="4"/>
      </left>
      <right/>
      <top style="thin">
        <color theme="0"/>
      </top>
      <bottom style="thin">
        <color theme="0"/>
      </bottom>
      <diagonal/>
    </border>
    <border>
      <left style="thin">
        <color theme="4"/>
      </left>
      <right/>
      <top style="thin">
        <color theme="0"/>
      </top>
      <bottom style="thin">
        <color theme="4"/>
      </bottom>
      <diagonal/>
    </border>
    <border>
      <left style="thin">
        <color indexed="9"/>
      </left>
      <right style="thin">
        <color indexed="9"/>
      </right>
      <top style="thin">
        <color theme="4"/>
      </top>
      <bottom/>
      <diagonal/>
    </border>
    <border>
      <left style="thin">
        <color theme="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theme="4"/>
      </right>
      <top style="thin">
        <color indexed="9"/>
      </top>
      <bottom style="thin">
        <color indexed="9"/>
      </bottom>
      <diagonal/>
    </border>
    <border>
      <left style="thin">
        <color indexed="9"/>
      </left>
      <right style="thin">
        <color theme="4"/>
      </right>
      <top style="thin">
        <color indexed="9"/>
      </top>
      <bottom style="thin">
        <color theme="4"/>
      </bottom>
      <diagonal/>
    </border>
    <border>
      <left style="thin">
        <color indexed="9"/>
      </left>
      <right style="thin">
        <color theme="4"/>
      </right>
      <top style="thin">
        <color theme="4"/>
      </top>
      <bottom style="thin">
        <color theme="4"/>
      </bottom>
      <diagonal/>
    </border>
    <border>
      <left style="thin">
        <color theme="4"/>
      </left>
      <right/>
      <top/>
      <bottom style="thin">
        <color indexed="9"/>
      </bottom>
      <diagonal/>
    </border>
    <border>
      <left style="thin">
        <color theme="4"/>
      </left>
      <right style="thin">
        <color indexed="9"/>
      </right>
      <top style="thin">
        <color theme="4"/>
      </top>
      <bottom/>
      <diagonal/>
    </border>
    <border>
      <left style="thin">
        <color theme="4"/>
      </left>
      <right style="thin">
        <color indexed="9"/>
      </right>
      <top/>
      <bottom style="thin">
        <color indexed="9"/>
      </bottom>
      <diagonal/>
    </border>
    <border>
      <left style="thin">
        <color theme="4"/>
      </left>
      <right/>
      <top style="thin">
        <color indexed="9"/>
      </top>
      <bottom/>
      <diagonal/>
    </border>
    <border>
      <left style="thin">
        <color theme="4"/>
      </left>
      <right style="thin">
        <color indexed="9"/>
      </right>
      <top style="thin">
        <color indexed="9"/>
      </top>
      <bottom/>
      <diagonal/>
    </border>
    <border>
      <left style="thin">
        <color theme="4"/>
      </left>
      <right style="thin">
        <color indexed="9"/>
      </right>
      <top style="thin">
        <color indexed="9"/>
      </top>
      <bottom style="thin">
        <color theme="4"/>
      </bottom>
      <diagonal/>
    </border>
    <border>
      <left style="thin">
        <color theme="4"/>
      </left>
      <right style="thin">
        <color theme="0"/>
      </right>
      <top style="thin">
        <color theme="4"/>
      </top>
      <bottom/>
      <diagonal/>
    </border>
    <border>
      <left style="thin">
        <color theme="0"/>
      </left>
      <right style="thin">
        <color theme="0"/>
      </right>
      <top style="thin">
        <color theme="4"/>
      </top>
      <bottom/>
      <diagonal/>
    </border>
    <border>
      <left style="thin">
        <color theme="0"/>
      </left>
      <right style="thin">
        <color theme="4"/>
      </right>
      <top style="thin">
        <color theme="4"/>
      </top>
      <bottom/>
      <diagonal/>
    </border>
    <border>
      <left style="thin">
        <color theme="4"/>
      </left>
      <right/>
      <top style="thin">
        <color theme="4"/>
      </top>
      <bottom style="thin">
        <color theme="0"/>
      </bottom>
      <diagonal/>
    </border>
    <border>
      <left/>
      <right style="thin">
        <color indexed="9"/>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style="thin">
        <color theme="0"/>
      </left>
      <right style="thin">
        <color theme="0"/>
      </right>
      <top style="thin">
        <color theme="0"/>
      </top>
      <bottom style="thin">
        <color theme="0"/>
      </bottom>
      <diagonal/>
    </border>
    <border>
      <left style="thin">
        <color indexed="9"/>
      </left>
      <right/>
      <top style="thin">
        <color theme="4"/>
      </top>
      <bottom style="thin">
        <color indexed="9"/>
      </bottom>
      <diagonal/>
    </border>
    <border>
      <left/>
      <right style="thin">
        <color theme="4"/>
      </right>
      <top style="thin">
        <color theme="4"/>
      </top>
      <bottom style="thin">
        <color indexed="9"/>
      </bottom>
      <diagonal/>
    </border>
    <border>
      <left/>
      <right style="thin">
        <color indexed="9"/>
      </right>
      <top/>
      <bottom style="thin">
        <color indexed="9"/>
      </bottom>
      <diagonal/>
    </border>
    <border>
      <left style="thin">
        <color theme="4"/>
      </left>
      <right style="thin">
        <color theme="0"/>
      </right>
      <top style="thin">
        <color theme="4"/>
      </top>
      <bottom style="thin">
        <color indexed="9"/>
      </bottom>
      <diagonal/>
    </border>
    <border>
      <left style="thin">
        <color theme="0"/>
      </left>
      <right style="thin">
        <color theme="0"/>
      </right>
      <top style="thin">
        <color theme="4"/>
      </top>
      <bottom style="thin">
        <color indexed="9"/>
      </bottom>
      <diagonal/>
    </border>
    <border>
      <left style="thin">
        <color theme="0"/>
      </left>
      <right style="thin">
        <color theme="4"/>
      </right>
      <top style="thin">
        <color theme="4"/>
      </top>
      <bottom style="thin">
        <color indexed="9"/>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style="thin">
        <color theme="4"/>
      </left>
      <right/>
      <top style="thin">
        <color theme="4"/>
      </top>
      <bottom/>
      <diagonal/>
    </border>
    <border>
      <left/>
      <right style="thin">
        <color theme="4"/>
      </right>
      <top/>
      <bottom style="thin">
        <color theme="4"/>
      </bottom>
      <diagonal/>
    </border>
    <border>
      <left style="thin">
        <color theme="0"/>
      </left>
      <right style="thin">
        <color theme="0"/>
      </right>
      <top style="thin">
        <color theme="4"/>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style="thin">
        <color theme="0"/>
      </left>
      <right style="thin">
        <color theme="4"/>
      </right>
      <top style="thin">
        <color theme="0"/>
      </top>
      <bottom style="thin">
        <color theme="0"/>
      </bottom>
      <diagonal/>
    </border>
    <border>
      <left style="thin">
        <color theme="4"/>
      </left>
      <right style="thin">
        <color theme="0"/>
      </right>
      <top style="thin">
        <color theme="0"/>
      </top>
      <bottom/>
      <diagonal/>
    </border>
    <border>
      <left style="thin">
        <color theme="0"/>
      </left>
      <right style="thin">
        <color theme="4"/>
      </right>
      <top style="thin">
        <color theme="0"/>
      </top>
      <bottom style="thin">
        <color theme="4"/>
      </bottom>
      <diagonal/>
    </border>
    <border>
      <left style="thin">
        <color theme="4"/>
      </left>
      <right style="thin">
        <color theme="4"/>
      </right>
      <top style="thin">
        <color theme="0"/>
      </top>
      <bottom style="thin">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thin">
        <color theme="4"/>
      </top>
      <bottom style="thin">
        <color theme="0"/>
      </bottom>
      <diagonal/>
    </border>
    <border>
      <left style="thin">
        <color theme="0"/>
      </left>
      <right style="thin">
        <color indexed="9"/>
      </right>
      <top style="thin">
        <color theme="0"/>
      </top>
      <bottom style="thin">
        <color theme="4"/>
      </bottom>
      <diagonal/>
    </border>
    <border>
      <left/>
      <right style="thin">
        <color theme="4"/>
      </right>
      <top style="thin">
        <color indexed="9"/>
      </top>
      <bottom style="thin">
        <color theme="4"/>
      </bottom>
      <diagonal/>
    </border>
    <border>
      <left style="thin">
        <color theme="4"/>
      </left>
      <right style="thin">
        <color rgb="FFFFFFFF"/>
      </right>
      <top style="thin">
        <color theme="4"/>
      </top>
      <bottom style="thin">
        <color rgb="FFFFFFFF"/>
      </bottom>
      <diagonal/>
    </border>
    <border>
      <left style="thin">
        <color rgb="FFFFFFFF"/>
      </left>
      <right style="thin">
        <color rgb="FFFFFFFF"/>
      </right>
      <top style="thin">
        <color theme="4"/>
      </top>
      <bottom/>
      <diagonal/>
    </border>
    <border>
      <left style="thin">
        <color rgb="FFFFFFFF"/>
      </left>
      <right style="thin">
        <color theme="4"/>
      </right>
      <top style="thin">
        <color theme="4"/>
      </top>
      <bottom/>
      <diagonal/>
    </border>
    <border>
      <left style="thin">
        <color theme="4"/>
      </left>
      <right/>
      <top style="thin">
        <color rgb="FFFFFFFF"/>
      </top>
      <bottom style="thin">
        <color rgb="FFFFFFFF"/>
      </bottom>
      <diagonal/>
    </border>
    <border>
      <left style="thin">
        <color theme="4"/>
      </left>
      <right/>
      <top/>
      <bottom style="thin">
        <color theme="0"/>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4"/>
      </left>
      <right style="thin">
        <color theme="4"/>
      </right>
      <top style="thin">
        <color theme="0"/>
      </top>
      <bottom style="thin">
        <color theme="0"/>
      </bottom>
      <diagonal/>
    </border>
    <border>
      <left style="thin">
        <color theme="0"/>
      </left>
      <right style="thin">
        <color theme="0"/>
      </right>
      <top style="thin">
        <color theme="4"/>
      </top>
      <bottom style="thin">
        <color theme="4"/>
      </bottom>
      <diagonal/>
    </border>
    <border>
      <left style="thin">
        <color theme="0"/>
      </left>
      <right style="thin">
        <color indexed="9"/>
      </right>
      <top style="thin">
        <color indexed="9"/>
      </top>
      <bottom style="thin">
        <color indexed="9"/>
      </bottom>
      <diagonal/>
    </border>
    <border>
      <left style="thin">
        <color theme="4"/>
      </left>
      <right style="thin">
        <color indexed="9"/>
      </right>
      <top style="thin">
        <color indexed="9"/>
      </top>
      <bottom style="thin">
        <color theme="0"/>
      </bottom>
      <diagonal/>
    </border>
  </borders>
  <cellStyleXfs count="8">
    <xf numFmtId="0" fontId="0" fillId="0" borderId="0"/>
    <xf numFmtId="9" fontId="1" fillId="0" borderId="0" applyFont="0" applyFill="0" applyBorder="0" applyAlignment="0" applyProtection="0"/>
    <xf numFmtId="0" fontId="5" fillId="0" borderId="0"/>
    <xf numFmtId="0" fontId="12" fillId="0" borderId="0" applyNumberFormat="0" applyFill="0" applyBorder="0" applyAlignment="0" applyProtection="0"/>
    <xf numFmtId="0" fontId="15" fillId="0" borderId="0"/>
    <xf numFmtId="0" fontId="5" fillId="0" borderId="0"/>
    <xf numFmtId="0" fontId="5" fillId="0" borderId="0"/>
    <xf numFmtId="0" fontId="15" fillId="0" borderId="0"/>
  </cellStyleXfs>
  <cellXfs count="265">
    <xf numFmtId="0" fontId="0" fillId="0" borderId="0" xfId="0"/>
    <xf numFmtId="0" fontId="2" fillId="2" borderId="1" xfId="0" applyFont="1" applyFill="1" applyBorder="1" applyAlignment="1">
      <alignment horizontal="center"/>
    </xf>
    <xf numFmtId="0" fontId="2" fillId="2" borderId="3" xfId="0" applyFont="1" applyFill="1" applyBorder="1" applyAlignment="1">
      <alignment horizontal="center"/>
    </xf>
    <xf numFmtId="4" fontId="4" fillId="0" borderId="4" xfId="0" applyNumberFormat="1" applyFont="1" applyBorder="1" applyAlignment="1">
      <alignment horizontal="center" vertical="center" wrapText="1"/>
    </xf>
    <xf numFmtId="0" fontId="2" fillId="2" borderId="2" xfId="0" applyFont="1" applyFill="1" applyBorder="1" applyAlignment="1">
      <alignment horizontal="center"/>
    </xf>
    <xf numFmtId="0" fontId="4" fillId="0" borderId="0" xfId="0" applyFont="1" applyAlignment="1">
      <alignment vertical="center"/>
    </xf>
    <xf numFmtId="4" fontId="6" fillId="0" borderId="0" xfId="2" applyNumberFormat="1" applyFont="1" applyFill="1" applyBorder="1" applyAlignment="1">
      <alignment horizontal="center" vertical="center" wrapText="1"/>
    </xf>
    <xf numFmtId="0" fontId="4" fillId="0" borderId="0" xfId="0" applyFont="1"/>
    <xf numFmtId="0" fontId="4"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horizontal="left" vertical="center" wrapText="1"/>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3" borderId="8" xfId="2" applyNumberFormat="1" applyFont="1" applyFill="1" applyBorder="1" applyAlignment="1">
      <alignment horizontal="center" vertical="center" wrapText="1"/>
    </xf>
    <xf numFmtId="0" fontId="9" fillId="3" borderId="10" xfId="2" applyNumberFormat="1" applyFont="1" applyFill="1" applyBorder="1" applyAlignment="1">
      <alignment horizontal="center" vertical="center" wrapText="1"/>
    </xf>
    <xf numFmtId="0" fontId="10" fillId="0" borderId="0" xfId="0" applyFont="1" applyAlignment="1">
      <alignment vertical="center"/>
    </xf>
    <xf numFmtId="0" fontId="6" fillId="0" borderId="0" xfId="0" applyFont="1" applyAlignment="1">
      <alignment vertical="center"/>
    </xf>
    <xf numFmtId="0" fontId="9" fillId="2" borderId="16" xfId="2" applyFont="1" applyFill="1" applyBorder="1" applyAlignment="1">
      <alignment horizontal="center" vertical="center"/>
    </xf>
    <xf numFmtId="0" fontId="9" fillId="2" borderId="17" xfId="2" applyFont="1" applyFill="1" applyBorder="1" applyAlignment="1">
      <alignment horizontal="center" vertical="center"/>
    </xf>
    <xf numFmtId="0" fontId="9" fillId="2" borderId="8" xfId="0" applyNumberFormat="1" applyFont="1" applyFill="1" applyBorder="1" applyAlignment="1">
      <alignment horizontal="center" vertical="center"/>
    </xf>
    <xf numFmtId="4" fontId="6" fillId="0" borderId="18" xfId="2" applyNumberFormat="1" applyFont="1" applyFill="1" applyBorder="1" applyAlignment="1">
      <alignment horizontal="right" vertical="center" wrapText="1"/>
    </xf>
    <xf numFmtId="4" fontId="6" fillId="0" borderId="9" xfId="2" applyNumberFormat="1" applyFont="1" applyFill="1" applyBorder="1" applyAlignment="1">
      <alignment horizontal="right" vertical="center" wrapText="1"/>
    </xf>
    <xf numFmtId="0" fontId="9" fillId="3" borderId="19" xfId="2" applyNumberFormat="1" applyFont="1" applyFill="1" applyBorder="1" applyAlignment="1">
      <alignment horizontal="center" vertical="center" wrapText="1"/>
    </xf>
    <xf numFmtId="0" fontId="9" fillId="3" borderId="20" xfId="2" applyNumberFormat="1" applyFont="1" applyFill="1" applyBorder="1" applyAlignment="1">
      <alignment horizontal="center" vertical="center" wrapText="1"/>
    </xf>
    <xf numFmtId="0" fontId="9" fillId="3" borderId="21" xfId="2" applyNumberFormat="1" applyFont="1" applyFill="1" applyBorder="1" applyAlignment="1">
      <alignment horizontal="center" vertical="center" wrapText="1"/>
    </xf>
    <xf numFmtId="0" fontId="6" fillId="0" borderId="0" xfId="0" applyFont="1"/>
    <xf numFmtId="0" fontId="4"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9" fillId="2" borderId="22" xfId="2" applyFont="1" applyFill="1" applyBorder="1" applyAlignment="1">
      <alignment horizontal="center" vertical="center"/>
    </xf>
    <xf numFmtId="0" fontId="9" fillId="2" borderId="7" xfId="2" applyFont="1" applyFill="1" applyBorder="1" applyAlignment="1">
      <alignment horizontal="center" vertical="center"/>
    </xf>
    <xf numFmtId="4" fontId="6" fillId="0" borderId="9" xfId="2" applyNumberFormat="1" applyFont="1" applyFill="1" applyBorder="1" applyAlignment="1">
      <alignment horizontal="center" vertical="center" wrapText="1"/>
    </xf>
    <xf numFmtId="0" fontId="4" fillId="0" borderId="0" xfId="0" applyFont="1" applyFill="1" applyAlignment="1">
      <alignment horizontal="center"/>
    </xf>
    <xf numFmtId="0" fontId="4" fillId="0" borderId="0" xfId="0" applyFont="1" applyFill="1"/>
    <xf numFmtId="0" fontId="4" fillId="0" borderId="0" xfId="0" applyFont="1" applyAlignment="1">
      <alignment horizontal="center"/>
    </xf>
    <xf numFmtId="0" fontId="9" fillId="2" borderId="24" xfId="2" applyFont="1" applyFill="1" applyBorder="1" applyAlignment="1">
      <alignment horizontal="center" vertical="center"/>
    </xf>
    <xf numFmtId="4" fontId="6" fillId="0" borderId="18" xfId="2" applyNumberFormat="1" applyFont="1" applyFill="1" applyBorder="1" applyAlignment="1">
      <alignment horizontal="center" vertical="center" wrapText="1"/>
    </xf>
    <xf numFmtId="4" fontId="4" fillId="0" borderId="18" xfId="0" applyNumberFormat="1" applyFont="1" applyFill="1" applyBorder="1" applyAlignment="1">
      <alignment horizontal="center" vertical="center"/>
    </xf>
    <xf numFmtId="4" fontId="4" fillId="0" borderId="9" xfId="0" applyNumberFormat="1" applyFont="1" applyFill="1" applyBorder="1" applyAlignment="1">
      <alignment horizontal="center" vertical="center"/>
    </xf>
    <xf numFmtId="4" fontId="4" fillId="0" borderId="9" xfId="2" applyNumberFormat="1" applyFont="1" applyFill="1" applyBorder="1" applyAlignment="1">
      <alignment horizontal="center" vertical="center" wrapText="1"/>
    </xf>
    <xf numFmtId="0" fontId="9" fillId="3" borderId="28" xfId="2" applyNumberFormat="1"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22" xfId="2" applyFont="1" applyFill="1" applyBorder="1" applyAlignment="1">
      <alignment horizontal="center" vertical="center" wrapText="1"/>
    </xf>
    <xf numFmtId="0" fontId="4" fillId="4" borderId="0" xfId="0" applyFont="1" applyFill="1"/>
    <xf numFmtId="0" fontId="13" fillId="4" borderId="0" xfId="0" applyFont="1" applyFill="1" applyBorder="1" applyAlignment="1">
      <alignment horizontal="center" vertical="center" wrapText="1"/>
    </xf>
    <xf numFmtId="4" fontId="4" fillId="4" borderId="0" xfId="0" applyNumberFormat="1" applyFont="1" applyFill="1" applyBorder="1" applyAlignment="1">
      <alignment horizontal="center" vertical="center"/>
    </xf>
    <xf numFmtId="0" fontId="9" fillId="2" borderId="10" xfId="0" applyNumberFormat="1" applyFont="1" applyFill="1" applyBorder="1" applyAlignment="1">
      <alignment horizontal="center" vertical="center"/>
    </xf>
    <xf numFmtId="0" fontId="9" fillId="2" borderId="31" xfId="0" applyNumberFormat="1" applyFont="1" applyFill="1" applyBorder="1" applyAlignment="1">
      <alignment horizontal="center" vertical="center"/>
    </xf>
    <xf numFmtId="0" fontId="9" fillId="2" borderId="11" xfId="0" applyNumberFormat="1" applyFont="1" applyFill="1" applyBorder="1" applyAlignment="1">
      <alignment horizontal="center" vertical="center"/>
    </xf>
    <xf numFmtId="0" fontId="13" fillId="0" borderId="0" xfId="0" applyFont="1"/>
    <xf numFmtId="0" fontId="9" fillId="2" borderId="29" xfId="2" applyFont="1" applyFill="1" applyBorder="1" applyAlignment="1">
      <alignment horizontal="center" vertical="center"/>
    </xf>
    <xf numFmtId="0" fontId="9" fillId="2" borderId="32" xfId="2" applyFont="1" applyFill="1" applyBorder="1" applyAlignment="1">
      <alignment horizontal="center" vertical="center"/>
    </xf>
    <xf numFmtId="0" fontId="9" fillId="2" borderId="33" xfId="2" applyFont="1" applyFill="1" applyBorder="1" applyAlignment="1">
      <alignment horizontal="center" vertical="center"/>
    </xf>
    <xf numFmtId="0" fontId="9" fillId="2" borderId="34" xfId="2" applyFont="1" applyFill="1" applyBorder="1" applyAlignment="1">
      <alignment horizontal="center" vertical="center" wrapText="1"/>
    </xf>
    <xf numFmtId="0" fontId="9" fillId="2" borderId="35" xfId="2" applyFont="1" applyFill="1" applyBorder="1" applyAlignment="1">
      <alignment horizontal="center" vertical="center" wrapText="1"/>
    </xf>
    <xf numFmtId="0" fontId="9" fillId="2" borderId="36" xfId="2" applyFont="1" applyFill="1" applyBorder="1" applyAlignment="1">
      <alignment horizontal="center" vertical="center" wrapText="1"/>
    </xf>
    <xf numFmtId="4" fontId="4" fillId="0" borderId="0" xfId="0" applyNumberFormat="1" applyFont="1"/>
    <xf numFmtId="0" fontId="14" fillId="4" borderId="0" xfId="0" applyFont="1" applyFill="1" applyBorder="1" applyAlignment="1">
      <alignment vertical="center"/>
    </xf>
    <xf numFmtId="0" fontId="4" fillId="0" borderId="0" xfId="0" applyFont="1" applyBorder="1" applyAlignment="1">
      <alignment horizontal="left" vertical="center"/>
    </xf>
    <xf numFmtId="0" fontId="7" fillId="0" borderId="0" xfId="0" applyFont="1" applyBorder="1" applyAlignment="1">
      <alignment horizontal="left"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3" fontId="6" fillId="0" borderId="9" xfId="2"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9" fillId="2" borderId="6" xfId="4" applyNumberFormat="1" applyFont="1" applyFill="1" applyBorder="1" applyAlignment="1">
      <alignment horizontal="center" vertical="center"/>
    </xf>
    <xf numFmtId="0" fontId="9" fillId="2" borderId="14" xfId="4" applyFont="1" applyFill="1" applyBorder="1" applyAlignment="1">
      <alignment horizontal="center" vertical="center"/>
    </xf>
    <xf numFmtId="1" fontId="9" fillId="2" borderId="8" xfId="4" applyNumberFormat="1" applyFont="1" applyFill="1" applyBorder="1" applyAlignment="1">
      <alignment horizontal="center" vertical="center"/>
    </xf>
    <xf numFmtId="3" fontId="4" fillId="0" borderId="26" xfId="4" applyNumberFormat="1" applyFont="1" applyFill="1" applyBorder="1" applyAlignment="1">
      <alignment horizontal="center" vertical="center"/>
    </xf>
    <xf numFmtId="9" fontId="4" fillId="0" borderId="0" xfId="1" applyFont="1"/>
    <xf numFmtId="3" fontId="4" fillId="0" borderId="27" xfId="4" applyNumberFormat="1" applyFont="1" applyFill="1" applyBorder="1" applyAlignment="1">
      <alignment horizontal="center" vertical="center"/>
    </xf>
    <xf numFmtId="1" fontId="9" fillId="2" borderId="31" xfId="4" applyNumberFormat="1" applyFont="1" applyFill="1" applyBorder="1" applyAlignment="1">
      <alignment horizontal="center" vertical="center"/>
    </xf>
    <xf numFmtId="1" fontId="9" fillId="2" borderId="11" xfId="4" applyNumberFormat="1" applyFont="1" applyFill="1" applyBorder="1" applyAlignment="1">
      <alignment horizontal="center" vertical="center"/>
    </xf>
    <xf numFmtId="0" fontId="14" fillId="0" borderId="0" xfId="0" applyFont="1" applyBorder="1" applyAlignment="1">
      <alignment horizontal="left" vertical="center"/>
    </xf>
    <xf numFmtId="0" fontId="9" fillId="2" borderId="13" xfId="4" applyFont="1" applyFill="1" applyBorder="1" applyAlignment="1">
      <alignment horizontal="center" vertical="center"/>
    </xf>
    <xf numFmtId="3" fontId="11" fillId="0" borderId="26" xfId="4" applyNumberFormat="1" applyFont="1" applyFill="1" applyBorder="1" applyAlignment="1">
      <alignment horizontal="center" vertical="center"/>
    </xf>
    <xf numFmtId="3" fontId="11" fillId="0" borderId="27" xfId="4" applyNumberFormat="1" applyFont="1" applyFill="1" applyBorder="1" applyAlignment="1">
      <alignment horizontal="center" vertical="center"/>
    </xf>
    <xf numFmtId="0" fontId="4" fillId="0" borderId="0" xfId="0" applyFont="1" applyFill="1" applyAlignment="1">
      <alignment vertical="center"/>
    </xf>
    <xf numFmtId="0" fontId="13" fillId="2" borderId="16" xfId="2" applyFont="1" applyFill="1" applyBorder="1" applyAlignment="1">
      <alignment horizontal="center" vertical="center"/>
    </xf>
    <xf numFmtId="3" fontId="9" fillId="3" borderId="8" xfId="2" applyNumberFormat="1" applyFont="1" applyFill="1" applyBorder="1" applyAlignment="1">
      <alignment horizontal="left" vertical="center" wrapText="1" indent="1"/>
    </xf>
    <xf numFmtId="3" fontId="6" fillId="0" borderId="9" xfId="2" applyNumberFormat="1" applyFont="1" applyFill="1" applyBorder="1" applyAlignment="1">
      <alignment horizontal="right" vertical="center" wrapText="1"/>
    </xf>
    <xf numFmtId="3" fontId="16" fillId="0" borderId="9" xfId="2" applyNumberFormat="1" applyFont="1" applyFill="1" applyBorder="1" applyAlignment="1">
      <alignment horizontal="right" vertical="center" wrapText="1"/>
    </xf>
    <xf numFmtId="3" fontId="9" fillId="3" borderId="19" xfId="2" applyNumberFormat="1" applyFont="1" applyFill="1" applyBorder="1" applyAlignment="1">
      <alignment horizontal="left" vertical="center" wrapText="1" indent="1"/>
    </xf>
    <xf numFmtId="3" fontId="9" fillId="0" borderId="38" xfId="2" applyNumberFormat="1" applyFont="1" applyFill="1" applyBorder="1" applyAlignment="1">
      <alignment horizontal="left" vertical="center" wrapText="1" indent="1"/>
    </xf>
    <xf numFmtId="0" fontId="3" fillId="0" borderId="0" xfId="0" applyFont="1"/>
    <xf numFmtId="3" fontId="3" fillId="0" borderId="41" xfId="2" applyNumberFormat="1" applyFont="1" applyFill="1" applyBorder="1" applyAlignment="1">
      <alignment horizontal="left" vertical="center" wrapText="1" indent="1"/>
    </xf>
    <xf numFmtId="3" fontId="3" fillId="0" borderId="0" xfId="2" applyNumberFormat="1" applyFont="1" applyFill="1" applyBorder="1" applyAlignment="1">
      <alignment horizontal="left" vertical="center" wrapText="1" indent="1"/>
    </xf>
    <xf numFmtId="0" fontId="3" fillId="0" borderId="0" xfId="0" applyFont="1" applyFill="1"/>
    <xf numFmtId="0" fontId="3" fillId="0" borderId="0" xfId="0" applyFont="1" applyFill="1" applyBorder="1" applyAlignment="1">
      <alignment horizontal="left" vertical="center"/>
    </xf>
    <xf numFmtId="3" fontId="9" fillId="0" borderId="40" xfId="2" applyNumberFormat="1" applyFont="1" applyFill="1" applyBorder="1" applyAlignment="1">
      <alignment horizontal="left" vertical="center" wrapText="1" indent="1"/>
    </xf>
    <xf numFmtId="3" fontId="9" fillId="0" borderId="41" xfId="2" applyNumberFormat="1" applyFont="1" applyFill="1" applyBorder="1" applyAlignment="1">
      <alignment horizontal="left" vertical="center" wrapText="1" indent="1"/>
    </xf>
    <xf numFmtId="3" fontId="9" fillId="0" borderId="0" xfId="2" applyNumberFormat="1" applyFont="1" applyFill="1" applyBorder="1" applyAlignment="1">
      <alignment horizontal="left" vertical="center" wrapText="1" indent="1"/>
    </xf>
    <xf numFmtId="0" fontId="14" fillId="0" borderId="0" xfId="0" applyFont="1" applyFill="1" applyBorder="1" applyAlignment="1">
      <alignment horizontal="left" vertical="center"/>
    </xf>
    <xf numFmtId="1" fontId="9" fillId="2" borderId="46" xfId="4" applyNumberFormat="1" applyFont="1" applyFill="1" applyBorder="1" applyAlignment="1">
      <alignment horizontal="center" vertical="center"/>
    </xf>
    <xf numFmtId="1" fontId="9" fillId="2" borderId="47" xfId="4" applyNumberFormat="1" applyFont="1" applyFill="1" applyBorder="1" applyAlignment="1">
      <alignment horizontal="center" vertical="center"/>
    </xf>
    <xf numFmtId="1" fontId="9" fillId="2" borderId="48" xfId="4" applyNumberFormat="1" applyFont="1" applyFill="1" applyBorder="1" applyAlignment="1">
      <alignment horizontal="center" vertical="center"/>
    </xf>
    <xf numFmtId="0" fontId="12" fillId="0" borderId="0" xfId="3" applyAlignment="1">
      <alignment horizontal="left" indent="1"/>
    </xf>
    <xf numFmtId="3" fontId="4" fillId="0" borderId="4" xfId="0" applyNumberFormat="1" applyFont="1" applyBorder="1" applyAlignment="1">
      <alignment horizontal="center" vertical="center" wrapText="1"/>
    </xf>
    <xf numFmtId="0" fontId="17" fillId="0" borderId="0" xfId="0" applyFont="1"/>
    <xf numFmtId="0" fontId="4" fillId="0" borderId="0" xfId="0" applyFont="1" applyFill="1" applyBorder="1" applyAlignment="1">
      <alignment vertical="center"/>
    </xf>
    <xf numFmtId="0" fontId="18" fillId="0" borderId="0" xfId="0" applyFont="1" applyFill="1" applyBorder="1" applyAlignment="1">
      <alignment vertical="center"/>
    </xf>
    <xf numFmtId="0" fontId="4" fillId="0" borderId="0" xfId="0" applyFont="1" applyFill="1" applyBorder="1" applyAlignment="1">
      <alignment horizontal="left" vertical="center" wrapText="1"/>
    </xf>
    <xf numFmtId="10" fontId="4" fillId="0" borderId="0" xfId="1" applyNumberFormat="1" applyFont="1"/>
    <xf numFmtId="0" fontId="2" fillId="2" borderId="1" xfId="0" applyFont="1" applyFill="1" applyBorder="1" applyAlignment="1">
      <alignment horizontal="center" wrapText="1"/>
    </xf>
    <xf numFmtId="0" fontId="2" fillId="2" borderId="2" xfId="0" applyFont="1" applyFill="1" applyBorder="1" applyAlignment="1">
      <alignment horizontal="center" vertical="center"/>
    </xf>
    <xf numFmtId="0" fontId="9" fillId="2" borderId="16" xfId="2" applyFont="1" applyFill="1" applyBorder="1" applyAlignment="1">
      <alignment horizontal="left" vertical="center" indent="1"/>
    </xf>
    <xf numFmtId="0" fontId="11" fillId="0" borderId="0" xfId="0" applyFont="1" applyAlignment="1">
      <alignment vertical="center"/>
    </xf>
    <xf numFmtId="0" fontId="4" fillId="0" borderId="0" xfId="0" applyFont="1" applyAlignment="1">
      <alignment vertical="center" wrapText="1"/>
    </xf>
    <xf numFmtId="0" fontId="8" fillId="0" borderId="0" xfId="0" applyFont="1" applyFill="1" applyBorder="1" applyAlignment="1">
      <alignment horizontal="left" vertical="center" wrapText="1"/>
    </xf>
    <xf numFmtId="1" fontId="13" fillId="0" borderId="0" xfId="0" applyNumberFormat="1" applyFont="1"/>
    <xf numFmtId="3" fontId="11" fillId="0" borderId="0" xfId="2" applyNumberFormat="1" applyFont="1" applyFill="1" applyBorder="1" applyAlignment="1">
      <alignment horizontal="center" vertical="center" wrapText="1"/>
    </xf>
    <xf numFmtId="3" fontId="4" fillId="0" borderId="0" xfId="2" applyNumberFormat="1" applyFont="1" applyFill="1" applyBorder="1" applyAlignment="1">
      <alignment horizontal="center" vertical="center" wrapText="1"/>
    </xf>
    <xf numFmtId="0" fontId="4" fillId="0" borderId="0" xfId="2" applyFont="1" applyFill="1" applyBorder="1" applyAlignment="1">
      <alignment horizontal="center" vertical="center"/>
    </xf>
    <xf numFmtId="3" fontId="4" fillId="0" borderId="0" xfId="0" applyNumberFormat="1" applyFont="1" applyFill="1" applyBorder="1" applyAlignment="1">
      <alignment horizontal="center" vertical="center"/>
    </xf>
    <xf numFmtId="1" fontId="13" fillId="0" borderId="0" xfId="0" applyNumberFormat="1" applyFont="1" applyBorder="1"/>
    <xf numFmtId="3" fontId="13" fillId="0" borderId="0" xfId="0" applyNumberFormat="1" applyFont="1"/>
    <xf numFmtId="0" fontId="13" fillId="0" borderId="0" xfId="5" applyFont="1" applyFill="1" applyBorder="1" applyAlignment="1">
      <alignment horizontal="left" vertical="center" wrapText="1" inden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9" fillId="2" borderId="32" xfId="2" applyFont="1" applyFill="1" applyBorder="1" applyAlignment="1">
      <alignment horizontal="left" vertical="center" indent="1"/>
    </xf>
    <xf numFmtId="0" fontId="9" fillId="2" borderId="29" xfId="2" applyFont="1" applyFill="1" applyBorder="1" applyAlignment="1">
      <alignment horizontal="center" vertical="center" wrapText="1"/>
    </xf>
    <xf numFmtId="0" fontId="9" fillId="2" borderId="17" xfId="2" applyFont="1" applyFill="1" applyBorder="1" applyAlignment="1">
      <alignment horizontal="center" vertical="center" wrapText="1"/>
    </xf>
    <xf numFmtId="3" fontId="16" fillId="0" borderId="9" xfId="2" applyNumberFormat="1" applyFont="1" applyFill="1" applyBorder="1" applyAlignment="1">
      <alignment horizontal="center" vertical="center" wrapText="1"/>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0" xfId="0" applyFont="1" applyFill="1" applyBorder="1" applyAlignment="1">
      <alignment horizontal="center" vertical="center"/>
    </xf>
    <xf numFmtId="3" fontId="4" fillId="0" borderId="52" xfId="0" applyNumberFormat="1" applyFont="1" applyBorder="1" applyAlignment="1">
      <alignment horizontal="center"/>
    </xf>
    <xf numFmtId="3" fontId="4" fillId="0" borderId="4" xfId="0" applyNumberFormat="1" applyFont="1" applyBorder="1" applyAlignment="1">
      <alignment horizontal="center"/>
    </xf>
    <xf numFmtId="0" fontId="2" fillId="2" borderId="21" xfId="0" applyFont="1" applyFill="1" applyBorder="1" applyAlignment="1">
      <alignment horizontal="center" vertical="center"/>
    </xf>
    <xf numFmtId="4" fontId="4" fillId="0" borderId="4" xfId="0" applyNumberFormat="1" applyFont="1" applyBorder="1" applyAlignment="1">
      <alignment horizontal="center"/>
    </xf>
    <xf numFmtId="0" fontId="2" fillId="2" borderId="54"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57" xfId="0" applyFont="1" applyFill="1" applyBorder="1" applyAlignment="1">
      <alignment horizontal="center" vertical="center"/>
    </xf>
    <xf numFmtId="3" fontId="4" fillId="0" borderId="9" xfId="0" applyNumberFormat="1" applyFont="1" applyBorder="1" applyAlignment="1">
      <alignment horizontal="center"/>
    </xf>
    <xf numFmtId="0" fontId="9" fillId="2" borderId="42" xfId="0" applyFont="1" applyFill="1" applyBorder="1" applyAlignment="1">
      <alignment horizontal="center" vertical="center"/>
    </xf>
    <xf numFmtId="0" fontId="9" fillId="2" borderId="58" xfId="0" applyFont="1" applyFill="1" applyBorder="1" applyAlignment="1">
      <alignment horizontal="center" vertical="center"/>
    </xf>
    <xf numFmtId="1" fontId="13" fillId="3" borderId="59" xfId="6" applyNumberFormat="1" applyFont="1" applyFill="1" applyBorder="1" applyAlignment="1">
      <alignment horizontal="left" vertical="center" wrapText="1" indent="1"/>
    </xf>
    <xf numFmtId="3" fontId="4" fillId="0" borderId="60" xfId="7" applyNumberFormat="1" applyFont="1" applyFill="1" applyBorder="1" applyAlignment="1" applyProtection="1">
      <alignment horizontal="center" vertical="center"/>
    </xf>
    <xf numFmtId="1" fontId="13" fillId="3" borderId="3" xfId="6" applyNumberFormat="1" applyFont="1" applyFill="1" applyBorder="1" applyAlignment="1">
      <alignment horizontal="left" vertical="center" wrapText="1" indent="1"/>
    </xf>
    <xf numFmtId="3" fontId="4" fillId="0" borderId="62" xfId="7" applyNumberFormat="1" applyFont="1" applyFill="1" applyBorder="1" applyAlignment="1" applyProtection="1">
      <alignment horizontal="center" vertical="center"/>
    </xf>
    <xf numFmtId="3" fontId="4" fillId="0" borderId="2" xfId="7" applyNumberFormat="1" applyFont="1" applyFill="1" applyBorder="1" applyAlignment="1" applyProtection="1">
      <alignment horizontal="center" vertical="center"/>
    </xf>
    <xf numFmtId="1" fontId="9" fillId="3" borderId="21" xfId="6" applyNumberFormat="1" applyFont="1" applyFill="1" applyBorder="1" applyAlignment="1">
      <alignment horizontal="left" vertical="center" wrapText="1" indent="1"/>
    </xf>
    <xf numFmtId="3" fontId="9" fillId="3" borderId="64" xfId="6" applyNumberFormat="1" applyFont="1" applyFill="1" applyBorder="1" applyAlignment="1">
      <alignment horizontal="center" vertical="center" wrapText="1"/>
    </xf>
    <xf numFmtId="165" fontId="9" fillId="3" borderId="65" xfId="6" applyNumberFormat="1" applyFont="1" applyFill="1" applyBorder="1" applyAlignment="1">
      <alignment horizontal="center" vertical="center" wrapText="1"/>
    </xf>
    <xf numFmtId="166" fontId="4" fillId="0" borderId="0" xfId="7" applyNumberFormat="1" applyFont="1" applyFill="1" applyBorder="1" applyAlignment="1" applyProtection="1">
      <alignment horizontal="right" vertical="center"/>
    </xf>
    <xf numFmtId="166" fontId="11" fillId="0" borderId="0" xfId="7" applyNumberFormat="1" applyFont="1" applyFill="1" applyBorder="1" applyAlignment="1" applyProtection="1">
      <alignment horizontal="right" vertical="center"/>
    </xf>
    <xf numFmtId="3" fontId="4" fillId="0" borderId="0" xfId="0" applyNumberFormat="1" applyFont="1" applyFill="1"/>
    <xf numFmtId="3" fontId="4" fillId="0" borderId="0" xfId="0" applyNumberFormat="1" applyFont="1"/>
    <xf numFmtId="0" fontId="2" fillId="2" borderId="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7" xfId="0" applyFont="1" applyFill="1" applyBorder="1" applyAlignment="1">
      <alignment horizontal="center" vertical="center" wrapText="1"/>
    </xf>
    <xf numFmtId="1" fontId="2" fillId="3" borderId="8" xfId="6" applyNumberFormat="1" applyFont="1" applyFill="1" applyBorder="1" applyAlignment="1">
      <alignment horizontal="center" vertical="center" wrapText="1"/>
    </xf>
    <xf numFmtId="3" fontId="6" fillId="0" borderId="9" xfId="6" applyNumberFormat="1" applyFont="1" applyFill="1" applyBorder="1" applyAlignment="1">
      <alignment horizontal="center" vertical="center" wrapText="1"/>
    </xf>
    <xf numFmtId="4" fontId="6" fillId="0" borderId="9" xfId="6" applyNumberFormat="1" applyFont="1" applyFill="1" applyBorder="1" applyAlignment="1">
      <alignment horizontal="center" vertical="center" wrapText="1"/>
    </xf>
    <xf numFmtId="1" fontId="2" fillId="3" borderId="31" xfId="6" applyNumberFormat="1" applyFont="1" applyFill="1" applyBorder="1" applyAlignment="1">
      <alignment horizontal="center" vertical="center" wrapText="1"/>
    </xf>
    <xf numFmtId="4" fontId="6" fillId="0" borderId="0" xfId="6" applyNumberFormat="1" applyFont="1" applyFill="1" applyBorder="1" applyAlignment="1">
      <alignment horizontal="right" vertical="center" wrapText="1"/>
    </xf>
    <xf numFmtId="166" fontId="9" fillId="0" borderId="0" xfId="6" applyNumberFormat="1" applyFont="1" applyFill="1" applyBorder="1" applyAlignment="1">
      <alignment horizontal="right" vertical="center" wrapText="1"/>
    </xf>
    <xf numFmtId="0" fontId="19" fillId="0" borderId="0" xfId="0" applyFont="1" applyAlignment="1">
      <alignment horizontal="left" vertical="center" wrapText="1"/>
    </xf>
    <xf numFmtId="0" fontId="11" fillId="0" borderId="0" xfId="0" applyFont="1" applyAlignment="1">
      <alignment horizontal="left" vertical="center" wrapText="1"/>
    </xf>
    <xf numFmtId="0" fontId="20" fillId="2" borderId="66"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4" fillId="0" borderId="0" xfId="0" applyFont="1" applyAlignment="1">
      <alignment horizontal="left" vertical="center" wrapText="1"/>
    </xf>
    <xf numFmtId="0" fontId="4" fillId="0" borderId="9" xfId="0" applyFont="1" applyFill="1" applyBorder="1" applyAlignment="1">
      <alignment horizontal="center" vertical="center" wrapText="1"/>
    </xf>
    <xf numFmtId="10" fontId="4" fillId="0" borderId="9" xfId="0" applyNumberFormat="1" applyFont="1" applyFill="1" applyBorder="1" applyAlignment="1">
      <alignment horizontal="center" vertical="center" wrapText="1"/>
    </xf>
    <xf numFmtId="0" fontId="4" fillId="0" borderId="0" xfId="0" applyFont="1" applyFill="1" applyBorder="1"/>
    <xf numFmtId="0" fontId="19" fillId="0" borderId="0" xfId="0" applyFont="1" applyAlignment="1">
      <alignment horizontal="left" vertical="center"/>
    </xf>
    <xf numFmtId="0" fontId="2" fillId="2" borderId="71" xfId="0" applyFont="1" applyFill="1" applyBorder="1" applyAlignment="1">
      <alignment horizontal="center" vertical="center" wrapText="1"/>
    </xf>
    <xf numFmtId="3" fontId="11" fillId="0" borderId="4" xfId="0" applyNumberFormat="1" applyFont="1" applyBorder="1" applyAlignment="1">
      <alignment horizontal="center"/>
    </xf>
    <xf numFmtId="0" fontId="2" fillId="2" borderId="34" xfId="0" applyFont="1" applyFill="1" applyBorder="1" applyAlignment="1">
      <alignment horizontal="center" vertical="center" readingOrder="1"/>
    </xf>
    <xf numFmtId="0" fontId="2" fillId="2" borderId="73" xfId="0" applyFont="1" applyFill="1" applyBorder="1" applyAlignment="1">
      <alignment horizontal="center" vertical="center"/>
    </xf>
    <xf numFmtId="0" fontId="2" fillId="2" borderId="1" xfId="0" applyFont="1" applyFill="1" applyBorder="1" applyAlignment="1">
      <alignment horizontal="center" vertical="center" wrapText="1"/>
    </xf>
    <xf numFmtId="0" fontId="11" fillId="0" borderId="0" xfId="0" applyFont="1"/>
    <xf numFmtId="0" fontId="2" fillId="2" borderId="74" xfId="0" applyFont="1" applyFill="1" applyBorder="1" applyAlignment="1">
      <alignment horizontal="center" vertical="center" wrapText="1"/>
    </xf>
    <xf numFmtId="0" fontId="2" fillId="2" borderId="62" xfId="0" applyFont="1" applyFill="1" applyBorder="1" applyAlignment="1">
      <alignment horizontal="center" vertical="center" wrapText="1"/>
    </xf>
    <xf numFmtId="164" fontId="4" fillId="0" borderId="0" xfId="1" applyNumberFormat="1" applyFont="1"/>
    <xf numFmtId="0" fontId="21" fillId="0" borderId="0" xfId="0" applyFont="1"/>
    <xf numFmtId="0" fontId="9" fillId="2" borderId="16" xfId="2" applyFont="1" applyFill="1" applyBorder="1" applyAlignment="1">
      <alignment horizontal="center" vertical="center"/>
    </xf>
    <xf numFmtId="0" fontId="2" fillId="2" borderId="51" xfId="0" applyFont="1" applyFill="1" applyBorder="1" applyAlignment="1">
      <alignment horizontal="center" vertical="center"/>
    </xf>
    <xf numFmtId="0" fontId="2" fillId="2" borderId="2" xfId="0" applyFont="1" applyFill="1" applyBorder="1" applyAlignment="1">
      <alignment horizontal="center" vertical="center" wrapText="1"/>
    </xf>
    <xf numFmtId="0" fontId="9" fillId="2" borderId="75" xfId="2" applyFont="1" applyFill="1" applyBorder="1" applyAlignment="1">
      <alignment horizontal="center" vertical="center"/>
    </xf>
    <xf numFmtId="0" fontId="2" fillId="2" borderId="59" xfId="0" applyFont="1" applyFill="1" applyBorder="1" applyAlignment="1">
      <alignment horizontal="center" vertical="center" wrapText="1"/>
    </xf>
    <xf numFmtId="0" fontId="2" fillId="2" borderId="73" xfId="0" applyFont="1" applyFill="1" applyBorder="1" applyAlignment="1">
      <alignment horizontal="center" vertical="center" wrapText="1"/>
    </xf>
    <xf numFmtId="167" fontId="4" fillId="0" borderId="4" xfId="0" applyNumberFormat="1" applyFont="1" applyBorder="1" applyAlignment="1">
      <alignment horizontal="center" vertical="center" wrapText="1"/>
    </xf>
    <xf numFmtId="0" fontId="2" fillId="2" borderId="3" xfId="0" applyFont="1" applyFill="1" applyBorder="1" applyAlignment="1">
      <alignment horizontal="left" vertical="center"/>
    </xf>
    <xf numFmtId="3" fontId="11" fillId="0" borderId="9" xfId="2" applyNumberFormat="1" applyFont="1" applyFill="1" applyBorder="1" applyAlignment="1">
      <alignment horizontal="center" vertical="center" wrapText="1"/>
    </xf>
    <xf numFmtId="165" fontId="4" fillId="0" borderId="61" xfId="7" applyNumberFormat="1" applyFont="1" applyFill="1" applyBorder="1" applyAlignment="1" applyProtection="1">
      <alignment horizontal="center" vertical="center"/>
    </xf>
    <xf numFmtId="165" fontId="4" fillId="0" borderId="9" xfId="7" applyNumberFormat="1" applyFont="1" applyFill="1" applyBorder="1" applyAlignment="1" applyProtection="1">
      <alignment horizontal="center" vertical="center"/>
    </xf>
    <xf numFmtId="165" fontId="4" fillId="0" borderId="63" xfId="7" applyNumberFormat="1" applyFont="1" applyFill="1" applyBorder="1" applyAlignment="1" applyProtection="1">
      <alignment horizontal="center" vertical="center"/>
    </xf>
    <xf numFmtId="0" fontId="20" fillId="2" borderId="69" xfId="0" applyFont="1" applyFill="1" applyBorder="1" applyAlignment="1">
      <alignment horizontal="center" vertical="center" wrapText="1"/>
    </xf>
    <xf numFmtId="3" fontId="4" fillId="0" borderId="9" xfId="0" applyNumberFormat="1" applyFont="1" applyBorder="1" applyAlignment="1">
      <alignment horizontal="center" vertical="center"/>
    </xf>
    <xf numFmtId="3" fontId="1" fillId="0" borderId="9" xfId="0" applyNumberFormat="1" applyFont="1" applyBorder="1" applyAlignment="1">
      <alignment horizontal="center" vertical="center"/>
    </xf>
    <xf numFmtId="167" fontId="4" fillId="0" borderId="9" xfId="0" applyNumberFormat="1" applyFont="1" applyBorder="1" applyAlignment="1">
      <alignment horizontal="center" vertical="center"/>
    </xf>
    <xf numFmtId="0" fontId="9" fillId="2" borderId="16" xfId="2" applyFont="1" applyFill="1" applyBorder="1" applyAlignment="1">
      <alignment horizontal="center" vertical="center"/>
    </xf>
    <xf numFmtId="0" fontId="2" fillId="2" borderId="2" xfId="0" applyFont="1" applyFill="1" applyBorder="1" applyAlignment="1">
      <alignment horizontal="center" vertical="center" wrapText="1"/>
    </xf>
    <xf numFmtId="1" fontId="9" fillId="2" borderId="10" xfId="4" applyNumberFormat="1" applyFont="1" applyFill="1" applyBorder="1" applyAlignment="1">
      <alignment horizontal="center" vertical="center"/>
    </xf>
    <xf numFmtId="1" fontId="9" fillId="2" borderId="76" xfId="4" applyNumberFormat="1" applyFont="1" applyFill="1" applyBorder="1" applyAlignment="1">
      <alignment horizontal="center" vertical="center"/>
    </xf>
    <xf numFmtId="3" fontId="9" fillId="3" borderId="70" xfId="2" applyNumberFormat="1" applyFont="1" applyFill="1" applyBorder="1" applyAlignment="1">
      <alignment horizontal="left" vertical="center" wrapText="1" indent="1"/>
    </xf>
    <xf numFmtId="3" fontId="9" fillId="3" borderId="73" xfId="2" applyNumberFormat="1" applyFont="1" applyFill="1" applyBorder="1" applyAlignment="1">
      <alignment horizontal="left" vertical="center" wrapText="1" indent="1"/>
    </xf>
    <xf numFmtId="0" fontId="2" fillId="2" borderId="0" xfId="0" applyFont="1" applyFill="1" applyBorder="1" applyAlignment="1">
      <alignment horizontal="center" vertical="center"/>
    </xf>
    <xf numFmtId="0" fontId="9" fillId="2" borderId="16" xfId="2" applyFont="1" applyFill="1" applyBorder="1" applyAlignment="1">
      <alignment horizontal="center" vertical="center"/>
    </xf>
    <xf numFmtId="2" fontId="0" fillId="0" borderId="0" xfId="0" applyNumberFormat="1"/>
    <xf numFmtId="2" fontId="4" fillId="0" borderId="9" xfId="1" applyNumberFormat="1" applyFont="1" applyFill="1" applyBorder="1" applyAlignment="1">
      <alignment horizontal="center" vertical="center" wrapText="1"/>
    </xf>
    <xf numFmtId="168" fontId="6" fillId="0" borderId="18" xfId="2" applyNumberFormat="1" applyFont="1" applyFill="1" applyBorder="1" applyAlignment="1">
      <alignment horizontal="center" vertical="center" wrapText="1"/>
    </xf>
    <xf numFmtId="168" fontId="6" fillId="0" borderId="9" xfId="2" applyNumberFormat="1" applyFont="1" applyFill="1" applyBorder="1" applyAlignment="1">
      <alignment horizontal="center" vertical="center" wrapText="1"/>
    </xf>
    <xf numFmtId="2" fontId="6" fillId="0" borderId="9" xfId="1" applyNumberFormat="1" applyFont="1" applyFill="1" applyBorder="1" applyAlignment="1">
      <alignment horizontal="center" vertical="center" wrapText="1"/>
    </xf>
    <xf numFmtId="168" fontId="4" fillId="0" borderId="9" xfId="2"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2" fontId="6" fillId="0" borderId="9" xfId="2" applyNumberFormat="1" applyFont="1" applyFill="1" applyBorder="1" applyAlignment="1">
      <alignment horizontal="center" vertical="center" wrapText="1"/>
    </xf>
    <xf numFmtId="2" fontId="16" fillId="0" borderId="9" xfId="2" applyNumberFormat="1" applyFont="1" applyFill="1" applyBorder="1" applyAlignment="1">
      <alignment horizontal="right" vertical="center" wrapText="1"/>
    </xf>
    <xf numFmtId="2" fontId="4" fillId="0" borderId="4" xfId="1" applyNumberFormat="1" applyFont="1" applyBorder="1" applyAlignment="1">
      <alignment horizontal="center" vertical="center" wrapText="1"/>
    </xf>
    <xf numFmtId="2" fontId="4" fillId="0" borderId="9" xfId="0" applyNumberFormat="1" applyFont="1" applyBorder="1" applyAlignment="1">
      <alignment horizontal="center"/>
    </xf>
    <xf numFmtId="168" fontId="4" fillId="0" borderId="9" xfId="1" applyNumberFormat="1" applyFont="1" applyBorder="1" applyAlignment="1">
      <alignment horizontal="center" vertical="center"/>
    </xf>
    <xf numFmtId="168" fontId="1" fillId="0" borderId="9" xfId="1" applyNumberFormat="1" applyFont="1" applyBorder="1" applyAlignment="1">
      <alignment horizontal="center"/>
    </xf>
    <xf numFmtId="0" fontId="9" fillId="2" borderId="16" xfId="2" applyFont="1" applyFill="1" applyBorder="1" applyAlignment="1">
      <alignment horizontal="center" vertical="center"/>
    </xf>
    <xf numFmtId="0" fontId="2" fillId="2" borderId="2" xfId="0" applyFont="1" applyFill="1" applyBorder="1" applyAlignment="1">
      <alignment horizontal="center" vertical="center" wrapText="1"/>
    </xf>
    <xf numFmtId="0" fontId="12" fillId="0" borderId="0" xfId="3" applyFill="1" applyAlignment="1">
      <alignment horizontal="left" indent="1"/>
    </xf>
    <xf numFmtId="0" fontId="9" fillId="2" borderId="1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3" xfId="2" applyFont="1" applyFill="1" applyBorder="1" applyAlignment="1">
      <alignment horizontal="center" vertical="center"/>
    </xf>
    <xf numFmtId="0" fontId="9" fillId="2" borderId="12"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4" xfId="2"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7" xfId="0" applyFont="1" applyFill="1" applyBorder="1" applyAlignment="1">
      <alignment horizontal="center" vertical="center" wrapText="1"/>
    </xf>
    <xf numFmtId="3" fontId="9" fillId="2" borderId="29" xfId="0" applyNumberFormat="1" applyFont="1" applyFill="1" applyBorder="1" applyAlignment="1">
      <alignment horizontal="center" vertical="center"/>
    </xf>
    <xf numFmtId="3" fontId="9" fillId="2" borderId="30" xfId="0" applyNumberFormat="1" applyFont="1" applyFill="1" applyBorder="1" applyAlignment="1">
      <alignment horizontal="center" vertical="center"/>
    </xf>
    <xf numFmtId="0" fontId="9" fillId="2" borderId="13" xfId="0" applyFont="1" applyFill="1" applyBorder="1" applyAlignment="1">
      <alignment horizontal="center" vertical="center"/>
    </xf>
    <xf numFmtId="0" fontId="9" fillId="2" borderId="16" xfId="0" applyFont="1" applyFill="1" applyBorder="1" applyAlignment="1">
      <alignment horizontal="center" vertical="center"/>
    </xf>
    <xf numFmtId="0" fontId="14" fillId="4" borderId="0" xfId="0" applyFont="1" applyFill="1" applyBorder="1" applyAlignment="1">
      <alignment horizontal="left" vertical="center"/>
    </xf>
    <xf numFmtId="0" fontId="14" fillId="4" borderId="0" xfId="0" applyFont="1" applyFill="1" applyBorder="1" applyAlignment="1">
      <alignment horizontal="center" vertical="center"/>
    </xf>
    <xf numFmtId="3" fontId="9" fillId="5" borderId="13" xfId="0" applyNumberFormat="1" applyFont="1" applyFill="1" applyBorder="1" applyAlignment="1">
      <alignment horizontal="center" vertical="center" wrapText="1"/>
    </xf>
    <xf numFmtId="3" fontId="9" fillId="5" borderId="43" xfId="0" applyNumberFormat="1" applyFont="1" applyFill="1" applyBorder="1" applyAlignment="1">
      <alignment horizontal="center" vertical="center"/>
    </xf>
    <xf numFmtId="3" fontId="9" fillId="5" borderId="44" xfId="0" applyNumberFormat="1" applyFont="1" applyFill="1" applyBorder="1" applyAlignment="1">
      <alignment horizontal="center" vertical="center"/>
    </xf>
    <xf numFmtId="0" fontId="9" fillId="0" borderId="45"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38"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6" xfId="2" applyFont="1" applyFill="1" applyBorder="1" applyAlignment="1">
      <alignment horizontal="center" vertical="center"/>
    </xf>
    <xf numFmtId="0" fontId="9" fillId="2" borderId="50" xfId="2" applyFont="1" applyFill="1" applyBorder="1" applyAlignment="1">
      <alignment horizontal="center" vertical="center"/>
    </xf>
    <xf numFmtId="0" fontId="9" fillId="2" borderId="39" xfId="2" applyFont="1" applyFill="1" applyBorder="1" applyAlignment="1">
      <alignment horizontal="center" vertical="center"/>
    </xf>
    <xf numFmtId="0" fontId="9" fillId="2" borderId="49" xfId="2" applyFont="1" applyFill="1" applyBorder="1" applyAlignment="1">
      <alignment horizontal="center" vertical="center"/>
    </xf>
    <xf numFmtId="0" fontId="9" fillId="2" borderId="40" xfId="2" applyFont="1" applyFill="1" applyBorder="1" applyAlignment="1">
      <alignment horizontal="center" vertical="center"/>
    </xf>
    <xf numFmtId="0" fontId="2" fillId="2" borderId="51" xfId="0" applyFont="1" applyFill="1" applyBorder="1" applyAlignment="1">
      <alignment horizontal="center" vertical="center"/>
    </xf>
    <xf numFmtId="0" fontId="2" fillId="2" borderId="70" xfId="0"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2"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53" xfId="0" applyFont="1" applyFill="1" applyBorder="1" applyAlignment="1">
      <alignment horizontal="center" vertical="center"/>
    </xf>
    <xf numFmtId="0" fontId="9" fillId="2" borderId="2" xfId="0" applyFont="1" applyFill="1" applyBorder="1" applyAlignment="1">
      <alignment horizontal="center" vertical="center"/>
    </xf>
    <xf numFmtId="1" fontId="9" fillId="3" borderId="3" xfId="6" applyNumberFormat="1" applyFont="1" applyFill="1" applyBorder="1" applyAlignment="1">
      <alignment horizontal="center" vertical="center" wrapText="1"/>
    </xf>
    <xf numFmtId="0" fontId="9" fillId="2" borderId="42" xfId="0" applyFont="1" applyFill="1" applyBorder="1" applyAlignment="1">
      <alignment horizontal="center" vertical="center"/>
    </xf>
    <xf numFmtId="0" fontId="9" fillId="2" borderId="58" xfId="0" applyFont="1" applyFill="1" applyBorder="1" applyAlignment="1">
      <alignment horizontal="center" vertical="center"/>
    </xf>
    <xf numFmtId="2" fontId="4" fillId="0" borderId="9" xfId="0" applyNumberFormat="1" applyFont="1" applyFill="1" applyBorder="1" applyAlignment="1">
      <alignment horizontal="center" vertical="center" wrapText="1"/>
    </xf>
    <xf numFmtId="10" fontId="4" fillId="0" borderId="9" xfId="1" applyNumberFormat="1" applyFont="1" applyFill="1" applyBorder="1" applyAlignment="1">
      <alignment horizontal="center" vertical="center" wrapText="1"/>
    </xf>
  </cellXfs>
  <cellStyles count="8">
    <cellStyle name="Hipervínculo" xfId="3" builtinId="8"/>
    <cellStyle name="Normal" xfId="0" builtinId="0"/>
    <cellStyle name="Normal 5" xfId="7" xr:uid="{00000000-0005-0000-0000-000002000000}"/>
    <cellStyle name="Normal_CCAA_Gto I+D" xfId="5" xr:uid="{00000000-0005-0000-0000-000003000000}"/>
    <cellStyle name="Normal_Hoja2" xfId="2" xr:uid="{00000000-0005-0000-0000-000005000000}"/>
    <cellStyle name="Normal_INPUTS_RHumanos_Personal_Investigador_EJC" xfId="4" xr:uid="{00000000-0005-0000-0000-000006000000}"/>
    <cellStyle name="Normal_TODOS" xfId="6" xr:uid="{00000000-0005-0000-0000-000009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56"/>
  <sheetViews>
    <sheetView showGridLines="0" topLeftCell="A22" workbookViewId="0">
      <selection activeCell="B49" sqref="B49"/>
    </sheetView>
  </sheetViews>
  <sheetFormatPr baseColWidth="10" defaultRowHeight="15" x14ac:dyDescent="0.25"/>
  <cols>
    <col min="1" max="1" width="2.7109375" customWidth="1"/>
  </cols>
  <sheetData>
    <row r="2" spans="2:2" x14ac:dyDescent="0.25">
      <c r="B2" t="s">
        <v>0</v>
      </c>
    </row>
    <row r="3" spans="2:2" x14ac:dyDescent="0.25">
      <c r="B3" s="99" t="s">
        <v>1</v>
      </c>
    </row>
    <row r="4" spans="2:2" x14ac:dyDescent="0.25">
      <c r="B4" s="99" t="s">
        <v>2</v>
      </c>
    </row>
    <row r="5" spans="2:2" x14ac:dyDescent="0.25">
      <c r="B5" s="99" t="s">
        <v>3</v>
      </c>
    </row>
    <row r="6" spans="2:2" x14ac:dyDescent="0.25">
      <c r="B6" s="99" t="s">
        <v>4</v>
      </c>
    </row>
    <row r="7" spans="2:2" x14ac:dyDescent="0.25">
      <c r="B7" s="99" t="s">
        <v>5</v>
      </c>
    </row>
    <row r="8" spans="2:2" x14ac:dyDescent="0.25">
      <c r="B8" s="99" t="s">
        <v>185</v>
      </c>
    </row>
    <row r="9" spans="2:2" x14ac:dyDescent="0.25">
      <c r="B9" s="99" t="s">
        <v>6</v>
      </c>
    </row>
    <row r="10" spans="2:2" x14ac:dyDescent="0.25">
      <c r="B10" s="99" t="s">
        <v>7</v>
      </c>
    </row>
    <row r="11" spans="2:2" x14ac:dyDescent="0.25">
      <c r="B11" t="s">
        <v>8</v>
      </c>
    </row>
    <row r="12" spans="2:2" x14ac:dyDescent="0.25">
      <c r="B12" s="99" t="s">
        <v>9</v>
      </c>
    </row>
    <row r="13" spans="2:2" x14ac:dyDescent="0.25">
      <c r="B13" s="99" t="s">
        <v>10</v>
      </c>
    </row>
    <row r="14" spans="2:2" x14ac:dyDescent="0.25">
      <c r="B14" s="99" t="s">
        <v>11</v>
      </c>
    </row>
    <row r="15" spans="2:2" x14ac:dyDescent="0.25">
      <c r="B15" s="99" t="s">
        <v>12</v>
      </c>
    </row>
    <row r="16" spans="2:2" x14ac:dyDescent="0.25">
      <c r="B16" s="99" t="s">
        <v>13</v>
      </c>
    </row>
    <row r="17" spans="2:2" x14ac:dyDescent="0.25">
      <c r="B17" s="99" t="s">
        <v>14</v>
      </c>
    </row>
    <row r="18" spans="2:2" x14ac:dyDescent="0.25">
      <c r="B18" s="99" t="s">
        <v>15</v>
      </c>
    </row>
    <row r="19" spans="2:2" x14ac:dyDescent="0.25">
      <c r="B19" s="99" t="s">
        <v>16</v>
      </c>
    </row>
    <row r="20" spans="2:2" x14ac:dyDescent="0.25">
      <c r="B20" s="99" t="s">
        <v>186</v>
      </c>
    </row>
    <row r="21" spans="2:2" x14ac:dyDescent="0.25">
      <c r="B21" s="99" t="s">
        <v>187</v>
      </c>
    </row>
    <row r="22" spans="2:2" x14ac:dyDescent="0.25">
      <c r="B22" s="99" t="s">
        <v>188</v>
      </c>
    </row>
    <row r="23" spans="2:2" x14ac:dyDescent="0.25">
      <c r="B23" s="99" t="s">
        <v>189</v>
      </c>
    </row>
    <row r="24" spans="2:2" x14ac:dyDescent="0.25">
      <c r="B24" t="s">
        <v>17</v>
      </c>
    </row>
    <row r="25" spans="2:2" x14ac:dyDescent="0.25">
      <c r="B25" s="99" t="s">
        <v>18</v>
      </c>
    </row>
    <row r="26" spans="2:2" x14ac:dyDescent="0.25">
      <c r="B26" s="99" t="s">
        <v>19</v>
      </c>
    </row>
    <row r="27" spans="2:2" x14ac:dyDescent="0.25">
      <c r="B27" s="99" t="s">
        <v>20</v>
      </c>
    </row>
    <row r="28" spans="2:2" x14ac:dyDescent="0.25">
      <c r="B28" s="99" t="s">
        <v>21</v>
      </c>
    </row>
    <row r="29" spans="2:2" x14ac:dyDescent="0.25">
      <c r="B29" s="99" t="s">
        <v>22</v>
      </c>
    </row>
    <row r="30" spans="2:2" x14ac:dyDescent="0.25">
      <c r="B30" s="99" t="s">
        <v>23</v>
      </c>
    </row>
    <row r="31" spans="2:2" x14ac:dyDescent="0.25">
      <c r="B31" s="99" t="s">
        <v>24</v>
      </c>
    </row>
    <row r="32" spans="2:2" x14ac:dyDescent="0.25">
      <c r="B32" t="s">
        <v>25</v>
      </c>
    </row>
    <row r="33" spans="2:2" x14ac:dyDescent="0.25">
      <c r="B33" s="99" t="s">
        <v>26</v>
      </c>
    </row>
    <row r="34" spans="2:2" x14ac:dyDescent="0.25">
      <c r="B34" s="99" t="s">
        <v>27</v>
      </c>
    </row>
    <row r="35" spans="2:2" x14ac:dyDescent="0.25">
      <c r="B35" s="99" t="s">
        <v>28</v>
      </c>
    </row>
    <row r="36" spans="2:2" x14ac:dyDescent="0.25">
      <c r="B36" s="99" t="s">
        <v>29</v>
      </c>
    </row>
    <row r="37" spans="2:2" x14ac:dyDescent="0.25">
      <c r="B37" s="99" t="s">
        <v>30</v>
      </c>
    </row>
    <row r="38" spans="2:2" x14ac:dyDescent="0.25">
      <c r="B38" s="99" t="s">
        <v>31</v>
      </c>
    </row>
    <row r="39" spans="2:2" x14ac:dyDescent="0.25">
      <c r="B39" s="182" t="s">
        <v>32</v>
      </c>
    </row>
    <row r="40" spans="2:2" x14ac:dyDescent="0.25">
      <c r="B40" s="99" t="s">
        <v>33</v>
      </c>
    </row>
    <row r="41" spans="2:2" x14ac:dyDescent="0.25">
      <c r="B41" s="99" t="s">
        <v>34</v>
      </c>
    </row>
    <row r="42" spans="2:2" x14ac:dyDescent="0.25">
      <c r="B42" s="222" t="s">
        <v>235</v>
      </c>
    </row>
    <row r="43" spans="2:2" x14ac:dyDescent="0.25">
      <c r="B43" s="222" t="s">
        <v>232</v>
      </c>
    </row>
    <row r="44" spans="2:2" x14ac:dyDescent="0.25">
      <c r="B44" s="222" t="s">
        <v>233</v>
      </c>
    </row>
    <row r="45" spans="2:2" x14ac:dyDescent="0.25">
      <c r="B45" s="222" t="s">
        <v>234</v>
      </c>
    </row>
    <row r="46" spans="2:2" x14ac:dyDescent="0.25">
      <c r="B46" s="222" t="s">
        <v>236</v>
      </c>
    </row>
    <row r="47" spans="2:2" x14ac:dyDescent="0.25">
      <c r="B47" s="222" t="s">
        <v>237</v>
      </c>
    </row>
    <row r="48" spans="2:2" x14ac:dyDescent="0.25">
      <c r="B48" s="182" t="s">
        <v>37</v>
      </c>
    </row>
    <row r="49" spans="2:2" x14ac:dyDescent="0.25">
      <c r="B49" s="99" t="s">
        <v>38</v>
      </c>
    </row>
    <row r="50" spans="2:2" x14ac:dyDescent="0.25">
      <c r="B50" s="99" t="s">
        <v>39</v>
      </c>
    </row>
    <row r="51" spans="2:2" x14ac:dyDescent="0.25">
      <c r="B51" s="99" t="s">
        <v>40</v>
      </c>
    </row>
    <row r="52" spans="2:2" x14ac:dyDescent="0.25">
      <c r="B52" s="99" t="s">
        <v>41</v>
      </c>
    </row>
    <row r="53" spans="2:2" x14ac:dyDescent="0.25">
      <c r="B53" s="182" t="s">
        <v>42</v>
      </c>
    </row>
    <row r="54" spans="2:2" x14ac:dyDescent="0.25">
      <c r="B54" s="99" t="s">
        <v>217</v>
      </c>
    </row>
    <row r="55" spans="2:2" x14ac:dyDescent="0.25">
      <c r="B55" s="99" t="s">
        <v>219</v>
      </c>
    </row>
    <row r="56" spans="2:2" x14ac:dyDescent="0.25">
      <c r="B56" s="99" t="s">
        <v>218</v>
      </c>
    </row>
  </sheetData>
  <hyperlinks>
    <hyperlink ref="B3" location="'1.1'!A1" display="1.1. Fondos propios I+D de la Junta de Andalucía (miles €)" xr:uid="{00000000-0004-0000-0000-000000000000}"/>
    <hyperlink ref="B4" location="'1.2'!A1" display="1.2. PIB a precios de mercado en base 2010 (millones €)" xr:uid="{00000000-0004-0000-0000-000001000000}"/>
    <hyperlink ref="B5" location="'1.3'!A1" display="1.3. Porcentaje de gasto interno en I+D sobre PIB regional " xr:uid="{00000000-0004-0000-0000-000002000000}"/>
    <hyperlink ref="B6" location="'1.4'!A1" display="1.4. Gasto interno en I+D por sectores de ejecución (miles €)" xr:uid="{00000000-0004-0000-0000-000003000000}"/>
    <hyperlink ref="B7" location="'1.5'!A1" display="1.5. Gasto interno en I+D por sectores público y privado (millones €)" xr:uid="{00000000-0004-0000-0000-000004000000}"/>
    <hyperlink ref="B8" location="'1.6'!A1" display="1.6. Gasto interno en I+D por sectoresde ejecución en Andalucía y España (miles €)" xr:uid="{00000000-0004-0000-0000-000005000000}"/>
    <hyperlink ref="B9" location="'1.7'!A1" display="1.7. Tasa de variación interanual del gasto en I+D" xr:uid="{00000000-0004-0000-0000-000006000000}"/>
    <hyperlink ref="B10" location="'1.8'!A1" display="1.8. Tasa de variación interanual del gasto en I+D por sectores de ejecución" xr:uid="{00000000-0004-0000-0000-000007000000}"/>
    <hyperlink ref="B12" location="'2.1'!A1" display="2.1. Personal dedicado a I+D (EJC) por sectores de ejecución " xr:uid="{00000000-0004-0000-0000-000008000000}"/>
    <hyperlink ref="B13" location="'2.2'!A1" display="2.2. Personal dedicado a I+D (EJC) por sectores público y privado" xr:uid="{00000000-0004-0000-0000-000009000000}"/>
    <hyperlink ref="B14" location="'2.3'!A1" display="2.3. Porcentaje del personal dedicado a I+D (EJC) por sectores público y privado" xr:uid="{00000000-0004-0000-0000-00000A000000}"/>
    <hyperlink ref="B15" location="'2.4'!A1" display="2.4. Personal dedicado a I+D (EJC) por tipo de ocupación" xr:uid="{00000000-0004-0000-0000-00000B000000}"/>
    <hyperlink ref="B16" location="'2.5'!A1" display="2.5. Personal dedicado a I+D en tantos por mil de la población activa" xr:uid="{00000000-0004-0000-0000-00000C000000}"/>
    <hyperlink ref="B17" location="'2.6'!A1" display="2.6. Tasa de variación interanual del personal dedicado a I+D (EJC)" xr:uid="{00000000-0004-0000-0000-00000D000000}"/>
    <hyperlink ref="B18" location="'2.7'!A1" display="2.7. Investigadores (EJC)" xr:uid="{00000000-0004-0000-0000-00000E000000}"/>
    <hyperlink ref="B19" location="'2.8'!A1" display="2.8. Investigadores (EJC) por sectores de ejecución" xr:uid="{00000000-0004-0000-0000-00000F000000}"/>
    <hyperlink ref="B20" location="'2.9'!A1" display="2.9. Profesorado de las Universidades Andaluzas por género" xr:uid="{00000000-0004-0000-0000-000010000000}"/>
    <hyperlink ref="B21" location="'2.10'!A1" display="2.10. Catedráticos de las Universidades Andaluzas por género" xr:uid="{00000000-0004-0000-0000-000011000000}"/>
    <hyperlink ref="B22" location="'2.11'!A1" display="2.11. Alumnado de las Universidades Andaluzas por género" xr:uid="{00000000-0004-0000-0000-000012000000}"/>
    <hyperlink ref="B23" location="'2.12'!A1" display="2.12. Egresados de las Universidades Andaluzas por género" xr:uid="{00000000-0004-0000-0000-000013000000}"/>
    <hyperlink ref="B25" location="'3.1'!A1" display="3.1. Número de Grupos de I+D" xr:uid="{00000000-0004-0000-0000-000014000000}"/>
    <hyperlink ref="B26" location="'3.2'!A1" display="3.2. Distribución de Grupos de I+D por áreas científico-técnicas del PAIDI" xr:uid="{00000000-0004-0000-0000-000015000000}"/>
    <hyperlink ref="B27" location="'3.3'!A1" display="3.3. Distribución de Grupos de I+D por organismos" xr:uid="{00000000-0004-0000-0000-000016000000}"/>
    <hyperlink ref="B28" location="'3.4'!A1" display="3.4. Financiación concedida a Grupos de I+D por organismos (€)" xr:uid="{00000000-0004-0000-0000-000017000000}"/>
    <hyperlink ref="B29" location="'3.5'!A1" display="3.5. Financiación concedida a Grupos de I+D por áreas científico-técnicas del PAIDI (€)" xr:uid="{00000000-0004-0000-0000-000018000000}"/>
    <hyperlink ref="B30" location="'3.6'!A1" display="3.6. Evaluación media de los Grupos de I+D por áreas científico-técnicas" xr:uid="{00000000-0004-0000-0000-000019000000}"/>
    <hyperlink ref="B31" location="'3.7'!A1" display="3.7. Personal de los Grupos de I+D por Titulación académica" xr:uid="{00000000-0004-0000-0000-00001A000000}"/>
    <hyperlink ref="B33" location="'4.1'!A1" display="4.1. Número de empresas que realizan I+D según nivel de tecnología" xr:uid="{00000000-0004-0000-0000-000022000000}"/>
    <hyperlink ref="B34" location="'4.2'!A1" display="4.2. Gasto total en actividades innovadoras (miles €)" xr:uid="{00000000-0004-0000-0000-000023000000}"/>
    <hyperlink ref="B35" location="'4.3'!A1" display="4.3. Número de empresas con actividad innovadora" xr:uid="{00000000-0004-0000-0000-000024000000}"/>
    <hyperlink ref="B36" location="'4.4'!A1" display="4.4. Número de empresas innovadoras" xr:uid="{00000000-0004-0000-0000-000025000000}"/>
    <hyperlink ref="B37" location="'4.5'!A1" display="4.5. Número de empresas EIN" xr:uid="{00000000-0004-0000-0000-000026000000}"/>
    <hyperlink ref="B38" location="'4.6'!A1" display="4.6. Intensidad de innovación" xr:uid="{00000000-0004-0000-0000-000027000000}"/>
    <hyperlink ref="B40" location="'5.1'!A1" display="5.1. Número de solicitudes de patentes y modelos de utilidad" xr:uid="{00000000-0004-0000-0000-000028000000}"/>
    <hyperlink ref="B41" location="'5.2'!A1" display="5.2. Número de documentos ISI" xr:uid="{00000000-0004-0000-0000-000029000000}"/>
    <hyperlink ref="B49" location="'6.1'!A1" display="6.1. Gasto interno en I+D en los sectores de Alta Tecnología (miles €)" xr:uid="{00000000-0004-0000-0000-000031000000}"/>
    <hyperlink ref="B50" location="'6.2'!A1" display="6.2. Personal dedicado a I+D (EJC) en los sectores de Alta Tecnología" xr:uid="{00000000-0004-0000-0000-000032000000}"/>
    <hyperlink ref="B51" location="'6.3'!A1" display="6.3. Porcentaje de ocupados en sectores de Alta Tecnología respecto al total de ocupados" xr:uid="{00000000-0004-0000-0000-000033000000}"/>
    <hyperlink ref="B52" location="'6.4'!A1" display="6.4. Cifra de negocios en sectores de Alta Tecnología (miles €)" xr:uid="{00000000-0004-0000-0000-000034000000}"/>
    <hyperlink ref="B55" location="'7.2'!A1" display="7.2. Gasto interno en I+D en actividades de Biotecnología en Andalucía por sectores de ejecución (miles €)" xr:uid="{00000000-0004-0000-0000-000035000000}"/>
    <hyperlink ref="B56" location="'7.3'!A1" display="7.3. Porcentaje de personal empleado en actividades Biotecnológicas de I+D (EJC) por perfiles en Andalucía" xr:uid="{00000000-0004-0000-0000-000036000000}"/>
    <hyperlink ref="B42" location="'5.3'!A1" display="5.3. Participación en convocatorias del Plan Estatal de I+D+I por modalidad de participación" xr:uid="{7A461243-0041-45B7-B0F1-917AA13A4145}"/>
    <hyperlink ref="B43" location="'5.4'!A1" display="5.4. Proyectos de I+D obtenidos en convocatorias del Plan Estatal de I+D+I" xr:uid="{8F161CF0-1784-4AEB-8959-F99BACE05998}"/>
    <hyperlink ref="B44" location="'5.5'!A1" display="5.5. Cuantías concedidas a los proyectos de I+D obtenidos en convocatorias del Plan Estatal de I+D+I por organismos" xr:uid="{B65A6702-0240-47AA-AE1B-DAD8E9A2DBC1}"/>
    <hyperlink ref="B45" location="'5.6'!A1" display="5.6. Cuantías concedidas a los proyectos de I+D obtenidos en convocatorias del Plan Estatal de I+D+I por áreas científico-técnicas" xr:uid="{8FED9615-4C2B-44CB-86E5-22524ADF24FF}"/>
    <hyperlink ref="B46" location="'5.7'!A1" display="5.7. Participación andaluza en H2020" xr:uid="{8BBAA7E2-7524-4766-89D8-73DBBB0CB444}"/>
    <hyperlink ref="B47" location="'5.8'!A1" display="5.8. Proyectos liderados vs no liderados en H2020" xr:uid="{BDE8DC91-DB02-4CAB-8AC6-A0C44464531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M42"/>
  <sheetViews>
    <sheetView showGridLines="0" topLeftCell="A13" workbookViewId="0">
      <selection activeCell="B30" sqref="B30"/>
    </sheetView>
  </sheetViews>
  <sheetFormatPr baseColWidth="10" defaultRowHeight="15" x14ac:dyDescent="0.25"/>
  <cols>
    <col min="1" max="1" width="2.7109375" style="7" customWidth="1"/>
    <col min="2" max="2" width="8.140625" style="7" customWidth="1"/>
    <col min="3" max="11" width="10.7109375" style="7" customWidth="1"/>
    <col min="12" max="12" width="19.140625" style="7" customWidth="1"/>
    <col min="13" max="13" width="16.140625" style="46" customWidth="1"/>
    <col min="14" max="14" width="11.5703125" style="7" customWidth="1"/>
    <col min="15" max="16384" width="11.42578125" style="7"/>
  </cols>
  <sheetData>
    <row r="2" spans="2:13" x14ac:dyDescent="0.25">
      <c r="B2" s="7" t="s">
        <v>9</v>
      </c>
    </row>
    <row r="3" spans="2:13" ht="12" customHeight="1" x14ac:dyDescent="0.25">
      <c r="M3" s="47"/>
    </row>
    <row r="4" spans="2:13" ht="20.100000000000001" customHeight="1" x14ac:dyDescent="0.25">
      <c r="B4" s="233" t="s">
        <v>44</v>
      </c>
      <c r="C4" s="227" t="s">
        <v>56</v>
      </c>
      <c r="D4" s="227"/>
      <c r="E4" s="227" t="s">
        <v>57</v>
      </c>
      <c r="F4" s="227"/>
      <c r="G4" s="227" t="s">
        <v>58</v>
      </c>
      <c r="H4" s="227"/>
      <c r="I4" s="227" t="s">
        <v>59</v>
      </c>
      <c r="J4" s="227"/>
      <c r="K4" s="235" t="s">
        <v>60</v>
      </c>
      <c r="L4" s="231" t="s">
        <v>65</v>
      </c>
      <c r="M4" s="47"/>
    </row>
    <row r="5" spans="2:13" ht="20.100000000000001" customHeight="1" x14ac:dyDescent="0.25">
      <c r="B5" s="234"/>
      <c r="C5" s="19" t="s">
        <v>66</v>
      </c>
      <c r="D5" s="19" t="s">
        <v>55</v>
      </c>
      <c r="E5" s="19" t="s">
        <v>66</v>
      </c>
      <c r="F5" s="19" t="s">
        <v>55</v>
      </c>
      <c r="G5" s="19" t="s">
        <v>66</v>
      </c>
      <c r="H5" s="19" t="s">
        <v>55</v>
      </c>
      <c r="I5" s="19" t="s">
        <v>66</v>
      </c>
      <c r="J5" s="19" t="s">
        <v>55</v>
      </c>
      <c r="K5" s="236"/>
      <c r="L5" s="232"/>
      <c r="M5" s="48"/>
    </row>
    <row r="6" spans="2:13" ht="20.100000000000001" customHeight="1" x14ac:dyDescent="0.25">
      <c r="B6" s="21">
        <v>1997</v>
      </c>
      <c r="C6" s="42">
        <v>6000.7</v>
      </c>
      <c r="D6" s="210">
        <v>61.436001392386906</v>
      </c>
      <c r="E6" s="34">
        <v>2233.5</v>
      </c>
      <c r="F6" s="210">
        <v>22.86688371521592</v>
      </c>
      <c r="G6" s="34">
        <v>1507.1</v>
      </c>
      <c r="H6" s="210">
        <v>15.429899461473878</v>
      </c>
      <c r="I6" s="34">
        <v>26.1</v>
      </c>
      <c r="J6" s="210">
        <v>0.26721543092327538</v>
      </c>
      <c r="K6" s="41">
        <v>9767.4000000000015</v>
      </c>
      <c r="L6" s="41">
        <v>5.370597443255936</v>
      </c>
      <c r="M6" s="48"/>
    </row>
    <row r="7" spans="2:13" ht="20.100000000000001" customHeight="1" x14ac:dyDescent="0.25">
      <c r="B7" s="21">
        <v>1998</v>
      </c>
      <c r="C7" s="42">
        <v>6522.8</v>
      </c>
      <c r="D7" s="210">
        <v>59.604331338237316</v>
      </c>
      <c r="E7" s="34">
        <v>2263.1</v>
      </c>
      <c r="F7" s="210">
        <v>20.679855622058753</v>
      </c>
      <c r="G7" s="34">
        <v>2128.5</v>
      </c>
      <c r="H7" s="210">
        <v>19.449901768172889</v>
      </c>
      <c r="I7" s="34">
        <v>29.1</v>
      </c>
      <c r="J7" s="210">
        <v>0.26591127153104582</v>
      </c>
      <c r="K7" s="41">
        <v>10943.5</v>
      </c>
      <c r="L7" s="41">
        <v>4.072070819428995</v>
      </c>
      <c r="M7" s="48"/>
    </row>
    <row r="8" spans="2:13" ht="20.100000000000001" customHeight="1" x14ac:dyDescent="0.25">
      <c r="B8" s="21">
        <v>1999</v>
      </c>
      <c r="C8" s="42">
        <v>7311.3</v>
      </c>
      <c r="D8" s="212">
        <v>60.915824466977163</v>
      </c>
      <c r="E8" s="42">
        <v>2758.4</v>
      </c>
      <c r="F8" s="212">
        <v>22.98226173316781</v>
      </c>
      <c r="G8" s="42">
        <v>1898.3</v>
      </c>
      <c r="H8" s="212">
        <v>15.816135240745524</v>
      </c>
      <c r="I8" s="42">
        <v>34.299999999999997</v>
      </c>
      <c r="J8" s="212">
        <v>0.285778559109504</v>
      </c>
      <c r="K8" s="41">
        <v>12002.3</v>
      </c>
      <c r="L8" s="41">
        <v>5.2104418917520441</v>
      </c>
      <c r="M8" s="48"/>
    </row>
    <row r="9" spans="2:13" ht="20.100000000000001" customHeight="1" x14ac:dyDescent="0.25">
      <c r="B9" s="21">
        <v>2000</v>
      </c>
      <c r="C9" s="42">
        <v>7146.9</v>
      </c>
      <c r="D9" s="212">
        <v>53.109162517648798</v>
      </c>
      <c r="E9" s="34">
        <v>2673.8</v>
      </c>
      <c r="F9" s="212">
        <v>19.869213048970792</v>
      </c>
      <c r="G9" s="34">
        <v>3576.1</v>
      </c>
      <c r="H9" s="212">
        <v>26.574273612246412</v>
      </c>
      <c r="I9" s="34">
        <v>60.2</v>
      </c>
      <c r="J9" s="212">
        <v>0.44735082113398228</v>
      </c>
      <c r="K9" s="41">
        <v>13457.000000000002</v>
      </c>
      <c r="L9" s="41">
        <v>2.7007397629458518</v>
      </c>
      <c r="M9" s="48"/>
    </row>
    <row r="10" spans="2:13" ht="20.100000000000001" customHeight="1" x14ac:dyDescent="0.25">
      <c r="B10" s="21">
        <v>2001</v>
      </c>
      <c r="C10" s="42">
        <v>9081.2000000000007</v>
      </c>
      <c r="D10" s="212">
        <v>61.420464921239336</v>
      </c>
      <c r="E10" s="42">
        <v>3058.2</v>
      </c>
      <c r="F10" s="212">
        <v>20.684057814180296</v>
      </c>
      <c r="G10" s="42">
        <v>2616.6999999999998</v>
      </c>
      <c r="H10" s="212">
        <v>17.697983808241965</v>
      </c>
      <c r="I10" s="42">
        <v>29.2</v>
      </c>
      <c r="J10" s="212">
        <v>0.19749345633839011</v>
      </c>
      <c r="K10" s="41">
        <v>14785.300000000003</v>
      </c>
      <c r="L10" s="41">
        <v>4.5880040817869165</v>
      </c>
      <c r="M10" s="48"/>
    </row>
    <row r="11" spans="2:13" ht="20.100000000000001" customHeight="1" x14ac:dyDescent="0.25">
      <c r="B11" s="21">
        <v>2002</v>
      </c>
      <c r="C11" s="42">
        <v>8129.8</v>
      </c>
      <c r="D11" s="212">
        <v>58.057144489434485</v>
      </c>
      <c r="E11" s="42">
        <v>2805.4</v>
      </c>
      <c r="F11" s="212">
        <v>20.034135298612451</v>
      </c>
      <c r="G11" s="42">
        <v>3064.6</v>
      </c>
      <c r="H11" s="212">
        <v>21.885154001613927</v>
      </c>
      <c r="I11" s="42">
        <v>3.3</v>
      </c>
      <c r="J11" s="212">
        <v>2.356621033913919E-2</v>
      </c>
      <c r="K11" s="41">
        <v>14003.1</v>
      </c>
      <c r="L11" s="41">
        <v>3.5643925812444994</v>
      </c>
      <c r="M11" s="48"/>
    </row>
    <row r="12" spans="2:13" ht="20.100000000000001" customHeight="1" x14ac:dyDescent="0.25">
      <c r="B12" s="49">
        <v>2003</v>
      </c>
      <c r="C12" s="42">
        <v>8063</v>
      </c>
      <c r="D12" s="212">
        <v>48.39619697006075</v>
      </c>
      <c r="E12" s="42">
        <v>3547.5</v>
      </c>
      <c r="F12" s="212">
        <v>21.293006170320041</v>
      </c>
      <c r="G12" s="42">
        <v>5034.1000000000004</v>
      </c>
      <c r="H12" s="212">
        <v>30.215961201411741</v>
      </c>
      <c r="I12" s="42">
        <v>15.8</v>
      </c>
      <c r="J12" s="212">
        <v>9.4835658207486032E-2</v>
      </c>
      <c r="K12" s="41">
        <v>16660.399999999998</v>
      </c>
      <c r="L12" s="41">
        <v>2.2991544387017564</v>
      </c>
      <c r="M12" s="48"/>
    </row>
    <row r="13" spans="2:13" ht="20.100000000000001" customHeight="1" x14ac:dyDescent="0.25">
      <c r="B13" s="50">
        <v>2004</v>
      </c>
      <c r="C13" s="42">
        <v>9129.4</v>
      </c>
      <c r="D13" s="212">
        <v>53.522580039983346</v>
      </c>
      <c r="E13" s="42">
        <v>3558.5</v>
      </c>
      <c r="F13" s="212">
        <v>20.86228022348465</v>
      </c>
      <c r="G13" s="42">
        <v>4369.2</v>
      </c>
      <c r="H13" s="212">
        <v>25.615139736532001</v>
      </c>
      <c r="I13" s="42">
        <v>0</v>
      </c>
      <c r="J13" s="212">
        <v>0</v>
      </c>
      <c r="K13" s="41">
        <v>17057.099999999999</v>
      </c>
      <c r="L13" s="41">
        <v>2.9039412249382037</v>
      </c>
      <c r="M13" s="48"/>
    </row>
    <row r="14" spans="2:13" ht="20.100000000000001" customHeight="1" x14ac:dyDescent="0.25">
      <c r="B14" s="21">
        <v>2005</v>
      </c>
      <c r="C14" s="42">
        <v>9803.6</v>
      </c>
      <c r="D14" s="212">
        <v>52.137933968686177</v>
      </c>
      <c r="E14" s="42">
        <v>4103.3</v>
      </c>
      <c r="F14" s="212">
        <v>21.822349387338324</v>
      </c>
      <c r="G14" s="42">
        <v>4896.3</v>
      </c>
      <c r="H14" s="212">
        <v>26.039716643975492</v>
      </c>
      <c r="I14" s="42">
        <v>0</v>
      </c>
      <c r="J14" s="212">
        <v>0</v>
      </c>
      <c r="K14" s="41">
        <v>18803.2</v>
      </c>
      <c r="L14" s="41">
        <v>2.8402875640789986</v>
      </c>
      <c r="M14" s="48"/>
    </row>
    <row r="15" spans="2:13" ht="20.100000000000001" customHeight="1" x14ac:dyDescent="0.25">
      <c r="B15" s="21">
        <v>2006</v>
      </c>
      <c r="C15" s="42">
        <v>10162.6</v>
      </c>
      <c r="D15" s="212">
        <v>48.373062716575916</v>
      </c>
      <c r="E15" s="42">
        <v>4859.5</v>
      </c>
      <c r="F15" s="212">
        <v>23.130783290811472</v>
      </c>
      <c r="G15" s="42">
        <v>5986.7</v>
      </c>
      <c r="H15" s="212">
        <v>28.496153992612623</v>
      </c>
      <c r="I15" s="42">
        <v>0</v>
      </c>
      <c r="J15" s="212">
        <v>0</v>
      </c>
      <c r="K15" s="41">
        <v>21008.799999999999</v>
      </c>
      <c r="L15" s="41">
        <v>2.5092454941787632</v>
      </c>
      <c r="M15" s="48"/>
    </row>
    <row r="16" spans="2:13" ht="20.100000000000001" customHeight="1" x14ac:dyDescent="0.25">
      <c r="B16" s="21">
        <v>2007</v>
      </c>
      <c r="C16" s="42">
        <v>10805.5</v>
      </c>
      <c r="D16" s="212">
        <v>48.887913639119382</v>
      </c>
      <c r="E16" s="42">
        <v>5527.5</v>
      </c>
      <c r="F16" s="212">
        <v>25.008370056011515</v>
      </c>
      <c r="G16" s="42">
        <v>5769.6</v>
      </c>
      <c r="H16" s="212">
        <v>26.103716304869113</v>
      </c>
      <c r="I16" s="42">
        <v>0</v>
      </c>
      <c r="J16" s="212">
        <v>0</v>
      </c>
      <c r="K16" s="41">
        <v>22102.6</v>
      </c>
      <c r="L16" s="41">
        <v>2.8308721575152522</v>
      </c>
      <c r="M16" s="48"/>
    </row>
    <row r="17" spans="2:13" ht="20.100000000000001" customHeight="1" x14ac:dyDescent="0.25">
      <c r="B17" s="21">
        <v>2008</v>
      </c>
      <c r="C17" s="42">
        <v>11206.9</v>
      </c>
      <c r="D17" s="212">
        <v>48.249035613418748</v>
      </c>
      <c r="E17" s="42">
        <v>5683</v>
      </c>
      <c r="F17" s="212">
        <v>24.467004201970102</v>
      </c>
      <c r="G17" s="42">
        <v>6337.3</v>
      </c>
      <c r="H17" s="212">
        <v>27.283960184611146</v>
      </c>
      <c r="I17" s="42">
        <v>0</v>
      </c>
      <c r="J17" s="212">
        <v>0</v>
      </c>
      <c r="K17" s="41">
        <v>23227.200000000001</v>
      </c>
      <c r="L17" s="41">
        <v>2.6651570858251938</v>
      </c>
      <c r="M17" s="48"/>
    </row>
    <row r="18" spans="2:13" ht="20.100000000000001" customHeight="1" x14ac:dyDescent="0.25">
      <c r="B18" s="50">
        <v>2009</v>
      </c>
      <c r="C18" s="42">
        <v>11679.1</v>
      </c>
      <c r="D18" s="212">
        <v>47.156464123197686</v>
      </c>
      <c r="E18" s="42">
        <v>6099</v>
      </c>
      <c r="F18" s="212">
        <v>24.62580804063521</v>
      </c>
      <c r="G18" s="42">
        <v>6988.6</v>
      </c>
      <c r="H18" s="212">
        <v>28.217727836167118</v>
      </c>
      <c r="I18" s="42">
        <v>0</v>
      </c>
      <c r="J18" s="212">
        <v>0</v>
      </c>
      <c r="K18" s="41">
        <v>24766.699999999997</v>
      </c>
      <c r="L18" s="41">
        <v>2.5438714477863948</v>
      </c>
      <c r="M18" s="48"/>
    </row>
    <row r="19" spans="2:13" ht="20.100000000000001" customHeight="1" x14ac:dyDescent="0.25">
      <c r="B19" s="50">
        <v>2010</v>
      </c>
      <c r="C19" s="42">
        <v>12179.5</v>
      </c>
      <c r="D19" s="212">
        <v>47.254985644447892</v>
      </c>
      <c r="E19" s="42">
        <v>6141.8</v>
      </c>
      <c r="F19" s="212">
        <v>23.82944052145573</v>
      </c>
      <c r="G19" s="42">
        <v>7452.7</v>
      </c>
      <c r="H19" s="212">
        <v>28.915573834096374</v>
      </c>
      <c r="I19" s="42">
        <v>0</v>
      </c>
      <c r="J19" s="212">
        <v>0</v>
      </c>
      <c r="K19" s="41">
        <v>25774</v>
      </c>
      <c r="L19" s="41">
        <v>2.458343955881761</v>
      </c>
      <c r="M19" s="48"/>
    </row>
    <row r="20" spans="2:13" s="46" customFormat="1" ht="20.100000000000001" customHeight="1" x14ac:dyDescent="0.25">
      <c r="B20" s="50">
        <v>2011</v>
      </c>
      <c r="C20" s="42">
        <v>12268.5</v>
      </c>
      <c r="D20" s="212">
        <v>48.237560697505259</v>
      </c>
      <c r="E20" s="42">
        <v>5678.7</v>
      </c>
      <c r="F20" s="212">
        <v>22.327638744175989</v>
      </c>
      <c r="G20" s="42">
        <v>7461.3</v>
      </c>
      <c r="H20" s="212">
        <v>29.336505003243751</v>
      </c>
      <c r="I20" s="42">
        <v>25</v>
      </c>
      <c r="J20" s="212">
        <v>9.8295555074999513E-2</v>
      </c>
      <c r="K20" s="41">
        <v>25433.5</v>
      </c>
      <c r="L20" s="41">
        <v>2.3973391394948105</v>
      </c>
      <c r="M20" s="48"/>
    </row>
    <row r="21" spans="2:13" s="46" customFormat="1" ht="20.100000000000001" customHeight="1" x14ac:dyDescent="0.25">
      <c r="B21" s="50">
        <v>2012</v>
      </c>
      <c r="C21" s="42">
        <v>11945.9</v>
      </c>
      <c r="D21" s="212">
        <v>48.467574410074974</v>
      </c>
      <c r="E21" s="42">
        <v>5407.9</v>
      </c>
      <c r="F21" s="212">
        <v>21.94123470414489</v>
      </c>
      <c r="G21" s="42">
        <v>7238</v>
      </c>
      <c r="H21" s="212">
        <v>29.366418903567137</v>
      </c>
      <c r="I21" s="42">
        <v>55.4</v>
      </c>
      <c r="J21" s="212">
        <v>0.22477198221298972</v>
      </c>
      <c r="K21" s="41">
        <v>24647.200000000001</v>
      </c>
      <c r="L21" s="41">
        <v>2.3793841006937781</v>
      </c>
      <c r="M21" s="48"/>
    </row>
    <row r="22" spans="2:13" s="46" customFormat="1" ht="20.100000000000001" customHeight="1" x14ac:dyDescent="0.25">
      <c r="B22" s="50">
        <v>2013</v>
      </c>
      <c r="C22" s="42">
        <v>11210.4</v>
      </c>
      <c r="D22" s="212">
        <v>46.440836650910768</v>
      </c>
      <c r="E22" s="42">
        <v>5222.8999999999996</v>
      </c>
      <c r="F22" s="212">
        <v>21.636680737889979</v>
      </c>
      <c r="G22" s="42">
        <v>7650.3</v>
      </c>
      <c r="H22" s="212">
        <v>31.692565174343702</v>
      </c>
      <c r="I22" s="42">
        <v>55.5</v>
      </c>
      <c r="J22" s="212">
        <v>0.22991743685555799</v>
      </c>
      <c r="K22" s="41">
        <v>24139.1</v>
      </c>
      <c r="L22" s="41">
        <v>2.1325884398764567</v>
      </c>
      <c r="M22" s="48"/>
    </row>
    <row r="23" spans="2:13" s="46" customFormat="1" ht="20.100000000000001" customHeight="1" x14ac:dyDescent="0.25">
      <c r="B23" s="50">
        <v>2014</v>
      </c>
      <c r="C23" s="42">
        <v>10724.2</v>
      </c>
      <c r="D23" s="212">
        <v>45.379033111181634</v>
      </c>
      <c r="E23" s="42">
        <v>5180</v>
      </c>
      <c r="F23" s="212">
        <v>21.918967523537496</v>
      </c>
      <c r="G23" s="42">
        <v>7676.6</v>
      </c>
      <c r="H23" s="212">
        <v>32.483232836136672</v>
      </c>
      <c r="I23" s="42">
        <v>51.7</v>
      </c>
      <c r="J23" s="212">
        <v>0.21876652914418704</v>
      </c>
      <c r="K23" s="41">
        <v>23632.500000000004</v>
      </c>
      <c r="L23" s="41">
        <v>2.0579170063273944</v>
      </c>
      <c r="M23" s="48"/>
    </row>
    <row r="24" spans="2:13" ht="19.5" customHeight="1" x14ac:dyDescent="0.25">
      <c r="B24" s="50">
        <v>2015</v>
      </c>
      <c r="C24" s="42">
        <v>10919.2</v>
      </c>
      <c r="D24" s="212">
        <v>46.426946609351546</v>
      </c>
      <c r="E24" s="42">
        <v>5562.6</v>
      </c>
      <c r="F24" s="212">
        <v>23.651415232725743</v>
      </c>
      <c r="G24" s="42">
        <v>6979.8</v>
      </c>
      <c r="H24" s="212">
        <v>29.67715601362297</v>
      </c>
      <c r="I24" s="42">
        <v>57.5</v>
      </c>
      <c r="J24" s="212">
        <v>0.24448214429973933</v>
      </c>
      <c r="K24" s="41">
        <v>23519.100000000002</v>
      </c>
      <c r="L24" s="41">
        <v>2.3420630071192079</v>
      </c>
      <c r="M24" s="48"/>
    </row>
    <row r="25" spans="2:13" ht="19.5" customHeight="1" x14ac:dyDescent="0.25">
      <c r="B25" s="50">
        <v>2016</v>
      </c>
      <c r="C25" s="42">
        <v>10534.6</v>
      </c>
      <c r="D25" s="212">
        <v>45.56251405636386</v>
      </c>
      <c r="E25" s="42">
        <v>5519</v>
      </c>
      <c r="F25" s="212">
        <v>23.8698683459336</v>
      </c>
      <c r="G25" s="42">
        <v>6985.8</v>
      </c>
      <c r="H25" s="212">
        <v>30.21382973202083</v>
      </c>
      <c r="I25" s="42">
        <v>81.8</v>
      </c>
      <c r="J25" s="212">
        <v>0.353787865681712</v>
      </c>
      <c r="K25" s="41">
        <v>23121.200000000001</v>
      </c>
      <c r="L25" s="41">
        <v>2.2714358480955346</v>
      </c>
      <c r="M25" s="48"/>
    </row>
    <row r="26" spans="2:13" ht="21.75" customHeight="1" x14ac:dyDescent="0.25">
      <c r="B26" s="50">
        <v>2017</v>
      </c>
      <c r="C26" s="42">
        <v>11383.5</v>
      </c>
      <c r="D26" s="212">
        <v>46.579619293909687</v>
      </c>
      <c r="E26" s="42">
        <v>5319.7</v>
      </c>
      <c r="F26" s="212">
        <v>21.767435389626332</v>
      </c>
      <c r="G26" s="42">
        <v>7672.3</v>
      </c>
      <c r="H26" s="212">
        <v>31.393930962240375</v>
      </c>
      <c r="I26" s="42">
        <v>63.3</v>
      </c>
      <c r="J26" s="212">
        <v>0.25901435422361163</v>
      </c>
      <c r="K26" s="41">
        <v>24438.799999999999</v>
      </c>
      <c r="L26" s="41">
        <v>2.1592636640984537</v>
      </c>
      <c r="M26" s="48"/>
    </row>
    <row r="27" spans="2:13" ht="21.75" customHeight="1" x14ac:dyDescent="0.25">
      <c r="B27" s="50">
        <v>2018</v>
      </c>
      <c r="C27" s="42">
        <v>11502.5</v>
      </c>
      <c r="D27" s="212">
        <v>46.5</v>
      </c>
      <c r="E27" s="42">
        <v>5220.6000000000004</v>
      </c>
      <c r="F27" s="212">
        <v>21.1</v>
      </c>
      <c r="G27" s="42">
        <v>7934.5</v>
      </c>
      <c r="H27" s="212">
        <v>32.1</v>
      </c>
      <c r="I27" s="42">
        <v>74.3</v>
      </c>
      <c r="J27" s="212">
        <v>0.3</v>
      </c>
      <c r="K27" s="41">
        <v>24731.899999999998</v>
      </c>
      <c r="L27" s="41">
        <v>2.09</v>
      </c>
      <c r="M27" s="48"/>
    </row>
    <row r="28" spans="2:13" ht="21.75" customHeight="1" x14ac:dyDescent="0.25">
      <c r="B28" s="51">
        <v>2019</v>
      </c>
      <c r="C28" s="42">
        <v>11738.2</v>
      </c>
      <c r="D28" s="212">
        <v>0.47197993219951695</v>
      </c>
      <c r="E28" s="42">
        <v>5449.6</v>
      </c>
      <c r="F28" s="212">
        <v>0.21912233890328053</v>
      </c>
      <c r="G28" s="42">
        <v>7600.4</v>
      </c>
      <c r="H28" s="212">
        <v>0.305603608448417</v>
      </c>
      <c r="I28" s="42">
        <v>81.900000000000006</v>
      </c>
      <c r="J28" s="212">
        <v>3.2931076695865156E-3</v>
      </c>
      <c r="K28" s="41">
        <v>24870.125187945468</v>
      </c>
      <c r="L28" s="41">
        <v>2.2373247595121257</v>
      </c>
      <c r="M28" s="48"/>
    </row>
    <row r="30" spans="2:13" x14ac:dyDescent="0.25">
      <c r="B30" s="7" t="s">
        <v>246</v>
      </c>
    </row>
    <row r="31" spans="2:13" x14ac:dyDescent="0.25">
      <c r="B31" s="7" t="s">
        <v>194</v>
      </c>
    </row>
    <row r="42" spans="7:7" x14ac:dyDescent="0.25">
      <c r="G42" s="27"/>
    </row>
  </sheetData>
  <mergeCells count="7">
    <mergeCell ref="L4:L5"/>
    <mergeCell ref="B4:B5"/>
    <mergeCell ref="C4:D4"/>
    <mergeCell ref="E4:F4"/>
    <mergeCell ref="G4:H4"/>
    <mergeCell ref="I4:J4"/>
    <mergeCell ref="K4:K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100"/>
  <sheetViews>
    <sheetView showGridLines="0" topLeftCell="A5" workbookViewId="0">
      <selection activeCell="B29" sqref="B29"/>
    </sheetView>
  </sheetViews>
  <sheetFormatPr baseColWidth="10" defaultColWidth="15.7109375" defaultRowHeight="15" x14ac:dyDescent="0.25"/>
  <cols>
    <col min="1" max="1" width="2.7109375" style="7" customWidth="1"/>
    <col min="2" max="2" width="15.7109375" style="7"/>
    <col min="3" max="3" width="16.7109375" style="7" customWidth="1"/>
    <col min="4" max="4" width="17" style="7" customWidth="1"/>
    <col min="5" max="5" width="15.85546875" style="36" customWidth="1"/>
    <col min="6" max="6" width="16.42578125" style="7" customWidth="1"/>
    <col min="7" max="7" width="16.140625" style="7" customWidth="1"/>
    <col min="8" max="16384" width="15.7109375" style="7"/>
  </cols>
  <sheetData>
    <row r="1" spans="2:9" x14ac:dyDescent="0.25">
      <c r="D1" s="36"/>
      <c r="I1" s="52"/>
    </row>
    <row r="2" spans="2:9" x14ac:dyDescent="0.25">
      <c r="B2" s="7" t="s">
        <v>10</v>
      </c>
      <c r="D2" s="36"/>
    </row>
    <row r="3" spans="2:9" x14ac:dyDescent="0.25">
      <c r="B3" s="237"/>
      <c r="C3" s="237"/>
      <c r="D3" s="237"/>
      <c r="E3" s="237"/>
      <c r="F3" s="237"/>
      <c r="G3" s="237"/>
    </row>
    <row r="4" spans="2:9" ht="20.100000000000001" customHeight="1" x14ac:dyDescent="0.25">
      <c r="B4" s="53" t="s">
        <v>44</v>
      </c>
      <c r="C4" s="32" t="s">
        <v>67</v>
      </c>
      <c r="D4" s="32" t="s">
        <v>68</v>
      </c>
      <c r="E4" s="32" t="s">
        <v>69</v>
      </c>
      <c r="F4" s="32" t="s">
        <v>70</v>
      </c>
      <c r="G4" s="33" t="s">
        <v>71</v>
      </c>
    </row>
    <row r="5" spans="2:9" ht="20.100000000000001" customHeight="1" x14ac:dyDescent="0.25">
      <c r="B5" s="54">
        <v>1997</v>
      </c>
      <c r="C5" s="42">
        <v>8234.2000000000007</v>
      </c>
      <c r="D5" s="42">
        <v>1533.2</v>
      </c>
      <c r="E5" s="42">
        <v>9767.4000000000015</v>
      </c>
      <c r="F5" s="208">
        <v>84.302885107602833</v>
      </c>
      <c r="G5" s="208">
        <v>15.697114892397156</v>
      </c>
    </row>
    <row r="6" spans="2:9" ht="20.100000000000001" customHeight="1" x14ac:dyDescent="0.25">
      <c r="B6" s="54">
        <v>1998</v>
      </c>
      <c r="C6" s="42">
        <v>8785.9</v>
      </c>
      <c r="D6" s="42">
        <v>2157.6</v>
      </c>
      <c r="E6" s="42">
        <v>10943.5</v>
      </c>
      <c r="F6" s="208">
        <v>80.284186960296068</v>
      </c>
      <c r="G6" s="208">
        <v>19.715813039703932</v>
      </c>
    </row>
    <row r="7" spans="2:9" ht="20.100000000000001" customHeight="1" x14ac:dyDescent="0.25">
      <c r="B7" s="54">
        <v>1999</v>
      </c>
      <c r="C7" s="42">
        <v>10069.700000000001</v>
      </c>
      <c r="D7" s="42">
        <v>1932.6</v>
      </c>
      <c r="E7" s="42">
        <v>12002.300000000001</v>
      </c>
      <c r="F7" s="208">
        <v>83.898086200144974</v>
      </c>
      <c r="G7" s="208">
        <v>16.101913799855026</v>
      </c>
    </row>
    <row r="8" spans="2:9" ht="20.100000000000001" customHeight="1" x14ac:dyDescent="0.25">
      <c r="B8" s="54">
        <v>2000</v>
      </c>
      <c r="C8" s="42">
        <v>9820.7000000000007</v>
      </c>
      <c r="D8" s="42">
        <v>3636.3</v>
      </c>
      <c r="E8" s="42">
        <v>13457</v>
      </c>
      <c r="F8" s="208">
        <v>72.978375566619619</v>
      </c>
      <c r="G8" s="208">
        <v>27.021624433380399</v>
      </c>
    </row>
    <row r="9" spans="2:9" ht="20.100000000000001" customHeight="1" x14ac:dyDescent="0.25">
      <c r="B9" s="54">
        <v>2001</v>
      </c>
      <c r="C9" s="42">
        <v>12139.4</v>
      </c>
      <c r="D9" s="42">
        <v>2645.9</v>
      </c>
      <c r="E9" s="42">
        <v>14785.3</v>
      </c>
      <c r="F9" s="208">
        <v>82.104522735419636</v>
      </c>
      <c r="G9" s="208">
        <v>17.895477264580361</v>
      </c>
    </row>
    <row r="10" spans="2:9" ht="20.100000000000001" customHeight="1" x14ac:dyDescent="0.25">
      <c r="B10" s="54">
        <v>2002</v>
      </c>
      <c r="C10" s="42">
        <v>10939.2</v>
      </c>
      <c r="D10" s="42">
        <v>3069.1</v>
      </c>
      <c r="E10" s="42">
        <v>14008.300000000001</v>
      </c>
      <c r="F10" s="208">
        <v>78.090846141216275</v>
      </c>
      <c r="G10" s="208">
        <v>21.909153858783721</v>
      </c>
    </row>
    <row r="11" spans="2:9" ht="20.100000000000001" customHeight="1" x14ac:dyDescent="0.25">
      <c r="B11" s="54">
        <v>2003</v>
      </c>
      <c r="C11" s="42">
        <v>11610.5</v>
      </c>
      <c r="D11" s="42">
        <v>5049.8999999999996</v>
      </c>
      <c r="E11" s="42">
        <v>16660.400000000001</v>
      </c>
      <c r="F11" s="208">
        <v>69.689203140380769</v>
      </c>
      <c r="G11" s="208">
        <v>30.310796859619209</v>
      </c>
    </row>
    <row r="12" spans="2:9" ht="20.100000000000001" customHeight="1" x14ac:dyDescent="0.25">
      <c r="B12" s="54">
        <v>2004</v>
      </c>
      <c r="C12" s="42">
        <v>12687.9</v>
      </c>
      <c r="D12" s="42">
        <v>4369.2</v>
      </c>
      <c r="E12" s="42">
        <v>17057.099999999999</v>
      </c>
      <c r="F12" s="208">
        <v>74.384860263467999</v>
      </c>
      <c r="G12" s="208">
        <v>25.615139736532001</v>
      </c>
    </row>
    <row r="13" spans="2:9" ht="20.100000000000001" customHeight="1" x14ac:dyDescent="0.25">
      <c r="B13" s="54">
        <v>2005</v>
      </c>
      <c r="C13" s="42">
        <v>13906.9</v>
      </c>
      <c r="D13" s="42">
        <v>4896.3</v>
      </c>
      <c r="E13" s="42">
        <v>18803.2</v>
      </c>
      <c r="F13" s="208">
        <v>73.960283356024505</v>
      </c>
      <c r="G13" s="208">
        <v>26.039716643975492</v>
      </c>
    </row>
    <row r="14" spans="2:9" ht="20.100000000000001" customHeight="1" x14ac:dyDescent="0.25">
      <c r="B14" s="54">
        <v>2006</v>
      </c>
      <c r="C14" s="42">
        <v>15022.1</v>
      </c>
      <c r="D14" s="42">
        <v>5986.7</v>
      </c>
      <c r="E14" s="42">
        <v>21008.799999999999</v>
      </c>
      <c r="F14" s="208">
        <v>71.503846007387381</v>
      </c>
      <c r="G14" s="208">
        <v>28.496153992612623</v>
      </c>
    </row>
    <row r="15" spans="2:9" ht="20.100000000000001" customHeight="1" x14ac:dyDescent="0.25">
      <c r="B15" s="54">
        <v>2007</v>
      </c>
      <c r="C15" s="42">
        <v>16333</v>
      </c>
      <c r="D15" s="42">
        <v>5769.6</v>
      </c>
      <c r="E15" s="42">
        <v>22102.6</v>
      </c>
      <c r="F15" s="208">
        <v>73.89628369513089</v>
      </c>
      <c r="G15" s="208">
        <v>26.103716304869113</v>
      </c>
    </row>
    <row r="16" spans="2:9" ht="20.100000000000001" customHeight="1" x14ac:dyDescent="0.25">
      <c r="B16" s="54">
        <v>2008</v>
      </c>
      <c r="C16" s="42">
        <v>16889.900000000001</v>
      </c>
      <c r="D16" s="42">
        <v>6337.3</v>
      </c>
      <c r="E16" s="42">
        <v>23227.200000000001</v>
      </c>
      <c r="F16" s="208">
        <v>72.716039815388854</v>
      </c>
      <c r="G16" s="208">
        <v>27.283960184611146</v>
      </c>
    </row>
    <row r="17" spans="2:8" ht="20.100000000000001" customHeight="1" x14ac:dyDescent="0.25">
      <c r="B17" s="54">
        <v>2009</v>
      </c>
      <c r="C17" s="42">
        <v>17778.099999999999</v>
      </c>
      <c r="D17" s="42">
        <v>6988.6</v>
      </c>
      <c r="E17" s="42">
        <v>24766.7</v>
      </c>
      <c r="F17" s="208">
        <v>71.782272163832886</v>
      </c>
      <c r="G17" s="208">
        <v>28.217727836167111</v>
      </c>
    </row>
    <row r="18" spans="2:8" ht="20.100000000000001" customHeight="1" x14ac:dyDescent="0.25">
      <c r="B18" s="54">
        <v>2010</v>
      </c>
      <c r="C18" s="42">
        <v>18321.3</v>
      </c>
      <c r="D18" s="42">
        <v>7452.7</v>
      </c>
      <c r="E18" s="42">
        <v>25774</v>
      </c>
      <c r="F18" s="208">
        <v>71.084426165903622</v>
      </c>
      <c r="G18" s="208">
        <v>28.915573834096374</v>
      </c>
    </row>
    <row r="19" spans="2:8" ht="20.100000000000001" customHeight="1" x14ac:dyDescent="0.25">
      <c r="B19" s="54">
        <v>2011</v>
      </c>
      <c r="C19" s="42">
        <v>17947.2</v>
      </c>
      <c r="D19" s="42">
        <v>7486.3</v>
      </c>
      <c r="E19" s="42">
        <v>25433.5</v>
      </c>
      <c r="F19" s="208">
        <v>70.565199441681244</v>
      </c>
      <c r="G19" s="208">
        <v>29.434800558318752</v>
      </c>
    </row>
    <row r="20" spans="2:8" s="46" customFormat="1" ht="20.100000000000001" customHeight="1" x14ac:dyDescent="0.25">
      <c r="B20" s="54">
        <v>2012</v>
      </c>
      <c r="C20" s="42">
        <v>17353.8</v>
      </c>
      <c r="D20" s="42">
        <v>7293.4</v>
      </c>
      <c r="E20" s="42">
        <v>24647.199999999997</v>
      </c>
      <c r="F20" s="208">
        <v>70.408809114219878</v>
      </c>
      <c r="G20" s="208">
        <v>29.591190885780133</v>
      </c>
      <c r="H20" s="7"/>
    </row>
    <row r="21" spans="2:8" s="46" customFormat="1" ht="20.100000000000001" customHeight="1" x14ac:dyDescent="0.25">
      <c r="B21" s="54">
        <v>2013</v>
      </c>
      <c r="C21" s="42">
        <v>16433.3</v>
      </c>
      <c r="D21" s="42">
        <v>7705.8</v>
      </c>
      <c r="E21" s="42">
        <v>24139.1</v>
      </c>
      <c r="F21" s="208">
        <v>68.077517388800743</v>
      </c>
      <c r="G21" s="208">
        <v>31.922482611199261</v>
      </c>
      <c r="H21" s="7"/>
    </row>
    <row r="22" spans="2:8" s="46" customFormat="1" ht="20.100000000000001" customHeight="1" x14ac:dyDescent="0.25">
      <c r="B22" s="54">
        <v>2014</v>
      </c>
      <c r="C22" s="42">
        <v>15904.2</v>
      </c>
      <c r="D22" s="42">
        <v>7728.3</v>
      </c>
      <c r="E22" s="42">
        <v>23632.5</v>
      </c>
      <c r="F22" s="208">
        <v>67.298000634719131</v>
      </c>
      <c r="G22" s="208">
        <v>32.701999365280862</v>
      </c>
      <c r="H22" s="7"/>
    </row>
    <row r="23" spans="2:8" s="46" customFormat="1" ht="20.100000000000001" customHeight="1" x14ac:dyDescent="0.25">
      <c r="B23" s="54">
        <v>2015</v>
      </c>
      <c r="C23" s="42">
        <v>16481.800000000003</v>
      </c>
      <c r="D23" s="42">
        <v>7037.3</v>
      </c>
      <c r="E23" s="42">
        <v>23519.100000000002</v>
      </c>
      <c r="F23" s="208">
        <v>70.0783618420773</v>
      </c>
      <c r="G23" s="208">
        <v>29.921638157922708</v>
      </c>
      <c r="H23" s="7"/>
    </row>
    <row r="24" spans="2:8" s="46" customFormat="1" ht="20.100000000000001" customHeight="1" x14ac:dyDescent="0.25">
      <c r="B24" s="54">
        <v>2016</v>
      </c>
      <c r="C24" s="42">
        <v>16053.6</v>
      </c>
      <c r="D24" s="42">
        <v>7067.6</v>
      </c>
      <c r="E24" s="42">
        <v>23121.200000000001</v>
      </c>
      <c r="F24" s="208">
        <v>69.432382402297449</v>
      </c>
      <c r="G24" s="208">
        <v>30.56761759770254</v>
      </c>
      <c r="H24" s="7"/>
    </row>
    <row r="25" spans="2:8" ht="19.5" customHeight="1" x14ac:dyDescent="0.25">
      <c r="B25" s="54">
        <v>2017</v>
      </c>
      <c r="C25" s="42">
        <v>16703.2</v>
      </c>
      <c r="D25" s="42">
        <v>7735.6</v>
      </c>
      <c r="E25" s="42">
        <v>24438.800000000003</v>
      </c>
      <c r="F25" s="208">
        <v>68.347054683536015</v>
      </c>
      <c r="G25" s="208">
        <v>31.652945316463981</v>
      </c>
    </row>
    <row r="26" spans="2:8" ht="19.5" customHeight="1" x14ac:dyDescent="0.25">
      <c r="B26" s="54">
        <v>2018</v>
      </c>
      <c r="C26" s="42">
        <v>16723.099999999999</v>
      </c>
      <c r="D26" s="42">
        <v>8008.8</v>
      </c>
      <c r="E26" s="42">
        <f>C26+D26</f>
        <v>24731.899999999998</v>
      </c>
      <c r="F26" s="208">
        <f>C26/E26*100</f>
        <v>67.617530395966341</v>
      </c>
      <c r="G26" s="208">
        <f>D26/E26*100</f>
        <v>32.382469604033659</v>
      </c>
    </row>
    <row r="27" spans="2:8" ht="19.5" customHeight="1" x14ac:dyDescent="0.25">
      <c r="B27" s="54">
        <v>2019</v>
      </c>
      <c r="C27" s="42">
        <v>17187.8</v>
      </c>
      <c r="D27" s="42">
        <v>7682.3</v>
      </c>
      <c r="E27" s="42">
        <v>24870</v>
      </c>
      <c r="F27" s="208">
        <v>69.110574989947722</v>
      </c>
      <c r="G27" s="208">
        <v>30.889827100924812</v>
      </c>
    </row>
    <row r="28" spans="2:8" x14ac:dyDescent="0.25">
      <c r="B28" s="238"/>
      <c r="C28" s="238"/>
      <c r="D28" s="238"/>
      <c r="E28" s="238"/>
      <c r="F28" s="238"/>
      <c r="G28" s="238"/>
    </row>
    <row r="29" spans="2:8" x14ac:dyDescent="0.25">
      <c r="B29" s="7" t="s">
        <v>246</v>
      </c>
      <c r="E29" s="7"/>
    </row>
    <row r="30" spans="2:8" x14ac:dyDescent="0.25">
      <c r="E30" s="7"/>
    </row>
    <row r="31" spans="2:8" x14ac:dyDescent="0.25">
      <c r="E31" s="7"/>
    </row>
    <row r="32" spans="2:8" x14ac:dyDescent="0.25">
      <c r="E32" s="7"/>
    </row>
    <row r="33" spans="5:7" x14ac:dyDescent="0.25">
      <c r="E33" s="7"/>
    </row>
    <row r="34" spans="5:7" x14ac:dyDescent="0.25">
      <c r="E34" s="7"/>
    </row>
    <row r="35" spans="5:7" x14ac:dyDescent="0.25">
      <c r="E35" s="7"/>
    </row>
    <row r="36" spans="5:7" x14ac:dyDescent="0.25">
      <c r="E36" s="7"/>
    </row>
    <row r="37" spans="5:7" x14ac:dyDescent="0.25">
      <c r="E37" s="7"/>
    </row>
    <row r="38" spans="5:7" x14ac:dyDescent="0.25">
      <c r="E38" s="7"/>
    </row>
    <row r="39" spans="5:7" x14ac:dyDescent="0.25">
      <c r="E39" s="7"/>
    </row>
    <row r="40" spans="5:7" x14ac:dyDescent="0.25">
      <c r="E40" s="7"/>
    </row>
    <row r="41" spans="5:7" x14ac:dyDescent="0.25">
      <c r="E41" s="7"/>
    </row>
    <row r="42" spans="5:7" x14ac:dyDescent="0.25">
      <c r="E42" s="7"/>
      <c r="G42" s="27"/>
    </row>
    <row r="43" spans="5:7" x14ac:dyDescent="0.25">
      <c r="E43" s="7"/>
    </row>
    <row r="44" spans="5:7" x14ac:dyDescent="0.25">
      <c r="E44" s="7"/>
    </row>
    <row r="45" spans="5:7" x14ac:dyDescent="0.25">
      <c r="E45" s="7"/>
    </row>
    <row r="46" spans="5:7" x14ac:dyDescent="0.25">
      <c r="E46" s="7"/>
    </row>
    <row r="47" spans="5:7" x14ac:dyDescent="0.25">
      <c r="E47" s="7"/>
    </row>
    <row r="48" spans="5:7" x14ac:dyDescent="0.25">
      <c r="E48" s="7"/>
    </row>
    <row r="49" spans="5:5" x14ac:dyDescent="0.25">
      <c r="E49" s="7"/>
    </row>
    <row r="50" spans="5:5" x14ac:dyDescent="0.25">
      <c r="E50" s="7"/>
    </row>
    <row r="51" spans="5:5" x14ac:dyDescent="0.25">
      <c r="E51" s="7"/>
    </row>
    <row r="52" spans="5:5" x14ac:dyDescent="0.25">
      <c r="E52" s="7"/>
    </row>
    <row r="53" spans="5:5" x14ac:dyDescent="0.25">
      <c r="E53" s="7"/>
    </row>
    <row r="54" spans="5:5" x14ac:dyDescent="0.25">
      <c r="E54" s="7"/>
    </row>
    <row r="55" spans="5:5" x14ac:dyDescent="0.25">
      <c r="E55" s="7"/>
    </row>
    <row r="56" spans="5:5" x14ac:dyDescent="0.25">
      <c r="E56" s="7"/>
    </row>
    <row r="57" spans="5:5" x14ac:dyDescent="0.25">
      <c r="E57" s="7"/>
    </row>
    <row r="58" spans="5:5" x14ac:dyDescent="0.25">
      <c r="E58" s="7"/>
    </row>
    <row r="59" spans="5:5" x14ac:dyDescent="0.25">
      <c r="E59" s="7"/>
    </row>
    <row r="60" spans="5:5" x14ac:dyDescent="0.25">
      <c r="E60" s="7"/>
    </row>
    <row r="61" spans="5:5" x14ac:dyDescent="0.25">
      <c r="E61" s="7"/>
    </row>
    <row r="62" spans="5:5" x14ac:dyDescent="0.25">
      <c r="E62" s="7"/>
    </row>
    <row r="63" spans="5:5" x14ac:dyDescent="0.25">
      <c r="E63" s="7"/>
    </row>
    <row r="64" spans="5:5" x14ac:dyDescent="0.25">
      <c r="E64" s="7"/>
    </row>
    <row r="65" spans="5:5" x14ac:dyDescent="0.25">
      <c r="E65" s="7"/>
    </row>
    <row r="66" spans="5:5" x14ac:dyDescent="0.25">
      <c r="E66" s="7"/>
    </row>
    <row r="67" spans="5:5" x14ac:dyDescent="0.25">
      <c r="E67" s="7"/>
    </row>
    <row r="68" spans="5:5" x14ac:dyDescent="0.25">
      <c r="E68" s="7"/>
    </row>
    <row r="69" spans="5:5" x14ac:dyDescent="0.25">
      <c r="E69" s="7"/>
    </row>
    <row r="70" spans="5:5" x14ac:dyDescent="0.25">
      <c r="E70" s="7"/>
    </row>
    <row r="71" spans="5:5" x14ac:dyDescent="0.25">
      <c r="E71" s="7"/>
    </row>
    <row r="72" spans="5:5" x14ac:dyDescent="0.25">
      <c r="E72" s="7"/>
    </row>
    <row r="73" spans="5:5" x14ac:dyDescent="0.25">
      <c r="E73" s="7"/>
    </row>
    <row r="74" spans="5:5" x14ac:dyDescent="0.25">
      <c r="E74" s="7"/>
    </row>
    <row r="75" spans="5:5" x14ac:dyDescent="0.25">
      <c r="E75" s="7"/>
    </row>
    <row r="76" spans="5:5" x14ac:dyDescent="0.25">
      <c r="E76" s="7"/>
    </row>
    <row r="77" spans="5:5" x14ac:dyDescent="0.25">
      <c r="E77" s="7"/>
    </row>
    <row r="78" spans="5:5" x14ac:dyDescent="0.25">
      <c r="E78" s="7"/>
    </row>
    <row r="79" spans="5:5" x14ac:dyDescent="0.25">
      <c r="E79" s="7"/>
    </row>
    <row r="80" spans="5:5" x14ac:dyDescent="0.25">
      <c r="E80" s="7"/>
    </row>
    <row r="81" spans="5:5" x14ac:dyDescent="0.25">
      <c r="E81" s="7"/>
    </row>
    <row r="82" spans="5:5" x14ac:dyDescent="0.25">
      <c r="E82" s="7"/>
    </row>
    <row r="83" spans="5:5" x14ac:dyDescent="0.25">
      <c r="E83" s="7"/>
    </row>
    <row r="84" spans="5:5" x14ac:dyDescent="0.25">
      <c r="E84" s="7"/>
    </row>
    <row r="85" spans="5:5" x14ac:dyDescent="0.25">
      <c r="E85" s="7"/>
    </row>
    <row r="86" spans="5:5" x14ac:dyDescent="0.25">
      <c r="E86" s="7"/>
    </row>
    <row r="87" spans="5:5" x14ac:dyDescent="0.25">
      <c r="E87" s="7"/>
    </row>
    <row r="88" spans="5:5" x14ac:dyDescent="0.25">
      <c r="E88" s="7"/>
    </row>
    <row r="89" spans="5:5" x14ac:dyDescent="0.25">
      <c r="E89" s="7"/>
    </row>
    <row r="90" spans="5:5" x14ac:dyDescent="0.25">
      <c r="E90" s="7"/>
    </row>
    <row r="91" spans="5:5" x14ac:dyDescent="0.25">
      <c r="E91" s="7"/>
    </row>
    <row r="92" spans="5:5" x14ac:dyDescent="0.25">
      <c r="E92" s="7"/>
    </row>
    <row r="93" spans="5:5" x14ac:dyDescent="0.25">
      <c r="E93" s="7"/>
    </row>
    <row r="94" spans="5:5" x14ac:dyDescent="0.25">
      <c r="E94" s="7"/>
    </row>
    <row r="95" spans="5:5" x14ac:dyDescent="0.25">
      <c r="E95" s="7"/>
    </row>
    <row r="96" spans="5:5" x14ac:dyDescent="0.25">
      <c r="E96" s="7"/>
    </row>
    <row r="97" spans="5:5" x14ac:dyDescent="0.25">
      <c r="E97" s="7"/>
    </row>
    <row r="98" spans="5:5" x14ac:dyDescent="0.25">
      <c r="E98" s="7"/>
    </row>
    <row r="99" spans="5:5" x14ac:dyDescent="0.25">
      <c r="E99" s="7"/>
    </row>
    <row r="100" spans="5:5" x14ac:dyDescent="0.25">
      <c r="E100" s="7"/>
    </row>
  </sheetData>
  <mergeCells count="2">
    <mergeCell ref="B3:G3"/>
    <mergeCell ref="B28:G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G41"/>
  <sheetViews>
    <sheetView showGridLines="0" topLeftCell="A4" workbookViewId="0">
      <selection activeCell="B29" sqref="B29"/>
    </sheetView>
  </sheetViews>
  <sheetFormatPr baseColWidth="10" defaultColWidth="15.7109375" defaultRowHeight="15" x14ac:dyDescent="0.25"/>
  <cols>
    <col min="1" max="1" width="2.7109375" style="7" customWidth="1"/>
    <col min="2" max="2" width="15.7109375" style="7"/>
    <col min="3" max="3" width="16.42578125" style="7" customWidth="1"/>
    <col min="4" max="4" width="16.140625" style="7" customWidth="1"/>
    <col min="5" max="16384" width="15.7109375" style="7"/>
  </cols>
  <sheetData>
    <row r="1" spans="2:6" x14ac:dyDescent="0.25">
      <c r="F1" s="52"/>
    </row>
    <row r="2" spans="2:6" x14ac:dyDescent="0.25">
      <c r="B2" s="7" t="s">
        <v>11</v>
      </c>
    </row>
    <row r="3" spans="2:6" x14ac:dyDescent="0.25">
      <c r="B3" s="237"/>
      <c r="C3" s="237"/>
      <c r="D3" s="237"/>
    </row>
    <row r="4" spans="2:6" ht="29.25" customHeight="1" x14ac:dyDescent="0.25">
      <c r="B4" s="53" t="s">
        <v>44</v>
      </c>
      <c r="C4" s="32" t="s">
        <v>70</v>
      </c>
      <c r="D4" s="33" t="s">
        <v>71</v>
      </c>
    </row>
    <row r="5" spans="2:6" ht="20.100000000000001" customHeight="1" x14ac:dyDescent="0.25">
      <c r="B5" s="54">
        <v>1997</v>
      </c>
      <c r="C5" s="208">
        <v>84.302885107602833</v>
      </c>
      <c r="D5" s="208">
        <v>15.697114892397156</v>
      </c>
    </row>
    <row r="6" spans="2:6" ht="20.100000000000001" customHeight="1" x14ac:dyDescent="0.25">
      <c r="B6" s="54">
        <v>1998</v>
      </c>
      <c r="C6" s="208">
        <v>80.284186960296068</v>
      </c>
      <c r="D6" s="208">
        <v>19.715813039703932</v>
      </c>
    </row>
    <row r="7" spans="2:6" ht="20.100000000000001" customHeight="1" x14ac:dyDescent="0.25">
      <c r="B7" s="54">
        <v>1999</v>
      </c>
      <c r="C7" s="208">
        <v>83.898086200144974</v>
      </c>
      <c r="D7" s="208">
        <v>16.101913799855026</v>
      </c>
    </row>
    <row r="8" spans="2:6" ht="20.100000000000001" customHeight="1" x14ac:dyDescent="0.25">
      <c r="B8" s="54">
        <v>2000</v>
      </c>
      <c r="C8" s="208">
        <v>72.978375566619619</v>
      </c>
      <c r="D8" s="208">
        <v>27.021624433380399</v>
      </c>
    </row>
    <row r="9" spans="2:6" ht="20.100000000000001" customHeight="1" x14ac:dyDescent="0.25">
      <c r="B9" s="54">
        <v>2001</v>
      </c>
      <c r="C9" s="208">
        <v>82.104522735419636</v>
      </c>
      <c r="D9" s="208">
        <v>17.895477264580361</v>
      </c>
    </row>
    <row r="10" spans="2:6" ht="20.100000000000001" customHeight="1" x14ac:dyDescent="0.25">
      <c r="B10" s="54">
        <v>2002</v>
      </c>
      <c r="C10" s="208">
        <v>78.090846141216275</v>
      </c>
      <c r="D10" s="208">
        <v>21.909153858783721</v>
      </c>
    </row>
    <row r="11" spans="2:6" ht="20.100000000000001" customHeight="1" x14ac:dyDescent="0.25">
      <c r="B11" s="54">
        <v>2003</v>
      </c>
      <c r="C11" s="208">
        <v>69.689203140380769</v>
      </c>
      <c r="D11" s="208">
        <v>30.310796859619209</v>
      </c>
    </row>
    <row r="12" spans="2:6" ht="20.100000000000001" customHeight="1" x14ac:dyDescent="0.25">
      <c r="B12" s="54">
        <v>2004</v>
      </c>
      <c r="C12" s="208">
        <v>74.384860263467999</v>
      </c>
      <c r="D12" s="208">
        <v>25.615139736532001</v>
      </c>
    </row>
    <row r="13" spans="2:6" ht="20.100000000000001" customHeight="1" x14ac:dyDescent="0.25">
      <c r="B13" s="54">
        <v>2005</v>
      </c>
      <c r="C13" s="208">
        <v>73.960283356024505</v>
      </c>
      <c r="D13" s="208">
        <v>26.039716643975492</v>
      </c>
    </row>
    <row r="14" spans="2:6" ht="20.100000000000001" customHeight="1" x14ac:dyDescent="0.25">
      <c r="B14" s="54">
        <v>2006</v>
      </c>
      <c r="C14" s="208">
        <v>71.503846007387381</v>
      </c>
      <c r="D14" s="208">
        <v>28.496153992612623</v>
      </c>
    </row>
    <row r="15" spans="2:6" ht="20.100000000000001" customHeight="1" x14ac:dyDescent="0.25">
      <c r="B15" s="54">
        <v>2007</v>
      </c>
      <c r="C15" s="208">
        <v>73.89628369513089</v>
      </c>
      <c r="D15" s="208">
        <v>26.103716304869113</v>
      </c>
    </row>
    <row r="16" spans="2:6" ht="20.100000000000001" customHeight="1" x14ac:dyDescent="0.25">
      <c r="B16" s="54">
        <v>2008</v>
      </c>
      <c r="C16" s="208">
        <v>72.716039815388854</v>
      </c>
      <c r="D16" s="208">
        <v>27.283960184611146</v>
      </c>
    </row>
    <row r="17" spans="2:4" ht="20.100000000000001" customHeight="1" x14ac:dyDescent="0.25">
      <c r="B17" s="54">
        <v>2009</v>
      </c>
      <c r="C17" s="208">
        <v>71.782272163832886</v>
      </c>
      <c r="D17" s="208">
        <v>28.217727836167111</v>
      </c>
    </row>
    <row r="18" spans="2:4" ht="20.100000000000001" customHeight="1" x14ac:dyDescent="0.25">
      <c r="B18" s="54">
        <v>2010</v>
      </c>
      <c r="C18" s="208">
        <v>71.084426165903622</v>
      </c>
      <c r="D18" s="208">
        <v>28.915573834096374</v>
      </c>
    </row>
    <row r="19" spans="2:4" ht="20.100000000000001" customHeight="1" x14ac:dyDescent="0.25">
      <c r="B19" s="54">
        <v>2011</v>
      </c>
      <c r="C19" s="208">
        <v>70.565199441681244</v>
      </c>
      <c r="D19" s="208">
        <v>29.434800558318752</v>
      </c>
    </row>
    <row r="20" spans="2:4" s="46" customFormat="1" ht="20.100000000000001" customHeight="1" x14ac:dyDescent="0.25">
      <c r="B20" s="54">
        <v>2012</v>
      </c>
      <c r="C20" s="208">
        <v>70.408809114219878</v>
      </c>
      <c r="D20" s="208">
        <v>29.591190885780133</v>
      </c>
    </row>
    <row r="21" spans="2:4" s="46" customFormat="1" ht="20.100000000000001" customHeight="1" x14ac:dyDescent="0.25">
      <c r="B21" s="54">
        <v>2013</v>
      </c>
      <c r="C21" s="208">
        <v>68.077517388800743</v>
      </c>
      <c r="D21" s="208">
        <v>31.922482611199261</v>
      </c>
    </row>
    <row r="22" spans="2:4" s="46" customFormat="1" ht="20.100000000000001" customHeight="1" x14ac:dyDescent="0.25">
      <c r="B22" s="54">
        <v>2014</v>
      </c>
      <c r="C22" s="208">
        <v>67.298000634719131</v>
      </c>
      <c r="D22" s="208">
        <v>32.701999365280862</v>
      </c>
    </row>
    <row r="23" spans="2:4" s="46" customFormat="1" ht="20.100000000000001" customHeight="1" x14ac:dyDescent="0.25">
      <c r="B23" s="54">
        <v>2015</v>
      </c>
      <c r="C23" s="208">
        <v>70.0783618420773</v>
      </c>
      <c r="D23" s="208">
        <v>29.921638157922708</v>
      </c>
    </row>
    <row r="24" spans="2:4" s="46" customFormat="1" ht="20.100000000000001" customHeight="1" x14ac:dyDescent="0.25">
      <c r="B24" s="54">
        <v>2016</v>
      </c>
      <c r="C24" s="208">
        <v>69.432382402297449</v>
      </c>
      <c r="D24" s="208">
        <v>30.56761759770254</v>
      </c>
    </row>
    <row r="25" spans="2:4" ht="19.5" customHeight="1" x14ac:dyDescent="0.25">
      <c r="B25" s="54">
        <v>2017</v>
      </c>
      <c r="C25" s="208">
        <v>68.347054683536015</v>
      </c>
      <c r="D25" s="208">
        <v>31.652945316463981</v>
      </c>
    </row>
    <row r="26" spans="2:4" ht="19.5" customHeight="1" x14ac:dyDescent="0.25">
      <c r="B26" s="54">
        <v>2018</v>
      </c>
      <c r="C26" s="208">
        <v>67.62</v>
      </c>
      <c r="D26" s="208">
        <v>32.380000000000003</v>
      </c>
    </row>
    <row r="27" spans="2:4" ht="19.5" customHeight="1" x14ac:dyDescent="0.25">
      <c r="B27" s="54">
        <v>2019</v>
      </c>
      <c r="C27" s="208">
        <v>69.110574989947722</v>
      </c>
      <c r="D27" s="208">
        <v>30.889827100924812</v>
      </c>
    </row>
    <row r="28" spans="2:4" x14ac:dyDescent="0.25">
      <c r="B28" s="238"/>
      <c r="C28" s="238"/>
      <c r="D28" s="238"/>
    </row>
    <row r="29" spans="2:4" x14ac:dyDescent="0.25">
      <c r="B29" s="7" t="s">
        <v>246</v>
      </c>
    </row>
    <row r="41" spans="7:7" x14ac:dyDescent="0.25">
      <c r="G41" s="27"/>
    </row>
  </sheetData>
  <mergeCells count="2">
    <mergeCell ref="B3:D3"/>
    <mergeCell ref="B28:D2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G40"/>
  <sheetViews>
    <sheetView showGridLines="0" topLeftCell="A8" workbookViewId="0">
      <selection activeCell="B29" sqref="B29"/>
    </sheetView>
  </sheetViews>
  <sheetFormatPr baseColWidth="10" defaultColWidth="15.7109375" defaultRowHeight="15" x14ac:dyDescent="0.25"/>
  <cols>
    <col min="1" max="1" width="2.7109375" style="7" customWidth="1"/>
    <col min="2" max="2" width="24.42578125" style="7" customWidth="1"/>
    <col min="3" max="3" width="17.85546875" style="7" customWidth="1"/>
    <col min="4" max="4" width="17.28515625" style="7" customWidth="1"/>
    <col min="5" max="16384" width="15.7109375" style="7"/>
  </cols>
  <sheetData>
    <row r="1" spans="2:7" x14ac:dyDescent="0.25">
      <c r="F1" s="52"/>
    </row>
    <row r="2" spans="2:7" x14ac:dyDescent="0.25">
      <c r="B2" s="7" t="s">
        <v>12</v>
      </c>
    </row>
    <row r="3" spans="2:7" x14ac:dyDescent="0.25">
      <c r="B3" s="60"/>
      <c r="C3" s="60"/>
      <c r="D3" s="60"/>
    </row>
    <row r="4" spans="2:7" ht="45" x14ac:dyDescent="0.25">
      <c r="B4" s="56" t="s">
        <v>44</v>
      </c>
      <c r="C4" s="57" t="s">
        <v>72</v>
      </c>
      <c r="D4" s="57" t="s">
        <v>73</v>
      </c>
      <c r="E4" s="57" t="s">
        <v>60</v>
      </c>
      <c r="F4" s="58" t="s">
        <v>74</v>
      </c>
    </row>
    <row r="5" spans="2:7" ht="20.100000000000001" customHeight="1" x14ac:dyDescent="0.25">
      <c r="B5" s="54">
        <v>1997</v>
      </c>
      <c r="C5" s="42">
        <v>6690.2</v>
      </c>
      <c r="D5" s="42">
        <v>3077.2</v>
      </c>
      <c r="E5" s="42">
        <v>9767.4</v>
      </c>
      <c r="F5" s="42">
        <v>0.46</v>
      </c>
      <c r="G5" s="59"/>
    </row>
    <row r="6" spans="2:7" ht="20.100000000000001" customHeight="1" x14ac:dyDescent="0.25">
      <c r="B6" s="54">
        <v>1998</v>
      </c>
      <c r="C6" s="42">
        <v>7633.6</v>
      </c>
      <c r="D6" s="42">
        <v>3309.9</v>
      </c>
      <c r="E6" s="42">
        <v>10943.5</v>
      </c>
      <c r="F6" s="42">
        <v>0.43</v>
      </c>
    </row>
    <row r="7" spans="2:7" ht="20.100000000000001" customHeight="1" x14ac:dyDescent="0.25">
      <c r="B7" s="54">
        <v>1999</v>
      </c>
      <c r="C7" s="42">
        <v>8660.2999999999993</v>
      </c>
      <c r="D7" s="42">
        <v>3342</v>
      </c>
      <c r="E7" s="42">
        <v>12002.3</v>
      </c>
      <c r="F7" s="42">
        <v>0.39</v>
      </c>
    </row>
    <row r="8" spans="2:7" ht="20.100000000000001" customHeight="1" x14ac:dyDescent="0.25">
      <c r="B8" s="54">
        <v>2000</v>
      </c>
      <c r="C8" s="42">
        <v>9209.7999999999993</v>
      </c>
      <c r="D8" s="42">
        <v>4247.2</v>
      </c>
      <c r="E8" s="42">
        <v>13457</v>
      </c>
      <c r="F8" s="42">
        <v>0.46</v>
      </c>
    </row>
    <row r="9" spans="2:7" ht="20.100000000000001" customHeight="1" x14ac:dyDescent="0.25">
      <c r="B9" s="54">
        <v>2001</v>
      </c>
      <c r="C9" s="42">
        <v>10816.6</v>
      </c>
      <c r="D9" s="42">
        <v>3968.7</v>
      </c>
      <c r="E9" s="42">
        <v>14785.3</v>
      </c>
      <c r="F9" s="42">
        <v>0.37</v>
      </c>
    </row>
    <row r="10" spans="2:7" ht="20.100000000000001" customHeight="1" x14ac:dyDescent="0.25">
      <c r="B10" s="54">
        <v>2002</v>
      </c>
      <c r="C10" s="42" t="s">
        <v>75</v>
      </c>
      <c r="D10" s="42" t="s">
        <v>75</v>
      </c>
      <c r="E10" s="42">
        <v>14008.3</v>
      </c>
      <c r="F10" s="42" t="s">
        <v>76</v>
      </c>
    </row>
    <row r="11" spans="2:7" ht="20.100000000000001" customHeight="1" x14ac:dyDescent="0.25">
      <c r="B11" s="54">
        <v>2003</v>
      </c>
      <c r="C11" s="42">
        <v>11089.7</v>
      </c>
      <c r="D11" s="42">
        <v>5570.7</v>
      </c>
      <c r="E11" s="42">
        <v>16660.400000000001</v>
      </c>
      <c r="F11" s="42">
        <v>0.5</v>
      </c>
    </row>
    <row r="12" spans="2:7" ht="20.100000000000001" customHeight="1" x14ac:dyDescent="0.25">
      <c r="B12" s="54">
        <v>2004</v>
      </c>
      <c r="C12" s="42">
        <v>11997.9</v>
      </c>
      <c r="D12" s="42">
        <v>5059.2</v>
      </c>
      <c r="E12" s="42">
        <v>17057.099999999999</v>
      </c>
      <c r="F12" s="42">
        <v>0.42</v>
      </c>
    </row>
    <row r="13" spans="2:7" ht="20.100000000000001" customHeight="1" x14ac:dyDescent="0.25">
      <c r="B13" s="54">
        <v>2005</v>
      </c>
      <c r="C13" s="42">
        <v>13218.5</v>
      </c>
      <c r="D13" s="42">
        <v>5584.7</v>
      </c>
      <c r="E13" s="42">
        <v>18803.2</v>
      </c>
      <c r="F13" s="42">
        <v>0.42</v>
      </c>
    </row>
    <row r="14" spans="2:7" ht="20.100000000000001" customHeight="1" x14ac:dyDescent="0.25">
      <c r="B14" s="54">
        <v>2006</v>
      </c>
      <c r="C14" s="42">
        <v>12623.8</v>
      </c>
      <c r="D14" s="42">
        <v>8385</v>
      </c>
      <c r="E14" s="42">
        <v>21008.799999999999</v>
      </c>
      <c r="F14" s="42">
        <v>0.66</v>
      </c>
    </row>
    <row r="15" spans="2:7" ht="20.100000000000001" customHeight="1" x14ac:dyDescent="0.25">
      <c r="B15" s="54">
        <v>2007</v>
      </c>
      <c r="C15" s="42">
        <v>13232.5</v>
      </c>
      <c r="D15" s="42">
        <v>8870.0999999999985</v>
      </c>
      <c r="E15" s="42">
        <v>22102.6</v>
      </c>
      <c r="F15" s="42">
        <v>0.67</v>
      </c>
    </row>
    <row r="16" spans="2:7" ht="20.100000000000001" customHeight="1" x14ac:dyDescent="0.25">
      <c r="B16" s="54">
        <v>2008</v>
      </c>
      <c r="C16" s="42">
        <v>13776.9</v>
      </c>
      <c r="D16" s="42">
        <v>9450.3000000000011</v>
      </c>
      <c r="E16" s="42">
        <v>23227.200000000001</v>
      </c>
      <c r="F16" s="42">
        <v>0.69</v>
      </c>
    </row>
    <row r="17" spans="2:6" ht="20.100000000000001" customHeight="1" x14ac:dyDescent="0.25">
      <c r="B17" s="54">
        <v>2009</v>
      </c>
      <c r="C17" s="42">
        <v>14665.9</v>
      </c>
      <c r="D17" s="42">
        <v>10100.799999999999</v>
      </c>
      <c r="E17" s="42">
        <v>24766.7</v>
      </c>
      <c r="F17" s="42">
        <v>0.69</v>
      </c>
    </row>
    <row r="18" spans="2:6" ht="20.100000000000001" customHeight="1" x14ac:dyDescent="0.25">
      <c r="B18" s="54">
        <v>2010</v>
      </c>
      <c r="C18" s="42">
        <v>15064</v>
      </c>
      <c r="D18" s="42">
        <v>10710</v>
      </c>
      <c r="E18" s="42">
        <v>25774</v>
      </c>
      <c r="F18" s="42">
        <v>0.71</v>
      </c>
    </row>
    <row r="19" spans="2:6" s="46" customFormat="1" ht="20.100000000000001" customHeight="1" x14ac:dyDescent="0.25">
      <c r="B19" s="54">
        <v>2011</v>
      </c>
      <c r="C19" s="42">
        <v>14609.3</v>
      </c>
      <c r="D19" s="42">
        <v>10824.2</v>
      </c>
      <c r="E19" s="42">
        <v>25433.5</v>
      </c>
      <c r="F19" s="42">
        <v>0.74</v>
      </c>
    </row>
    <row r="20" spans="2:6" s="46" customFormat="1" ht="20.100000000000001" customHeight="1" x14ac:dyDescent="0.25">
      <c r="B20" s="54">
        <v>2012</v>
      </c>
      <c r="C20" s="42">
        <v>14280.2</v>
      </c>
      <c r="D20" s="42">
        <v>10367</v>
      </c>
      <c r="E20" s="42">
        <v>24647.200000000001</v>
      </c>
      <c r="F20" s="42">
        <v>0.73</v>
      </c>
    </row>
    <row r="21" spans="2:6" s="46" customFormat="1" ht="20.100000000000001" customHeight="1" x14ac:dyDescent="0.25">
      <c r="B21" s="54">
        <v>2013</v>
      </c>
      <c r="C21" s="42">
        <v>13868.1</v>
      </c>
      <c r="D21" s="42">
        <v>10270.999999999998</v>
      </c>
      <c r="E21" s="42">
        <v>24139.1</v>
      </c>
      <c r="F21" s="42">
        <v>0.74</v>
      </c>
    </row>
    <row r="22" spans="2:6" s="46" customFormat="1" ht="20.100000000000001" customHeight="1" x14ac:dyDescent="0.25">
      <c r="B22" s="54">
        <v>2014</v>
      </c>
      <c r="C22" s="42">
        <v>13317.900000000001</v>
      </c>
      <c r="D22" s="42">
        <v>10314.600000000002</v>
      </c>
      <c r="E22" s="42">
        <v>23632.500000000004</v>
      </c>
      <c r="F22" s="42">
        <v>0.77</v>
      </c>
    </row>
    <row r="23" spans="2:6" ht="19.5" customHeight="1" x14ac:dyDescent="0.25">
      <c r="B23" s="54">
        <v>2015</v>
      </c>
      <c r="C23" s="42">
        <v>13507</v>
      </c>
      <c r="D23" s="42">
        <v>10012.100000000002</v>
      </c>
      <c r="E23" s="42">
        <v>23519.100000000002</v>
      </c>
      <c r="F23" s="42">
        <v>0.74</v>
      </c>
    </row>
    <row r="24" spans="2:6" ht="19.5" customHeight="1" x14ac:dyDescent="0.25">
      <c r="B24" s="54">
        <v>2016</v>
      </c>
      <c r="C24" s="42">
        <v>13208.9</v>
      </c>
      <c r="D24" s="42">
        <v>9912.3000000000011</v>
      </c>
      <c r="E24" s="42">
        <v>23121.200000000001</v>
      </c>
      <c r="F24" s="42">
        <v>0.75</v>
      </c>
    </row>
    <row r="25" spans="2:6" ht="21" customHeight="1" x14ac:dyDescent="0.25">
      <c r="B25" s="54">
        <v>2017</v>
      </c>
      <c r="C25" s="42">
        <v>13920</v>
      </c>
      <c r="D25" s="42">
        <v>10518.800000000003</v>
      </c>
      <c r="E25" s="42">
        <v>24438.800000000003</v>
      </c>
      <c r="F25" s="42">
        <v>0.75566091954023007</v>
      </c>
    </row>
    <row r="26" spans="2:6" ht="21" customHeight="1" x14ac:dyDescent="0.25">
      <c r="B26" s="54">
        <v>2018</v>
      </c>
      <c r="C26" s="42">
        <v>14347.400000000001</v>
      </c>
      <c r="D26" s="42">
        <v>10384.499999999996</v>
      </c>
      <c r="E26" s="42">
        <v>24731.899999999998</v>
      </c>
      <c r="F26" s="42">
        <v>0.72378967617826195</v>
      </c>
    </row>
    <row r="27" spans="2:6" ht="21" customHeight="1" x14ac:dyDescent="0.25">
      <c r="B27" s="54">
        <v>2019</v>
      </c>
      <c r="C27" s="42">
        <v>14522.6</v>
      </c>
      <c r="D27" s="42">
        <v>10347.499999999998</v>
      </c>
      <c r="E27" s="42">
        <v>24870.1</v>
      </c>
      <c r="F27" s="42">
        <f>D27/C27</f>
        <v>0.71251015658353178</v>
      </c>
    </row>
    <row r="29" spans="2:6" x14ac:dyDescent="0.25">
      <c r="B29" s="7" t="s">
        <v>246</v>
      </c>
    </row>
    <row r="30" spans="2:6" x14ac:dyDescent="0.25">
      <c r="B30" s="7" t="s">
        <v>77</v>
      </c>
    </row>
    <row r="31" spans="2:6" x14ac:dyDescent="0.25">
      <c r="B31" s="7" t="s">
        <v>78</v>
      </c>
    </row>
    <row r="40" spans="7:7" x14ac:dyDescent="0.25">
      <c r="G40" s="27"/>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40"/>
  <sheetViews>
    <sheetView showGridLines="0" workbookViewId="0">
      <selection activeCell="B30" sqref="B30"/>
    </sheetView>
  </sheetViews>
  <sheetFormatPr baseColWidth="10" defaultRowHeight="15" x14ac:dyDescent="0.25"/>
  <cols>
    <col min="1" max="1" width="2.7109375" style="7" customWidth="1"/>
    <col min="2" max="2" width="11.42578125" style="7"/>
    <col min="3" max="3" width="20.85546875" style="7" customWidth="1"/>
    <col min="4" max="16384" width="11.42578125" style="7"/>
  </cols>
  <sheetData>
    <row r="2" spans="2:3" x14ac:dyDescent="0.25">
      <c r="B2" s="61" t="s">
        <v>13</v>
      </c>
      <c r="C2" s="62"/>
    </row>
    <row r="3" spans="2:3" x14ac:dyDescent="0.25">
      <c r="B3" s="62"/>
      <c r="C3" s="62"/>
    </row>
    <row r="4" spans="2:3" ht="33" customHeight="1" x14ac:dyDescent="0.25">
      <c r="B4" s="120" t="s">
        <v>44</v>
      </c>
      <c r="C4" s="185" t="s">
        <v>79</v>
      </c>
    </row>
    <row r="5" spans="2:3" x14ac:dyDescent="0.25">
      <c r="B5" s="122">
        <v>1997</v>
      </c>
      <c r="C5" s="189">
        <v>3.55</v>
      </c>
    </row>
    <row r="6" spans="2:3" x14ac:dyDescent="0.25">
      <c r="B6" s="122">
        <v>1998</v>
      </c>
      <c r="C6" s="189">
        <v>3.94</v>
      </c>
    </row>
    <row r="7" spans="2:3" x14ac:dyDescent="0.25">
      <c r="B7" s="122">
        <v>1999</v>
      </c>
      <c r="C7" s="189">
        <v>4.24</v>
      </c>
    </row>
    <row r="8" spans="2:3" x14ac:dyDescent="0.25">
      <c r="B8" s="122">
        <v>2000</v>
      </c>
      <c r="C8" s="189">
        <v>4.6900000000000004</v>
      </c>
    </row>
    <row r="9" spans="2:3" x14ac:dyDescent="0.25">
      <c r="B9" s="122">
        <v>2001</v>
      </c>
      <c r="C9" s="189">
        <v>4.97</v>
      </c>
    </row>
    <row r="10" spans="2:3" x14ac:dyDescent="0.25">
      <c r="B10" s="122">
        <v>2002</v>
      </c>
      <c r="C10" s="189">
        <v>4.5</v>
      </c>
    </row>
    <row r="11" spans="2:3" x14ac:dyDescent="0.25">
      <c r="B11" s="122">
        <v>2003</v>
      </c>
      <c r="C11" s="189">
        <v>5.25</v>
      </c>
    </row>
    <row r="12" spans="2:3" x14ac:dyDescent="0.25">
      <c r="B12" s="122">
        <v>2004</v>
      </c>
      <c r="C12" s="189">
        <v>5.27</v>
      </c>
    </row>
    <row r="13" spans="2:3" x14ac:dyDescent="0.25">
      <c r="B13" s="122">
        <v>2005</v>
      </c>
      <c r="C13" s="189">
        <v>5.47</v>
      </c>
    </row>
    <row r="14" spans="2:3" x14ac:dyDescent="0.25">
      <c r="B14" s="122">
        <v>2006</v>
      </c>
      <c r="C14" s="189">
        <v>5.9</v>
      </c>
    </row>
    <row r="15" spans="2:3" x14ac:dyDescent="0.25">
      <c r="B15" s="122">
        <v>2007</v>
      </c>
      <c r="C15" s="189">
        <v>5.99</v>
      </c>
    </row>
    <row r="16" spans="2:3" x14ac:dyDescent="0.25">
      <c r="B16" s="122">
        <v>2008</v>
      </c>
      <c r="C16" s="189">
        <v>6.06</v>
      </c>
    </row>
    <row r="17" spans="2:3" x14ac:dyDescent="0.25">
      <c r="B17" s="122">
        <v>2009</v>
      </c>
      <c r="C17" s="189">
        <v>6.3</v>
      </c>
    </row>
    <row r="18" spans="2:3" x14ac:dyDescent="0.25">
      <c r="B18" s="122">
        <v>2010</v>
      </c>
      <c r="C18" s="189">
        <v>6.5</v>
      </c>
    </row>
    <row r="19" spans="2:3" x14ac:dyDescent="0.25">
      <c r="B19" s="122">
        <v>2011</v>
      </c>
      <c r="C19" s="189">
        <v>6.4</v>
      </c>
    </row>
    <row r="20" spans="2:3" x14ac:dyDescent="0.25">
      <c r="B20" s="122">
        <v>2012</v>
      </c>
      <c r="C20" s="189">
        <v>6.1</v>
      </c>
    </row>
    <row r="21" spans="2:3" x14ac:dyDescent="0.25">
      <c r="B21" s="122">
        <v>2013</v>
      </c>
      <c r="C21" s="189">
        <v>5.99</v>
      </c>
    </row>
    <row r="22" spans="2:3" x14ac:dyDescent="0.25">
      <c r="B22" s="122">
        <v>2014</v>
      </c>
      <c r="C22" s="189">
        <v>5.9</v>
      </c>
    </row>
    <row r="23" spans="2:3" x14ac:dyDescent="0.25">
      <c r="B23" s="122">
        <v>2015</v>
      </c>
      <c r="C23" s="189">
        <v>5.82</v>
      </c>
    </row>
    <row r="24" spans="2:3" x14ac:dyDescent="0.25">
      <c r="B24" s="122">
        <v>2016</v>
      </c>
      <c r="C24" s="189">
        <v>5.82</v>
      </c>
    </row>
    <row r="25" spans="2:3" x14ac:dyDescent="0.25">
      <c r="B25" s="122">
        <v>2017</v>
      </c>
      <c r="C25" s="189">
        <v>6.1742206053256545</v>
      </c>
    </row>
    <row r="26" spans="2:3" x14ac:dyDescent="0.25">
      <c r="B26" s="123">
        <v>2018</v>
      </c>
      <c r="C26" s="189">
        <v>6.3</v>
      </c>
    </row>
    <row r="27" spans="2:3" x14ac:dyDescent="0.25">
      <c r="B27" s="122">
        <v>2019</v>
      </c>
      <c r="C27" s="189">
        <v>6.3</v>
      </c>
    </row>
    <row r="29" spans="2:3" x14ac:dyDescent="0.25">
      <c r="B29" s="7" t="s">
        <v>247</v>
      </c>
    </row>
    <row r="40" spans="7:7" x14ac:dyDescent="0.25">
      <c r="G40" s="2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H41"/>
  <sheetViews>
    <sheetView showGridLines="0" topLeftCell="A9" workbookViewId="0">
      <selection activeCell="B29" sqref="B29"/>
    </sheetView>
  </sheetViews>
  <sheetFormatPr baseColWidth="10" defaultRowHeight="15" x14ac:dyDescent="0.25"/>
  <cols>
    <col min="1" max="1" width="2.7109375" style="7" customWidth="1"/>
    <col min="2" max="2" width="11.42578125" style="7"/>
    <col min="3" max="6" width="15.140625" style="7" customWidth="1"/>
    <col min="7" max="7" width="16.140625" style="7" customWidth="1"/>
    <col min="8" max="8" width="15.140625" style="7" customWidth="1"/>
    <col min="9" max="16384" width="11.42578125" style="7"/>
  </cols>
  <sheetData>
    <row r="2" spans="2:8" ht="20.100000000000001" customHeight="1" x14ac:dyDescent="0.25">
      <c r="B2" s="7" t="s">
        <v>14</v>
      </c>
    </row>
    <row r="4" spans="2:8" ht="60" customHeight="1" x14ac:dyDescent="0.25">
      <c r="B4" s="187" t="s">
        <v>44</v>
      </c>
      <c r="C4" s="63" t="s">
        <v>72</v>
      </c>
      <c r="D4" s="63" t="s">
        <v>80</v>
      </c>
      <c r="E4" s="63" t="s">
        <v>60</v>
      </c>
      <c r="F4" s="63" t="s">
        <v>81</v>
      </c>
      <c r="G4" s="63" t="s">
        <v>82</v>
      </c>
      <c r="H4" s="64" t="s">
        <v>83</v>
      </c>
    </row>
    <row r="5" spans="2:8" ht="20.100000000000001" customHeight="1" x14ac:dyDescent="0.25">
      <c r="B5" s="188">
        <v>1997</v>
      </c>
      <c r="C5" s="34">
        <v>6690.2</v>
      </c>
      <c r="D5" s="34">
        <v>3077.2</v>
      </c>
      <c r="E5" s="34">
        <v>9767.4</v>
      </c>
      <c r="F5" s="65" t="s">
        <v>76</v>
      </c>
      <c r="G5" s="65" t="s">
        <v>76</v>
      </c>
      <c r="H5" s="65" t="s">
        <v>76</v>
      </c>
    </row>
    <row r="6" spans="2:8" ht="20.100000000000001" customHeight="1" x14ac:dyDescent="0.25">
      <c r="B6" s="66">
        <v>1998</v>
      </c>
      <c r="C6" s="34">
        <v>7633.6</v>
      </c>
      <c r="D6" s="34">
        <v>3309.9</v>
      </c>
      <c r="E6" s="34">
        <v>10943.5</v>
      </c>
      <c r="F6" s="214">
        <v>14.101222683925752</v>
      </c>
      <c r="G6" s="214">
        <v>7.5620694137527718</v>
      </c>
      <c r="H6" s="214">
        <v>12.041075414132733</v>
      </c>
    </row>
    <row r="7" spans="2:8" ht="20.100000000000001" customHeight="1" x14ac:dyDescent="0.25">
      <c r="B7" s="66">
        <v>1999</v>
      </c>
      <c r="C7" s="34">
        <v>8660.2999999999993</v>
      </c>
      <c r="D7" s="34">
        <v>3342</v>
      </c>
      <c r="E7" s="34">
        <v>12002.3</v>
      </c>
      <c r="F7" s="214">
        <v>13.449748480402416</v>
      </c>
      <c r="G7" s="214">
        <v>0.96981781926946153</v>
      </c>
      <c r="H7" s="214">
        <v>9.6751496322017569</v>
      </c>
    </row>
    <row r="8" spans="2:8" ht="20.100000000000001" customHeight="1" x14ac:dyDescent="0.25">
      <c r="B8" s="66">
        <v>2000</v>
      </c>
      <c r="C8" s="34">
        <v>9209.7999999999993</v>
      </c>
      <c r="D8" s="34">
        <v>4247.2</v>
      </c>
      <c r="E8" s="34">
        <v>13457</v>
      </c>
      <c r="F8" s="214">
        <v>6.3450457836333616</v>
      </c>
      <c r="G8" s="214">
        <v>27.085577498503881</v>
      </c>
      <c r="H8" s="214">
        <v>12.120176966081509</v>
      </c>
    </row>
    <row r="9" spans="2:8" ht="20.100000000000001" customHeight="1" x14ac:dyDescent="0.25">
      <c r="B9" s="66">
        <v>2001</v>
      </c>
      <c r="C9" s="34">
        <v>10816.6</v>
      </c>
      <c r="D9" s="34">
        <v>3968.7</v>
      </c>
      <c r="E9" s="34">
        <v>14785.3</v>
      </c>
      <c r="F9" s="214">
        <v>17.446632934482846</v>
      </c>
      <c r="G9" s="214">
        <v>-6.557261254473536</v>
      </c>
      <c r="H9" s="214">
        <v>9.8706992643233953</v>
      </c>
    </row>
    <row r="10" spans="2:8" ht="20.100000000000001" customHeight="1" x14ac:dyDescent="0.25">
      <c r="B10" s="66">
        <v>2002</v>
      </c>
      <c r="C10" s="34" t="s">
        <v>75</v>
      </c>
      <c r="D10" s="34" t="s">
        <v>75</v>
      </c>
      <c r="E10" s="34">
        <v>14008.3</v>
      </c>
      <c r="F10" s="214" t="s">
        <v>75</v>
      </c>
      <c r="G10" s="214" t="s">
        <v>75</v>
      </c>
      <c r="H10" s="214">
        <v>-5.2552197114701764</v>
      </c>
    </row>
    <row r="11" spans="2:8" ht="20.100000000000001" customHeight="1" x14ac:dyDescent="0.25">
      <c r="B11" s="66">
        <v>2003</v>
      </c>
      <c r="C11" s="34">
        <v>11089.7</v>
      </c>
      <c r="D11" s="34">
        <v>5570.7</v>
      </c>
      <c r="E11" s="34">
        <v>16660.400000000001</v>
      </c>
      <c r="F11" s="214" t="s">
        <v>76</v>
      </c>
      <c r="G11" s="214" t="s">
        <v>76</v>
      </c>
      <c r="H11" s="214" t="s">
        <v>76</v>
      </c>
    </row>
    <row r="12" spans="2:8" ht="20.100000000000001" customHeight="1" x14ac:dyDescent="0.25">
      <c r="B12" s="66">
        <v>2004</v>
      </c>
      <c r="C12" s="34">
        <v>11997.9</v>
      </c>
      <c r="D12" s="34">
        <v>5059.2</v>
      </c>
      <c r="E12" s="34">
        <v>17057.099999999999</v>
      </c>
      <c r="F12" s="214">
        <v>8.1895813232098149</v>
      </c>
      <c r="G12" s="214">
        <v>-9.1819699499165282</v>
      </c>
      <c r="H12" s="214">
        <v>2.3810952918297099</v>
      </c>
    </row>
    <row r="13" spans="2:8" ht="20.100000000000001" customHeight="1" x14ac:dyDescent="0.25">
      <c r="B13" s="66">
        <v>2005</v>
      </c>
      <c r="C13" s="34">
        <v>13218.5</v>
      </c>
      <c r="D13" s="34">
        <v>5584.7</v>
      </c>
      <c r="E13" s="34">
        <v>18803.2</v>
      </c>
      <c r="F13" s="214">
        <v>10.173447019895152</v>
      </c>
      <c r="G13" s="214">
        <v>10.387017710309932</v>
      </c>
      <c r="H13" s="214">
        <v>10.236792889764393</v>
      </c>
    </row>
    <row r="14" spans="2:8" ht="20.100000000000001" customHeight="1" x14ac:dyDescent="0.25">
      <c r="B14" s="66">
        <v>2006</v>
      </c>
      <c r="C14" s="34">
        <v>12623.8</v>
      </c>
      <c r="D14" s="34">
        <v>8385</v>
      </c>
      <c r="E14" s="34">
        <v>21008.799999999999</v>
      </c>
      <c r="F14" s="214">
        <v>-4.4989976169762125</v>
      </c>
      <c r="G14" s="214">
        <v>50.142353215033943</v>
      </c>
      <c r="H14" s="214">
        <v>11.729918311776711</v>
      </c>
    </row>
    <row r="15" spans="2:8" ht="20.100000000000001" customHeight="1" x14ac:dyDescent="0.25">
      <c r="B15" s="66">
        <v>2007</v>
      </c>
      <c r="C15" s="34">
        <v>13232.5</v>
      </c>
      <c r="D15" s="34">
        <v>8870.1</v>
      </c>
      <c r="E15" s="34">
        <v>22102.6</v>
      </c>
      <c r="F15" s="214">
        <v>4.8218444525420301</v>
      </c>
      <c r="G15" s="214">
        <v>5.7853309481216506</v>
      </c>
      <c r="H15" s="214">
        <v>5.2063897033623974</v>
      </c>
    </row>
    <row r="16" spans="2:8" ht="20.100000000000001" customHeight="1" x14ac:dyDescent="0.25">
      <c r="B16" s="66">
        <v>2008</v>
      </c>
      <c r="C16" s="34">
        <v>13776.9</v>
      </c>
      <c r="D16" s="34">
        <v>9450.2999999999993</v>
      </c>
      <c r="E16" s="34">
        <v>23227.199999999997</v>
      </c>
      <c r="F16" s="214">
        <v>4.1141129794067606</v>
      </c>
      <c r="G16" s="214">
        <v>6.5410761998173514</v>
      </c>
      <c r="H16" s="214">
        <v>5.0880891840778855</v>
      </c>
    </row>
    <row r="17" spans="2:8" ht="20.100000000000001" customHeight="1" x14ac:dyDescent="0.25">
      <c r="B17" s="66">
        <v>2009</v>
      </c>
      <c r="C17" s="34">
        <v>14665.9</v>
      </c>
      <c r="D17" s="34">
        <v>10100.799999999999</v>
      </c>
      <c r="E17" s="34">
        <v>24766.699999999997</v>
      </c>
      <c r="F17" s="214">
        <v>6.4528304625859239</v>
      </c>
      <c r="G17" s="214">
        <v>6.8833793636180864</v>
      </c>
      <c r="H17" s="214">
        <v>6.62800509747193</v>
      </c>
    </row>
    <row r="18" spans="2:8" ht="20.100000000000001" customHeight="1" x14ac:dyDescent="0.25">
      <c r="B18" s="66">
        <v>2010</v>
      </c>
      <c r="C18" s="34">
        <v>15064</v>
      </c>
      <c r="D18" s="34">
        <v>10710</v>
      </c>
      <c r="E18" s="34">
        <v>25774</v>
      </c>
      <c r="F18" s="214">
        <v>2.7144600740493279</v>
      </c>
      <c r="G18" s="214">
        <v>6.0312054490733482</v>
      </c>
      <c r="H18" s="214">
        <v>4.067154687544174</v>
      </c>
    </row>
    <row r="19" spans="2:8" ht="20.100000000000001" customHeight="1" x14ac:dyDescent="0.25">
      <c r="B19" s="66">
        <v>2011</v>
      </c>
      <c r="C19" s="34">
        <v>14609.3</v>
      </c>
      <c r="D19" s="34">
        <v>10824.2</v>
      </c>
      <c r="E19" s="34">
        <v>25433.5</v>
      </c>
      <c r="F19" s="214">
        <v>-3.0184545937334089</v>
      </c>
      <c r="G19" s="214">
        <v>1.0662931839402496</v>
      </c>
      <c r="H19" s="214">
        <v>-1.3210987817180104</v>
      </c>
    </row>
    <row r="20" spans="2:8" ht="20.100000000000001" customHeight="1" x14ac:dyDescent="0.25">
      <c r="B20" s="66">
        <v>2012</v>
      </c>
      <c r="C20" s="34">
        <v>14280.2</v>
      </c>
      <c r="D20" s="34">
        <v>10367</v>
      </c>
      <c r="E20" s="34">
        <v>24647.200000000001</v>
      </c>
      <c r="F20" s="214">
        <v>-2.2526746661373136</v>
      </c>
      <c r="G20" s="214">
        <v>-4.2238687385672904</v>
      </c>
      <c r="H20" s="214">
        <v>-3.0915917982188819</v>
      </c>
    </row>
    <row r="21" spans="2:8" ht="20.100000000000001" customHeight="1" x14ac:dyDescent="0.25">
      <c r="B21" s="66">
        <v>2013</v>
      </c>
      <c r="C21" s="34">
        <v>13868.1</v>
      </c>
      <c r="D21" s="34">
        <v>10271</v>
      </c>
      <c r="E21" s="34">
        <v>24139.1</v>
      </c>
      <c r="F21" s="214">
        <v>-2.8858139241747338</v>
      </c>
      <c r="G21" s="214">
        <v>-0.92601524066750263</v>
      </c>
      <c r="H21" s="214">
        <v>-2.0614917718848478</v>
      </c>
    </row>
    <row r="22" spans="2:8" ht="20.100000000000001" customHeight="1" x14ac:dyDescent="0.25">
      <c r="B22" s="66">
        <v>2014</v>
      </c>
      <c r="C22" s="34">
        <v>13317.900000000001</v>
      </c>
      <c r="D22" s="34">
        <v>10314.600000000002</v>
      </c>
      <c r="E22" s="34">
        <v>23632.500000000004</v>
      </c>
      <c r="F22" s="214">
        <v>-3.9673783719471221</v>
      </c>
      <c r="G22" s="214">
        <v>0.42449615422064241</v>
      </c>
      <c r="H22" s="214">
        <v>-2.0986697929914326</v>
      </c>
    </row>
    <row r="23" spans="2:8" ht="20.100000000000001" customHeight="1" x14ac:dyDescent="0.25">
      <c r="B23" s="66">
        <v>2015</v>
      </c>
      <c r="C23" s="34">
        <v>13507</v>
      </c>
      <c r="D23" s="34">
        <v>10012.100000000002</v>
      </c>
      <c r="E23" s="34">
        <v>23519.100000000002</v>
      </c>
      <c r="F23" s="214">
        <v>1.4198935267572104</v>
      </c>
      <c r="G23" s="214">
        <v>-2.9327361216140222</v>
      </c>
      <c r="H23" s="214">
        <v>-0.47984766740717838</v>
      </c>
    </row>
    <row r="24" spans="2:8" ht="20.100000000000001" customHeight="1" x14ac:dyDescent="0.25">
      <c r="B24" s="66">
        <v>2016</v>
      </c>
      <c r="C24" s="34">
        <v>13208.9</v>
      </c>
      <c r="D24" s="34">
        <v>9912.3000000000011</v>
      </c>
      <c r="E24" s="34">
        <v>23121.200000000001</v>
      </c>
      <c r="F24" s="214">
        <v>-2.2070037758199481</v>
      </c>
      <c r="G24" s="214">
        <v>-0.99679387940592945</v>
      </c>
      <c r="H24" s="214">
        <v>-1.6918164385542025</v>
      </c>
    </row>
    <row r="25" spans="2:8" ht="20.100000000000001" customHeight="1" x14ac:dyDescent="0.25">
      <c r="B25" s="66">
        <v>2017</v>
      </c>
      <c r="C25" s="34">
        <v>13920</v>
      </c>
      <c r="D25" s="34">
        <v>10518.800000000003</v>
      </c>
      <c r="E25" s="34">
        <v>24438.799999999999</v>
      </c>
      <c r="F25" s="214">
        <v>5.3834914338059976</v>
      </c>
      <c r="G25" s="214">
        <v>6.1186606539350281</v>
      </c>
      <c r="H25" s="214">
        <v>5.6986661591958834</v>
      </c>
    </row>
    <row r="26" spans="2:8" ht="20.100000000000001" customHeight="1" x14ac:dyDescent="0.25">
      <c r="B26" s="66">
        <v>2018</v>
      </c>
      <c r="C26" s="34">
        <v>14347.399999999998</v>
      </c>
      <c r="D26" s="34">
        <v>10384.499999999996</v>
      </c>
      <c r="E26" s="34">
        <v>24731.899999999998</v>
      </c>
      <c r="F26" s="214">
        <f>(C26-C25)/C25*100</f>
        <v>3.070402298850559</v>
      </c>
      <c r="G26" s="214">
        <f>(D26-D25)/D25*100</f>
        <v>-1.2767616077880226</v>
      </c>
      <c r="H26" s="214">
        <f>(E26-E25)/E25*100</f>
        <v>1.1993223889879967</v>
      </c>
    </row>
    <row r="27" spans="2:8" ht="20.100000000000001" customHeight="1" x14ac:dyDescent="0.25">
      <c r="B27" s="66">
        <v>2019</v>
      </c>
      <c r="C27" s="34">
        <v>14522.6</v>
      </c>
      <c r="D27" s="34">
        <v>10347.499999999998</v>
      </c>
      <c r="E27" s="34">
        <v>24870.125187945468</v>
      </c>
      <c r="F27" s="214">
        <v>1.2211271728675501E-2</v>
      </c>
      <c r="G27" s="214">
        <v>-0.35630025518800301</v>
      </c>
      <c r="H27" s="214">
        <v>0.55889433462641602</v>
      </c>
    </row>
    <row r="28" spans="2:8" ht="20.100000000000001" customHeight="1" x14ac:dyDescent="0.25"/>
    <row r="29" spans="2:8" ht="20.100000000000001" customHeight="1" x14ac:dyDescent="0.25">
      <c r="B29" s="7" t="s">
        <v>246</v>
      </c>
    </row>
    <row r="30" spans="2:8" x14ac:dyDescent="0.25">
      <c r="B30" s="7" t="s">
        <v>77</v>
      </c>
    </row>
    <row r="31" spans="2:8" x14ac:dyDescent="0.25">
      <c r="B31" s="7" t="s">
        <v>78</v>
      </c>
    </row>
    <row r="32" spans="2:8" ht="51.75" customHeight="1" x14ac:dyDescent="0.25"/>
    <row r="40" spans="7:7" ht="20.100000000000001" customHeight="1" x14ac:dyDescent="0.25"/>
    <row r="41" spans="7:7" x14ac:dyDescent="0.25">
      <c r="G41" s="27"/>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G129"/>
  <sheetViews>
    <sheetView showGridLines="0" workbookViewId="0">
      <selection activeCell="B23" sqref="B23"/>
    </sheetView>
  </sheetViews>
  <sheetFormatPr baseColWidth="10" defaultRowHeight="15" x14ac:dyDescent="0.25"/>
  <cols>
    <col min="1" max="1" width="2.7109375" style="7" customWidth="1"/>
    <col min="2" max="2" width="11.42578125" style="7"/>
    <col min="3" max="3" width="14" style="7" customWidth="1"/>
    <col min="4" max="13" width="12.7109375" style="7" customWidth="1"/>
    <col min="14" max="16384" width="11.42578125" style="7"/>
  </cols>
  <sheetData>
    <row r="2" spans="2:4" ht="20.100000000000001" customHeight="1" x14ac:dyDescent="0.25">
      <c r="B2" s="61" t="s">
        <v>15</v>
      </c>
    </row>
    <row r="4" spans="2:4" ht="27" customHeight="1" x14ac:dyDescent="0.25">
      <c r="B4" s="68" t="s">
        <v>44</v>
      </c>
      <c r="C4" s="69" t="s">
        <v>84</v>
      </c>
    </row>
    <row r="5" spans="2:4" ht="20.100000000000001" customHeight="1" x14ac:dyDescent="0.25">
      <c r="B5" s="70">
        <v>2003</v>
      </c>
      <c r="C5" s="71">
        <v>11089.7</v>
      </c>
      <c r="D5" s="72"/>
    </row>
    <row r="6" spans="2:4" ht="20.100000000000001" customHeight="1" x14ac:dyDescent="0.25">
      <c r="B6" s="70">
        <v>2004</v>
      </c>
      <c r="C6" s="73">
        <v>11997.9</v>
      </c>
      <c r="D6" s="72"/>
    </row>
    <row r="7" spans="2:4" ht="20.100000000000001" customHeight="1" x14ac:dyDescent="0.25">
      <c r="B7" s="70">
        <v>2005</v>
      </c>
      <c r="C7" s="73">
        <v>13218.5</v>
      </c>
      <c r="D7" s="72"/>
    </row>
    <row r="8" spans="2:4" ht="20.100000000000001" customHeight="1" x14ac:dyDescent="0.25">
      <c r="B8" s="70">
        <v>2006</v>
      </c>
      <c r="C8" s="73">
        <v>12623.8</v>
      </c>
      <c r="D8" s="72"/>
    </row>
    <row r="9" spans="2:4" ht="20.100000000000001" customHeight="1" x14ac:dyDescent="0.25">
      <c r="B9" s="70">
        <v>2007</v>
      </c>
      <c r="C9" s="73">
        <v>13232.5</v>
      </c>
      <c r="D9" s="72"/>
    </row>
    <row r="10" spans="2:4" ht="20.100000000000001" customHeight="1" x14ac:dyDescent="0.25">
      <c r="B10" s="70">
        <v>2008</v>
      </c>
      <c r="C10" s="73">
        <v>13776.900000000001</v>
      </c>
      <c r="D10" s="72"/>
    </row>
    <row r="11" spans="2:4" ht="20.100000000000001" customHeight="1" x14ac:dyDescent="0.25">
      <c r="B11" s="74">
        <v>2009</v>
      </c>
      <c r="C11" s="73">
        <v>14665.900000000001</v>
      </c>
      <c r="D11" s="72"/>
    </row>
    <row r="12" spans="2:4" ht="20.100000000000001" customHeight="1" x14ac:dyDescent="0.25">
      <c r="B12" s="74">
        <v>2010</v>
      </c>
      <c r="C12" s="73">
        <v>15064</v>
      </c>
      <c r="D12" s="72"/>
    </row>
    <row r="13" spans="2:4" ht="20.100000000000001" customHeight="1" x14ac:dyDescent="0.25">
      <c r="B13" s="70">
        <v>2011</v>
      </c>
      <c r="C13" s="73">
        <v>14609.3</v>
      </c>
      <c r="D13" s="72"/>
    </row>
    <row r="14" spans="2:4" ht="20.100000000000001" customHeight="1" x14ac:dyDescent="0.25">
      <c r="B14" s="70">
        <v>2012</v>
      </c>
      <c r="C14" s="73">
        <v>14280.199999999999</v>
      </c>
      <c r="D14" s="72"/>
    </row>
    <row r="15" spans="2:4" ht="20.100000000000001" customHeight="1" x14ac:dyDescent="0.25">
      <c r="B15" s="74">
        <v>2013</v>
      </c>
      <c r="C15" s="73">
        <v>13868.1</v>
      </c>
      <c r="D15" s="72"/>
    </row>
    <row r="16" spans="2:4" ht="20.100000000000001" customHeight="1" x14ac:dyDescent="0.25">
      <c r="B16" s="74">
        <v>2014</v>
      </c>
      <c r="C16" s="73">
        <v>13317.900000000001</v>
      </c>
      <c r="D16" s="72"/>
    </row>
    <row r="17" spans="2:4" ht="20.100000000000001" customHeight="1" x14ac:dyDescent="0.25">
      <c r="B17" s="202">
        <v>2015</v>
      </c>
      <c r="C17" s="73">
        <v>13507</v>
      </c>
      <c r="D17" s="72"/>
    </row>
    <row r="18" spans="2:4" ht="20.100000000000001" customHeight="1" x14ac:dyDescent="0.25">
      <c r="B18" s="202">
        <v>2016</v>
      </c>
      <c r="C18" s="73">
        <v>13208.9</v>
      </c>
      <c r="D18" s="72"/>
    </row>
    <row r="19" spans="2:4" ht="20.100000000000001" customHeight="1" x14ac:dyDescent="0.25">
      <c r="B19" s="202">
        <v>2017</v>
      </c>
      <c r="C19" s="73">
        <v>13920</v>
      </c>
      <c r="D19" s="72"/>
    </row>
    <row r="20" spans="2:4" ht="20.100000000000001" customHeight="1" x14ac:dyDescent="0.25">
      <c r="B20" s="201">
        <v>2018</v>
      </c>
      <c r="C20" s="73">
        <v>14347.399999999998</v>
      </c>
      <c r="D20" s="72"/>
    </row>
    <row r="21" spans="2:4" ht="20.100000000000001" customHeight="1" x14ac:dyDescent="0.25">
      <c r="B21" s="202">
        <v>2019</v>
      </c>
      <c r="C21" s="73">
        <v>14522.6</v>
      </c>
      <c r="D21" s="72"/>
    </row>
    <row r="22" spans="2:4" ht="20.100000000000001" customHeight="1" x14ac:dyDescent="0.25">
      <c r="D22" s="72"/>
    </row>
    <row r="23" spans="2:4" ht="20.100000000000001" customHeight="1" x14ac:dyDescent="0.25">
      <c r="B23" s="7" t="s">
        <v>246</v>
      </c>
      <c r="D23" s="72"/>
    </row>
    <row r="24" spans="2:4" ht="20.100000000000001" customHeight="1" x14ac:dyDescent="0.25">
      <c r="D24" s="72"/>
    </row>
    <row r="25" spans="2:4" ht="20.100000000000001" customHeight="1" x14ac:dyDescent="0.25">
      <c r="D25" s="72"/>
    </row>
    <row r="29" spans="2:4" ht="20.100000000000001" customHeight="1" x14ac:dyDescent="0.25">
      <c r="D29" s="76"/>
    </row>
    <row r="31" spans="2:4" ht="20.100000000000001" customHeight="1" x14ac:dyDescent="0.25"/>
    <row r="40" spans="7:7" ht="20.100000000000001" customHeight="1" x14ac:dyDescent="0.25">
      <c r="G40" s="27"/>
    </row>
    <row r="55" ht="20.100000000000001" customHeigh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ht="20.100000000000001" customHeight="1" x14ac:dyDescent="0.25"/>
    <row r="73" customFormat="1" ht="20.100000000000001" customHeight="1" x14ac:dyDescent="0.25"/>
    <row r="74" customFormat="1" x14ac:dyDescent="0.25"/>
    <row r="75" customFormat="1" ht="20.100000000000001" customHeight="1" x14ac:dyDescent="0.25"/>
    <row r="76" customFormat="1" ht="20.100000000000001" customHeight="1" x14ac:dyDescent="0.25"/>
    <row r="77" customFormat="1" ht="20.100000000000001" customHeight="1" x14ac:dyDescent="0.25"/>
    <row r="78" customFormat="1" ht="20.100000000000001" customHeight="1" x14ac:dyDescent="0.25"/>
    <row r="79" customFormat="1" ht="20.100000000000001" customHeight="1" x14ac:dyDescent="0.25"/>
    <row r="80" customFormat="1" ht="20.100000000000001" customHeight="1" x14ac:dyDescent="0.25"/>
    <row r="81" customFormat="1" ht="64.5" customHeight="1" x14ac:dyDescent="0.25"/>
    <row r="82" customFormat="1" ht="20.100000000000001" customHeight="1" x14ac:dyDescent="0.25"/>
    <row r="83" customFormat="1" ht="20.100000000000001" customHeight="1" x14ac:dyDescent="0.25"/>
    <row r="84" customFormat="1" ht="20.100000000000001" customHeight="1" x14ac:dyDescent="0.25"/>
    <row r="85" customFormat="1" ht="20.100000000000001" customHeight="1" x14ac:dyDescent="0.25"/>
    <row r="86" customFormat="1" ht="20.100000000000001" customHeight="1" x14ac:dyDescent="0.25"/>
    <row r="87" customFormat="1" ht="20.100000000000001" customHeight="1" x14ac:dyDescent="0.25"/>
    <row r="88" customFormat="1" ht="20.100000000000001" customHeight="1" x14ac:dyDescent="0.25"/>
    <row r="89" customFormat="1" ht="20.100000000000001" customHeight="1" x14ac:dyDescent="0.25"/>
    <row r="90" customFormat="1" ht="20.100000000000001" customHeight="1" x14ac:dyDescent="0.25"/>
    <row r="91" customFormat="1" ht="20.100000000000001" customHeight="1" x14ac:dyDescent="0.25"/>
    <row r="92" customFormat="1" ht="20.100000000000001" customHeight="1" x14ac:dyDescent="0.25"/>
    <row r="93" customFormat="1" ht="20.100000000000001" customHeight="1" x14ac:dyDescent="0.25"/>
    <row r="94" customFormat="1" ht="20.100000000000001" customHeight="1" x14ac:dyDescent="0.25"/>
    <row r="95" customFormat="1" x14ac:dyDescent="0.25"/>
    <row r="96" customFormat="1" ht="20.100000000000001" customHeight="1" x14ac:dyDescent="0.25"/>
    <row r="97" customFormat="1" ht="20.100000000000001" customHeight="1" x14ac:dyDescent="0.25"/>
    <row r="98" customFormat="1" ht="20.100000000000001" customHeight="1" x14ac:dyDescent="0.25"/>
    <row r="99" customFormat="1" ht="20.100000000000001" customHeight="1" x14ac:dyDescent="0.25"/>
    <row r="100" customFormat="1" ht="20.100000000000001" customHeight="1" x14ac:dyDescent="0.25"/>
    <row r="101" customFormat="1" ht="20.100000000000001" customHeight="1" x14ac:dyDescent="0.25"/>
    <row r="102" customFormat="1" ht="20.100000000000001" customHeight="1" x14ac:dyDescent="0.25"/>
    <row r="103" customFormat="1" ht="62.25" customHeight="1" x14ac:dyDescent="0.25"/>
    <row r="104" customFormat="1" ht="20.100000000000001" customHeight="1" x14ac:dyDescent="0.25"/>
    <row r="105" customFormat="1" ht="20.100000000000001" customHeight="1" x14ac:dyDescent="0.25"/>
    <row r="106" customFormat="1" ht="20.100000000000001" customHeight="1" x14ac:dyDescent="0.25"/>
    <row r="107" customFormat="1" ht="20.100000000000001" customHeight="1" x14ac:dyDescent="0.25"/>
    <row r="108" customFormat="1" ht="20.100000000000001" customHeight="1" x14ac:dyDescent="0.25"/>
    <row r="109" customFormat="1" ht="20.100000000000001" customHeight="1" x14ac:dyDescent="0.25"/>
    <row r="110" customFormat="1" ht="20.100000000000001" customHeight="1" x14ac:dyDescent="0.25"/>
    <row r="111" customFormat="1" ht="20.100000000000001" customHeight="1" x14ac:dyDescent="0.25"/>
    <row r="112" customFormat="1" ht="20.100000000000001" customHeight="1" x14ac:dyDescent="0.25"/>
    <row r="113" customFormat="1" ht="20.100000000000001" customHeight="1" x14ac:dyDescent="0.25"/>
    <row r="114" customFormat="1" ht="20.100000000000001" customHeight="1" x14ac:dyDescent="0.25"/>
    <row r="115" customFormat="1" ht="20.100000000000001" customHeight="1" x14ac:dyDescent="0.25"/>
    <row r="116" customFormat="1" ht="20.100000000000001" customHeigh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ht="51.75" customHeight="1" x14ac:dyDescent="0.25"/>
    <row r="129" customFormat="1" x14ac:dyDescent="0.25"/>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61"/>
  <sheetViews>
    <sheetView showGridLines="0" workbookViewId="0">
      <selection activeCell="B23" sqref="B23"/>
    </sheetView>
  </sheetViews>
  <sheetFormatPr baseColWidth="10" defaultRowHeight="15" x14ac:dyDescent="0.25"/>
  <cols>
    <col min="1" max="1" width="2.7109375" style="7" customWidth="1"/>
    <col min="2" max="2" width="11.42578125" style="7"/>
    <col min="3" max="3" width="15.140625" style="7" customWidth="1"/>
    <col min="4" max="4" width="17" style="7" customWidth="1"/>
    <col min="5" max="5" width="15.140625" style="7" customWidth="1"/>
    <col min="6" max="6" width="11.42578125" style="7"/>
    <col min="7" max="7" width="20.85546875" style="7" customWidth="1"/>
    <col min="8" max="17" width="12.7109375" style="7" customWidth="1"/>
    <col min="18" max="16384" width="11.42578125" style="7"/>
  </cols>
  <sheetData>
    <row r="2" spans="2:6" ht="20.100000000000001" customHeight="1" x14ac:dyDescent="0.25">
      <c r="B2" s="61" t="s">
        <v>16</v>
      </c>
    </row>
    <row r="4" spans="2:6" ht="20.100000000000001" customHeight="1" x14ac:dyDescent="0.25">
      <c r="B4" s="68" t="s">
        <v>44</v>
      </c>
      <c r="C4" s="77" t="s">
        <v>56</v>
      </c>
      <c r="D4" s="77" t="s">
        <v>57</v>
      </c>
      <c r="E4" s="69" t="s">
        <v>58</v>
      </c>
    </row>
    <row r="5" spans="2:6" ht="20.100000000000001" customHeight="1" x14ac:dyDescent="0.25">
      <c r="B5" s="70">
        <v>2003</v>
      </c>
      <c r="C5" s="71">
        <v>7252.4</v>
      </c>
      <c r="D5" s="71">
        <v>2102.4</v>
      </c>
      <c r="E5" s="71">
        <v>1734.9</v>
      </c>
      <c r="F5" s="72"/>
    </row>
    <row r="6" spans="2:6" ht="20.100000000000001" customHeight="1" x14ac:dyDescent="0.25">
      <c r="B6" s="70">
        <v>2004</v>
      </c>
      <c r="C6" s="73">
        <v>8112.6</v>
      </c>
      <c r="D6" s="73">
        <v>2257</v>
      </c>
      <c r="E6" s="73">
        <v>1628.3</v>
      </c>
      <c r="F6" s="72"/>
    </row>
    <row r="7" spans="2:6" ht="20.100000000000001" customHeight="1" x14ac:dyDescent="0.25">
      <c r="B7" s="70">
        <v>2005</v>
      </c>
      <c r="C7" s="73">
        <v>8107.3</v>
      </c>
      <c r="D7" s="73">
        <v>2974.5</v>
      </c>
      <c r="E7" s="73">
        <v>2136.6999999999998</v>
      </c>
      <c r="F7" s="72"/>
    </row>
    <row r="8" spans="2:6" ht="20.100000000000001" customHeight="1" x14ac:dyDescent="0.25">
      <c r="B8" s="70">
        <v>2006</v>
      </c>
      <c r="C8" s="73">
        <v>7354.9</v>
      </c>
      <c r="D8" s="73">
        <v>2796.5</v>
      </c>
      <c r="E8" s="73">
        <v>2472.4</v>
      </c>
      <c r="F8" s="72"/>
    </row>
    <row r="9" spans="2:6" ht="20.100000000000001" customHeight="1" x14ac:dyDescent="0.25">
      <c r="B9" s="70">
        <v>2007</v>
      </c>
      <c r="C9" s="73">
        <v>7731</v>
      </c>
      <c r="D9" s="73">
        <v>2972</v>
      </c>
      <c r="E9" s="73">
        <v>2529</v>
      </c>
      <c r="F9" s="72"/>
    </row>
    <row r="10" spans="2:6" ht="20.100000000000001" customHeight="1" x14ac:dyDescent="0.25">
      <c r="B10" s="70">
        <v>2008</v>
      </c>
      <c r="C10" s="73">
        <v>7989.8</v>
      </c>
      <c r="D10" s="73">
        <v>2929.3</v>
      </c>
      <c r="E10" s="73">
        <v>2857.8</v>
      </c>
      <c r="F10" s="72"/>
    </row>
    <row r="11" spans="2:6" ht="20.100000000000001" customHeight="1" x14ac:dyDescent="0.25">
      <c r="B11" s="74">
        <v>2009</v>
      </c>
      <c r="C11" s="73">
        <v>8133.5</v>
      </c>
      <c r="D11" s="73">
        <v>3345.6</v>
      </c>
      <c r="E11" s="73">
        <v>3186.8</v>
      </c>
      <c r="F11" s="72"/>
    </row>
    <row r="12" spans="2:6" ht="20.100000000000001" customHeight="1" x14ac:dyDescent="0.25">
      <c r="B12" s="74">
        <v>2010</v>
      </c>
      <c r="C12" s="73">
        <v>8421</v>
      </c>
      <c r="D12" s="73">
        <v>3269</v>
      </c>
      <c r="E12" s="73">
        <v>3374</v>
      </c>
    </row>
    <row r="13" spans="2:6" ht="20.100000000000001" customHeight="1" x14ac:dyDescent="0.25">
      <c r="B13" s="70">
        <v>2011</v>
      </c>
      <c r="C13" s="73">
        <v>8509.2000000000007</v>
      </c>
      <c r="D13" s="73">
        <v>2727.3</v>
      </c>
      <c r="E13" s="73">
        <v>3360.3</v>
      </c>
      <c r="F13" s="72"/>
    </row>
    <row r="14" spans="2:6" ht="20.100000000000001" customHeight="1" x14ac:dyDescent="0.25">
      <c r="B14" s="70">
        <v>2012</v>
      </c>
      <c r="C14" s="73">
        <v>8280.7000000000007</v>
      </c>
      <c r="D14" s="73">
        <v>2658.9</v>
      </c>
      <c r="E14" s="73">
        <v>3328.7</v>
      </c>
      <c r="F14" s="72"/>
    </row>
    <row r="15" spans="2:6" ht="20.100000000000001" customHeight="1" x14ac:dyDescent="0.25">
      <c r="B15" s="74">
        <v>2013</v>
      </c>
      <c r="C15" s="73">
        <v>7635.3</v>
      </c>
      <c r="D15" s="73">
        <v>2498.8000000000002</v>
      </c>
      <c r="E15" s="73">
        <v>3719.5</v>
      </c>
      <c r="F15" s="72"/>
    </row>
    <row r="16" spans="2:6" ht="20.100000000000001" customHeight="1" x14ac:dyDescent="0.25">
      <c r="B16" s="74">
        <v>2014</v>
      </c>
      <c r="C16" s="73">
        <v>7201.1</v>
      </c>
      <c r="D16" s="73">
        <v>2433.4</v>
      </c>
      <c r="E16" s="73">
        <v>3670.7</v>
      </c>
      <c r="F16" s="72"/>
    </row>
    <row r="17" spans="2:6" ht="20.100000000000001" customHeight="1" x14ac:dyDescent="0.25">
      <c r="B17" s="74">
        <v>2015</v>
      </c>
      <c r="C17" s="73">
        <v>7461.5</v>
      </c>
      <c r="D17" s="73">
        <v>2643.1</v>
      </c>
      <c r="E17" s="73">
        <v>3389.9</v>
      </c>
      <c r="F17" s="72"/>
    </row>
    <row r="18" spans="2:6" ht="20.100000000000001" customHeight="1" x14ac:dyDescent="0.25">
      <c r="B18" s="74">
        <v>2016</v>
      </c>
      <c r="C18" s="73">
        <v>7367.1</v>
      </c>
      <c r="D18" s="73">
        <v>2453.9</v>
      </c>
      <c r="E18" s="73">
        <v>3340.1</v>
      </c>
      <c r="F18" s="72"/>
    </row>
    <row r="19" spans="2:6" ht="20.100000000000001" customHeight="1" x14ac:dyDescent="0.25">
      <c r="B19" s="74">
        <v>2017</v>
      </c>
      <c r="C19" s="73">
        <v>8223.9</v>
      </c>
      <c r="D19" s="73">
        <v>2349.8000000000002</v>
      </c>
      <c r="E19" s="73">
        <v>3334</v>
      </c>
    </row>
    <row r="20" spans="2:6" ht="20.100000000000001" customHeight="1" x14ac:dyDescent="0.25">
      <c r="B20" s="74">
        <v>2018</v>
      </c>
      <c r="C20" s="73">
        <v>8500</v>
      </c>
      <c r="D20" s="73">
        <v>2329.8000000000002</v>
      </c>
      <c r="E20" s="73">
        <v>3505.3</v>
      </c>
    </row>
    <row r="21" spans="2:6" ht="20.100000000000001" customHeight="1" x14ac:dyDescent="0.25">
      <c r="B21" s="74">
        <v>2019</v>
      </c>
      <c r="C21" s="73">
        <v>8676.5</v>
      </c>
      <c r="D21" s="73">
        <v>2461.3000000000002</v>
      </c>
      <c r="E21" s="73">
        <v>3371.9</v>
      </c>
    </row>
    <row r="23" spans="2:6" x14ac:dyDescent="0.25">
      <c r="B23" s="7" t="s">
        <v>246</v>
      </c>
    </row>
    <row r="41" spans="7:7" ht="20.100000000000001" customHeight="1" x14ac:dyDescent="0.25">
      <c r="G41" s="27"/>
    </row>
    <row r="61" ht="20.100000000000001" customHeigh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E27"/>
  <sheetViews>
    <sheetView showGridLines="0" workbookViewId="0">
      <selection activeCell="B27" sqref="B27"/>
    </sheetView>
  </sheetViews>
  <sheetFormatPr baseColWidth="10" defaultRowHeight="15" x14ac:dyDescent="0.25"/>
  <cols>
    <col min="1" max="1" width="2.7109375" style="7" customWidth="1"/>
    <col min="2" max="2" width="20" style="7" customWidth="1"/>
    <col min="3" max="5" width="13.7109375" style="7" customWidth="1"/>
    <col min="6" max="7" width="12.7109375" style="7" customWidth="1"/>
    <col min="8" max="16384" width="11.42578125" style="7"/>
  </cols>
  <sheetData>
    <row r="2" spans="2:5" x14ac:dyDescent="0.25">
      <c r="B2" s="61" t="s">
        <v>186</v>
      </c>
    </row>
    <row r="4" spans="2:5" ht="24" customHeight="1" x14ac:dyDescent="0.25">
      <c r="B4" s="68" t="s">
        <v>195</v>
      </c>
      <c r="C4" s="77" t="s">
        <v>85</v>
      </c>
      <c r="D4" s="77" t="s">
        <v>86</v>
      </c>
      <c r="E4" s="69" t="s">
        <v>60</v>
      </c>
    </row>
    <row r="5" spans="2:5" ht="20.100000000000001" customHeight="1" x14ac:dyDescent="0.25">
      <c r="B5" s="70" t="s">
        <v>87</v>
      </c>
      <c r="C5" s="71">
        <v>10099</v>
      </c>
      <c r="D5" s="71">
        <v>4629</v>
      </c>
      <c r="E5" s="78">
        <v>14728</v>
      </c>
    </row>
    <row r="6" spans="2:5" ht="20.100000000000001" customHeight="1" x14ac:dyDescent="0.25">
      <c r="B6" s="70" t="s">
        <v>88</v>
      </c>
      <c r="C6" s="73">
        <v>10701</v>
      </c>
      <c r="D6" s="73">
        <v>5048</v>
      </c>
      <c r="E6" s="79">
        <v>15749</v>
      </c>
    </row>
    <row r="7" spans="2:5" ht="20.100000000000001" customHeight="1" x14ac:dyDescent="0.25">
      <c r="B7" s="70" t="s">
        <v>89</v>
      </c>
      <c r="C7" s="73">
        <v>11192</v>
      </c>
      <c r="D7" s="73">
        <v>5453</v>
      </c>
      <c r="E7" s="79">
        <v>16645</v>
      </c>
    </row>
    <row r="8" spans="2:5" ht="20.100000000000001" customHeight="1" x14ac:dyDescent="0.25">
      <c r="B8" s="70" t="s">
        <v>90</v>
      </c>
      <c r="C8" s="73">
        <v>10351</v>
      </c>
      <c r="D8" s="73">
        <v>5072</v>
      </c>
      <c r="E8" s="79">
        <v>15423</v>
      </c>
    </row>
    <row r="9" spans="2:5" ht="20.100000000000001" customHeight="1" x14ac:dyDescent="0.25">
      <c r="B9" s="70" t="s">
        <v>91</v>
      </c>
      <c r="C9" s="73">
        <v>10414</v>
      </c>
      <c r="D9" s="73">
        <v>5119</v>
      </c>
      <c r="E9" s="79">
        <v>15533</v>
      </c>
    </row>
    <row r="10" spans="2:5" ht="20.100000000000001" customHeight="1" x14ac:dyDescent="0.25">
      <c r="B10" s="70" t="s">
        <v>92</v>
      </c>
      <c r="C10" s="73">
        <v>10480</v>
      </c>
      <c r="D10" s="73">
        <v>5235</v>
      </c>
      <c r="E10" s="79">
        <v>15715</v>
      </c>
    </row>
    <row r="11" spans="2:5" ht="20.100000000000001" customHeight="1" x14ac:dyDescent="0.25">
      <c r="B11" s="74" t="s">
        <v>93</v>
      </c>
      <c r="C11" s="73">
        <v>10698</v>
      </c>
      <c r="D11" s="73">
        <v>5405</v>
      </c>
      <c r="E11" s="79">
        <v>16103</v>
      </c>
    </row>
    <row r="12" spans="2:5" ht="20.100000000000001" customHeight="1" x14ac:dyDescent="0.25">
      <c r="B12" s="74" t="s">
        <v>94</v>
      </c>
      <c r="C12" s="73">
        <v>10831</v>
      </c>
      <c r="D12" s="73">
        <v>5569</v>
      </c>
      <c r="E12" s="79">
        <v>16400</v>
      </c>
    </row>
    <row r="13" spans="2:5" ht="20.100000000000001" customHeight="1" x14ac:dyDescent="0.25">
      <c r="B13" s="70" t="s">
        <v>95</v>
      </c>
      <c r="C13" s="73">
        <v>11181</v>
      </c>
      <c r="D13" s="73">
        <v>5848</v>
      </c>
      <c r="E13" s="79">
        <v>17029</v>
      </c>
    </row>
    <row r="14" spans="2:5" ht="20.100000000000001" customHeight="1" x14ac:dyDescent="0.25">
      <c r="B14" s="70" t="s">
        <v>96</v>
      </c>
      <c r="C14" s="73">
        <v>11461</v>
      </c>
      <c r="D14" s="73">
        <v>6152</v>
      </c>
      <c r="E14" s="79">
        <v>17613</v>
      </c>
    </row>
    <row r="15" spans="2:5" ht="20.100000000000001" customHeight="1" x14ac:dyDescent="0.25">
      <c r="B15" s="74" t="s">
        <v>97</v>
      </c>
      <c r="C15" s="73">
        <v>11683</v>
      </c>
      <c r="D15" s="73">
        <v>6367</v>
      </c>
      <c r="E15" s="79">
        <v>18050</v>
      </c>
    </row>
    <row r="16" spans="2:5" ht="20.100000000000001" customHeight="1" x14ac:dyDescent="0.25">
      <c r="B16" s="74" t="s">
        <v>98</v>
      </c>
      <c r="C16" s="73">
        <v>12117</v>
      </c>
      <c r="D16" s="73">
        <v>6913</v>
      </c>
      <c r="E16" s="79">
        <v>19030</v>
      </c>
    </row>
    <row r="17" spans="2:5" ht="20.100000000000001" customHeight="1" x14ac:dyDescent="0.25">
      <c r="B17" s="74" t="s">
        <v>99</v>
      </c>
      <c r="C17" s="73">
        <v>12199</v>
      </c>
      <c r="D17" s="73">
        <v>7231</v>
      </c>
      <c r="E17" s="79">
        <v>19430</v>
      </c>
    </row>
    <row r="18" spans="2:5" ht="20.100000000000001" customHeight="1" x14ac:dyDescent="0.25">
      <c r="B18" s="74" t="s">
        <v>100</v>
      </c>
      <c r="C18" s="73">
        <v>11499</v>
      </c>
      <c r="D18" s="73">
        <v>6632</v>
      </c>
      <c r="E18" s="79">
        <v>18131</v>
      </c>
    </row>
    <row r="19" spans="2:5" ht="20.100000000000001" customHeight="1" x14ac:dyDescent="0.25">
      <c r="B19" s="74" t="s">
        <v>101</v>
      </c>
      <c r="C19" s="73">
        <v>10962</v>
      </c>
      <c r="D19" s="73">
        <v>6441</v>
      </c>
      <c r="E19" s="79">
        <v>17403</v>
      </c>
    </row>
    <row r="20" spans="2:5" ht="20.100000000000001" customHeight="1" x14ac:dyDescent="0.25">
      <c r="B20" s="74" t="s">
        <v>102</v>
      </c>
      <c r="C20" s="73">
        <v>10714</v>
      </c>
      <c r="D20" s="73">
        <v>6440</v>
      </c>
      <c r="E20" s="79">
        <v>17154</v>
      </c>
    </row>
    <row r="21" spans="2:5" ht="20.100000000000001" customHeight="1" x14ac:dyDescent="0.25">
      <c r="B21" s="74" t="s">
        <v>103</v>
      </c>
      <c r="C21" s="73">
        <v>10537</v>
      </c>
      <c r="D21" s="73">
        <v>6411</v>
      </c>
      <c r="E21" s="79">
        <v>16948</v>
      </c>
    </row>
    <row r="22" spans="2:5" ht="20.100000000000001" customHeight="1" x14ac:dyDescent="0.25">
      <c r="B22" s="74" t="s">
        <v>104</v>
      </c>
      <c r="C22" s="73">
        <v>10555</v>
      </c>
      <c r="D22" s="73">
        <v>6574</v>
      </c>
      <c r="E22" s="79">
        <v>17129</v>
      </c>
    </row>
    <row r="23" spans="2:5" ht="20.100000000000001" customHeight="1" x14ac:dyDescent="0.25">
      <c r="B23" s="74" t="s">
        <v>221</v>
      </c>
      <c r="C23" s="73">
        <v>10584</v>
      </c>
      <c r="D23" s="73">
        <v>6737</v>
      </c>
      <c r="E23" s="79">
        <v>17321</v>
      </c>
    </row>
    <row r="24" spans="2:5" ht="18.75" customHeight="1" x14ac:dyDescent="0.25">
      <c r="B24" s="74" t="s">
        <v>223</v>
      </c>
      <c r="C24" s="73">
        <v>10721</v>
      </c>
      <c r="D24" s="73">
        <v>6970</v>
      </c>
      <c r="E24" s="79">
        <v>17691</v>
      </c>
    </row>
    <row r="25" spans="2:5" ht="18.75" customHeight="1" x14ac:dyDescent="0.25">
      <c r="B25" s="74" t="s">
        <v>243</v>
      </c>
      <c r="C25" s="73">
        <v>10716</v>
      </c>
      <c r="D25" s="73">
        <v>7142</v>
      </c>
      <c r="E25" s="79">
        <v>17858</v>
      </c>
    </row>
    <row r="27" spans="2:5" x14ac:dyDescent="0.25">
      <c r="B27" s="7" t="s">
        <v>248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98"/>
  <sheetViews>
    <sheetView showGridLines="0" workbookViewId="0">
      <selection activeCell="B22" sqref="B22"/>
    </sheetView>
  </sheetViews>
  <sheetFormatPr baseColWidth="10" defaultRowHeight="15" x14ac:dyDescent="0.25"/>
  <cols>
    <col min="1" max="1" width="2.7109375" style="7" customWidth="1"/>
    <col min="2" max="2" width="20.42578125" style="7" customWidth="1"/>
    <col min="3" max="13" width="13.28515625" style="7" customWidth="1"/>
    <col min="14" max="16384" width="11.42578125" style="7"/>
  </cols>
  <sheetData>
    <row r="1" spans="2:13" x14ac:dyDescent="0.25">
      <c r="C1" s="5"/>
      <c r="D1" s="80"/>
      <c r="E1" s="80"/>
      <c r="F1" s="5"/>
      <c r="G1" s="5"/>
      <c r="H1" s="5"/>
      <c r="I1" s="5"/>
      <c r="J1" s="5"/>
      <c r="K1" s="5"/>
      <c r="L1" s="5"/>
      <c r="M1" s="5"/>
    </row>
    <row r="2" spans="2:13" x14ac:dyDescent="0.25">
      <c r="B2" s="61" t="s">
        <v>187</v>
      </c>
      <c r="C2" s="9"/>
      <c r="D2" s="9"/>
      <c r="E2" s="9"/>
      <c r="F2" s="9"/>
      <c r="G2" s="9"/>
      <c r="H2" s="9"/>
      <c r="I2" s="9"/>
      <c r="J2" s="9"/>
      <c r="K2" s="9"/>
      <c r="L2" s="9"/>
      <c r="M2" s="9"/>
    </row>
    <row r="3" spans="2:13" x14ac:dyDescent="0.25">
      <c r="B3" s="76"/>
      <c r="C3" s="9"/>
      <c r="D3" s="9"/>
      <c r="E3" s="9"/>
      <c r="F3" s="9"/>
      <c r="G3" s="9"/>
      <c r="H3" s="9"/>
      <c r="I3" s="9"/>
      <c r="J3" s="9"/>
      <c r="K3" s="9"/>
      <c r="L3" s="9"/>
      <c r="M3" s="9"/>
    </row>
    <row r="4" spans="2:13" ht="30" customHeight="1" x14ac:dyDescent="0.25">
      <c r="B4" s="225" t="s">
        <v>195</v>
      </c>
      <c r="C4" s="239" t="s">
        <v>105</v>
      </c>
      <c r="D4" s="239"/>
      <c r="E4" s="239"/>
      <c r="F4" s="239" t="s">
        <v>106</v>
      </c>
      <c r="G4" s="239"/>
      <c r="H4" s="239"/>
      <c r="I4" s="239" t="s">
        <v>107</v>
      </c>
      <c r="J4" s="239"/>
      <c r="K4" s="239"/>
      <c r="L4" s="240" t="s">
        <v>108</v>
      </c>
      <c r="M4" s="241"/>
    </row>
    <row r="5" spans="2:13" ht="23.25" customHeight="1" x14ac:dyDescent="0.25">
      <c r="B5" s="245"/>
      <c r="C5" s="81" t="s">
        <v>85</v>
      </c>
      <c r="D5" s="81" t="s">
        <v>86</v>
      </c>
      <c r="E5" s="19" t="s">
        <v>60</v>
      </c>
      <c r="F5" s="81" t="s">
        <v>85</v>
      </c>
      <c r="G5" s="81" t="s">
        <v>86</v>
      </c>
      <c r="H5" s="19" t="s">
        <v>60</v>
      </c>
      <c r="I5" s="19" t="s">
        <v>85</v>
      </c>
      <c r="J5" s="19" t="s">
        <v>86</v>
      </c>
      <c r="K5" s="19" t="s">
        <v>60</v>
      </c>
      <c r="L5" s="19" t="s">
        <v>85</v>
      </c>
      <c r="M5" s="20" t="s">
        <v>86</v>
      </c>
    </row>
    <row r="6" spans="2:13" ht="20.100000000000001" customHeight="1" x14ac:dyDescent="0.25">
      <c r="B6" s="82" t="s">
        <v>93</v>
      </c>
      <c r="C6" s="83">
        <v>1249</v>
      </c>
      <c r="D6" s="83">
        <v>167</v>
      </c>
      <c r="E6" s="84">
        <v>1416</v>
      </c>
      <c r="F6" s="83">
        <v>368</v>
      </c>
      <c r="G6" s="83">
        <v>168</v>
      </c>
      <c r="H6" s="84">
        <v>536</v>
      </c>
      <c r="I6" s="84">
        <v>1617</v>
      </c>
      <c r="J6" s="84">
        <v>335</v>
      </c>
      <c r="K6" s="84">
        <v>1952</v>
      </c>
      <c r="L6" s="215">
        <v>82.838114754098356</v>
      </c>
      <c r="M6" s="215">
        <v>17.16188524590164</v>
      </c>
    </row>
    <row r="7" spans="2:13" ht="20.100000000000001" customHeight="1" x14ac:dyDescent="0.25">
      <c r="B7" s="82" t="s">
        <v>94</v>
      </c>
      <c r="C7" s="83">
        <v>1244</v>
      </c>
      <c r="D7" s="83">
        <v>166</v>
      </c>
      <c r="E7" s="84">
        <v>1410</v>
      </c>
      <c r="F7" s="83">
        <v>362</v>
      </c>
      <c r="G7" s="83">
        <v>166</v>
      </c>
      <c r="H7" s="84">
        <v>528</v>
      </c>
      <c r="I7" s="84">
        <v>1606</v>
      </c>
      <c r="J7" s="84">
        <v>332</v>
      </c>
      <c r="K7" s="84">
        <v>1938</v>
      </c>
      <c r="L7" s="215">
        <v>82.868937048503611</v>
      </c>
      <c r="M7" s="215">
        <v>17.131062951496386</v>
      </c>
    </row>
    <row r="8" spans="2:13" ht="20.100000000000001" customHeight="1" x14ac:dyDescent="0.25">
      <c r="B8" s="82" t="s">
        <v>109</v>
      </c>
      <c r="C8" s="83">
        <v>1199</v>
      </c>
      <c r="D8" s="83">
        <v>166</v>
      </c>
      <c r="E8" s="84">
        <v>1365</v>
      </c>
      <c r="F8" s="83">
        <v>344</v>
      </c>
      <c r="G8" s="83">
        <v>162</v>
      </c>
      <c r="H8" s="84">
        <v>506</v>
      </c>
      <c r="I8" s="84">
        <v>1543</v>
      </c>
      <c r="J8" s="84">
        <v>328</v>
      </c>
      <c r="K8" s="84">
        <v>1871</v>
      </c>
      <c r="L8" s="215">
        <v>82.469267771245327</v>
      </c>
      <c r="M8" s="215">
        <v>17.53073222875468</v>
      </c>
    </row>
    <row r="9" spans="2:13" ht="20.100000000000001" customHeight="1" x14ac:dyDescent="0.25">
      <c r="B9" s="82" t="s">
        <v>110</v>
      </c>
      <c r="C9" s="83">
        <v>1251</v>
      </c>
      <c r="D9" s="83">
        <v>178</v>
      </c>
      <c r="E9" s="84">
        <v>1429</v>
      </c>
      <c r="F9" s="83">
        <v>300</v>
      </c>
      <c r="G9" s="83">
        <v>139</v>
      </c>
      <c r="H9" s="84">
        <v>439</v>
      </c>
      <c r="I9" s="84">
        <v>1551</v>
      </c>
      <c r="J9" s="84">
        <v>317</v>
      </c>
      <c r="K9" s="84">
        <v>1868</v>
      </c>
      <c r="L9" s="215">
        <v>83.029978586723772</v>
      </c>
      <c r="M9" s="215">
        <v>16.970021413276232</v>
      </c>
    </row>
    <row r="10" spans="2:13" ht="20.100000000000001" customHeight="1" x14ac:dyDescent="0.25">
      <c r="B10" s="82" t="s">
        <v>111</v>
      </c>
      <c r="C10" s="83">
        <v>1251</v>
      </c>
      <c r="D10" s="83">
        <v>186</v>
      </c>
      <c r="E10" s="84">
        <v>1437</v>
      </c>
      <c r="F10" s="83">
        <v>271</v>
      </c>
      <c r="G10" s="83">
        <v>128</v>
      </c>
      <c r="H10" s="84">
        <v>399</v>
      </c>
      <c r="I10" s="84">
        <v>1522</v>
      </c>
      <c r="J10" s="84">
        <v>314</v>
      </c>
      <c r="K10" s="84">
        <v>1836</v>
      </c>
      <c r="L10" s="215">
        <v>82.897603485838772</v>
      </c>
      <c r="M10" s="215">
        <v>17.102396514161221</v>
      </c>
    </row>
    <row r="11" spans="2:13" ht="20.100000000000001" customHeight="1" x14ac:dyDescent="0.25">
      <c r="B11" s="82" t="s">
        <v>98</v>
      </c>
      <c r="C11" s="83">
        <v>1430</v>
      </c>
      <c r="D11" s="83">
        <v>272</v>
      </c>
      <c r="E11" s="84">
        <v>1702</v>
      </c>
      <c r="F11" s="83">
        <v>249</v>
      </c>
      <c r="G11" s="83">
        <v>114</v>
      </c>
      <c r="H11" s="84">
        <v>363</v>
      </c>
      <c r="I11" s="84">
        <v>1679</v>
      </c>
      <c r="J11" s="84">
        <v>386</v>
      </c>
      <c r="K11" s="84">
        <v>2065</v>
      </c>
      <c r="L11" s="215">
        <v>81.307506053268767</v>
      </c>
      <c r="M11" s="215">
        <v>18.692493946731233</v>
      </c>
    </row>
    <row r="12" spans="2:13" ht="20.100000000000001" customHeight="1" x14ac:dyDescent="0.25">
      <c r="B12" s="85" t="s">
        <v>99</v>
      </c>
      <c r="C12" s="83">
        <v>1533</v>
      </c>
      <c r="D12" s="83">
        <v>321</v>
      </c>
      <c r="E12" s="84">
        <v>1854</v>
      </c>
      <c r="F12" s="83">
        <v>224</v>
      </c>
      <c r="G12" s="83">
        <v>107</v>
      </c>
      <c r="H12" s="84">
        <v>331</v>
      </c>
      <c r="I12" s="84">
        <v>1757</v>
      </c>
      <c r="J12" s="84">
        <v>428</v>
      </c>
      <c r="K12" s="84">
        <v>2185</v>
      </c>
      <c r="L12" s="215">
        <v>80.411899313501152</v>
      </c>
      <c r="M12" s="215">
        <v>19.588100686498855</v>
      </c>
    </row>
    <row r="13" spans="2:13" ht="20.100000000000001" customHeight="1" x14ac:dyDescent="0.25">
      <c r="B13" s="82" t="s">
        <v>100</v>
      </c>
      <c r="C13" s="83">
        <v>1596</v>
      </c>
      <c r="D13" s="83">
        <v>359</v>
      </c>
      <c r="E13" s="84">
        <v>1955</v>
      </c>
      <c r="F13" s="83">
        <v>301</v>
      </c>
      <c r="G13" s="83">
        <v>95</v>
      </c>
      <c r="H13" s="84">
        <v>396</v>
      </c>
      <c r="I13" s="84">
        <v>1897</v>
      </c>
      <c r="J13" s="84">
        <v>454</v>
      </c>
      <c r="K13" s="84">
        <v>2351</v>
      </c>
      <c r="L13" s="215">
        <v>80.689068481497245</v>
      </c>
      <c r="M13" s="215">
        <v>19.310931518502763</v>
      </c>
    </row>
    <row r="14" spans="2:13" ht="20.100000000000001" customHeight="1" x14ac:dyDescent="0.25">
      <c r="B14" s="85" t="s">
        <v>101</v>
      </c>
      <c r="C14" s="83">
        <v>1675</v>
      </c>
      <c r="D14" s="83">
        <v>401</v>
      </c>
      <c r="E14" s="84">
        <v>2076</v>
      </c>
      <c r="F14" s="83">
        <v>191</v>
      </c>
      <c r="G14" s="83">
        <v>88</v>
      </c>
      <c r="H14" s="84">
        <v>279</v>
      </c>
      <c r="I14" s="84">
        <v>1866</v>
      </c>
      <c r="J14" s="84">
        <v>489</v>
      </c>
      <c r="K14" s="84">
        <v>2355</v>
      </c>
      <c r="L14" s="215">
        <v>79.235668789808926</v>
      </c>
      <c r="M14" s="215">
        <v>20.764331210191084</v>
      </c>
    </row>
    <row r="15" spans="2:13" ht="20.100000000000001" customHeight="1" x14ac:dyDescent="0.25">
      <c r="B15" s="85" t="s">
        <v>102</v>
      </c>
      <c r="C15" s="83">
        <v>1612</v>
      </c>
      <c r="D15" s="83">
        <v>397</v>
      </c>
      <c r="E15" s="84">
        <v>2009</v>
      </c>
      <c r="F15" s="83">
        <v>169</v>
      </c>
      <c r="G15" s="83">
        <v>82</v>
      </c>
      <c r="H15" s="84">
        <v>251</v>
      </c>
      <c r="I15" s="84">
        <v>1781</v>
      </c>
      <c r="J15" s="84">
        <v>479</v>
      </c>
      <c r="K15" s="84">
        <v>2260</v>
      </c>
      <c r="L15" s="215">
        <v>78.805309734513273</v>
      </c>
      <c r="M15" s="215">
        <v>21.194690265486727</v>
      </c>
    </row>
    <row r="16" spans="2:13" ht="20.100000000000001" customHeight="1" x14ac:dyDescent="0.25">
      <c r="B16" s="85" t="s">
        <v>103</v>
      </c>
      <c r="C16" s="83">
        <v>1570</v>
      </c>
      <c r="D16" s="83">
        <v>395</v>
      </c>
      <c r="E16" s="84">
        <v>1965</v>
      </c>
      <c r="F16" s="83">
        <v>162</v>
      </c>
      <c r="G16" s="83">
        <v>79</v>
      </c>
      <c r="H16" s="84">
        <v>241</v>
      </c>
      <c r="I16" s="84">
        <v>1732</v>
      </c>
      <c r="J16" s="84">
        <v>474</v>
      </c>
      <c r="K16" s="84">
        <v>2206</v>
      </c>
      <c r="L16" s="215">
        <v>78.513145965548503</v>
      </c>
      <c r="M16" s="215">
        <v>21.486854034451497</v>
      </c>
    </row>
    <row r="17" spans="2:13" ht="20.100000000000001" customHeight="1" x14ac:dyDescent="0.25">
      <c r="B17" s="204" t="s">
        <v>104</v>
      </c>
      <c r="C17" s="83">
        <v>1545</v>
      </c>
      <c r="D17" s="83">
        <v>400</v>
      </c>
      <c r="E17" s="84">
        <v>1945</v>
      </c>
      <c r="F17" s="83">
        <v>145</v>
      </c>
      <c r="G17" s="83">
        <v>77</v>
      </c>
      <c r="H17" s="84">
        <v>222</v>
      </c>
      <c r="I17" s="84">
        <v>1690</v>
      </c>
      <c r="J17" s="84">
        <v>477</v>
      </c>
      <c r="K17" s="84">
        <v>2167</v>
      </c>
      <c r="L17" s="215">
        <v>77.988001845869874</v>
      </c>
      <c r="M17" s="215">
        <v>22.011998154130133</v>
      </c>
    </row>
    <row r="18" spans="2:13" ht="20.100000000000001" customHeight="1" x14ac:dyDescent="0.25">
      <c r="B18" s="203" t="s">
        <v>221</v>
      </c>
      <c r="C18" s="83">
        <v>1651</v>
      </c>
      <c r="D18" s="83">
        <v>437</v>
      </c>
      <c r="E18" s="84">
        <v>2088</v>
      </c>
      <c r="F18" s="83">
        <v>138</v>
      </c>
      <c r="G18" s="83">
        <v>71</v>
      </c>
      <c r="H18" s="84">
        <v>209</v>
      </c>
      <c r="I18" s="84">
        <v>1789</v>
      </c>
      <c r="J18" s="84">
        <v>508</v>
      </c>
      <c r="K18" s="84">
        <v>2297</v>
      </c>
      <c r="L18" s="215">
        <v>77.884196778406618</v>
      </c>
      <c r="M18" s="215">
        <v>22.115803221593382</v>
      </c>
    </row>
    <row r="19" spans="2:13" ht="20.100000000000001" customHeight="1" x14ac:dyDescent="0.25">
      <c r="B19" s="203" t="s">
        <v>223</v>
      </c>
      <c r="C19" s="83">
        <v>1830</v>
      </c>
      <c r="D19" s="83">
        <v>508</v>
      </c>
      <c r="E19" s="84">
        <v>2338</v>
      </c>
      <c r="F19" s="83">
        <v>125</v>
      </c>
      <c r="G19" s="83">
        <v>68</v>
      </c>
      <c r="H19" s="84">
        <v>193</v>
      </c>
      <c r="I19" s="84">
        <v>1955</v>
      </c>
      <c r="J19" s="84">
        <v>576</v>
      </c>
      <c r="K19" s="84">
        <v>2531</v>
      </c>
      <c r="L19" s="215">
        <v>77.24219676017384</v>
      </c>
      <c r="M19" s="215">
        <v>22.757803239826156</v>
      </c>
    </row>
    <row r="20" spans="2:13" ht="20.100000000000001" customHeight="1" x14ac:dyDescent="0.25">
      <c r="B20" s="203" t="s">
        <v>243</v>
      </c>
      <c r="C20" s="83">
        <v>1923</v>
      </c>
      <c r="D20" s="83">
        <v>584</v>
      </c>
      <c r="E20" s="84">
        <v>2507</v>
      </c>
      <c r="F20" s="83">
        <v>118</v>
      </c>
      <c r="G20" s="83">
        <v>61</v>
      </c>
      <c r="H20" s="84">
        <v>168</v>
      </c>
      <c r="I20" s="84">
        <v>2041</v>
      </c>
      <c r="J20" s="84">
        <v>645</v>
      </c>
      <c r="K20" s="84">
        <v>2675</v>
      </c>
      <c r="L20" s="215">
        <v>0.76299065420560752</v>
      </c>
      <c r="M20" s="215">
        <v>0.24112149532710281</v>
      </c>
    </row>
    <row r="21" spans="2:13" ht="20.100000000000001" customHeight="1" x14ac:dyDescent="0.25">
      <c r="B21" s="86"/>
    </row>
    <row r="22" spans="2:13" ht="20.100000000000001" customHeight="1" x14ac:dyDescent="0.25">
      <c r="B22" s="7" t="s">
        <v>248</v>
      </c>
      <c r="C22" s="87"/>
      <c r="D22" s="87"/>
      <c r="E22" s="87"/>
      <c r="F22" s="87"/>
    </row>
    <row r="23" spans="2:13" ht="20.100000000000001" customHeight="1" x14ac:dyDescent="0.25">
      <c r="B23" s="88"/>
      <c r="C23" s="87"/>
      <c r="D23" s="87"/>
      <c r="E23" s="87"/>
      <c r="F23" s="87"/>
    </row>
    <row r="24" spans="2:13" ht="20.100000000000001" customHeight="1" x14ac:dyDescent="0.25">
      <c r="B24" s="88"/>
      <c r="C24" s="87"/>
      <c r="D24" s="87"/>
      <c r="E24" s="87"/>
      <c r="F24" s="87"/>
    </row>
    <row r="25" spans="2:13" ht="20.100000000000001" customHeight="1" x14ac:dyDescent="0.25">
      <c r="B25" s="89"/>
      <c r="C25" s="87"/>
      <c r="D25" s="87"/>
      <c r="E25" s="87"/>
      <c r="F25" s="87"/>
    </row>
    <row r="26" spans="2:13" x14ac:dyDescent="0.25">
      <c r="B26" s="89"/>
      <c r="C26" s="87"/>
      <c r="D26" s="87"/>
      <c r="E26" s="87"/>
      <c r="F26" s="87"/>
    </row>
    <row r="27" spans="2:13" x14ac:dyDescent="0.25">
      <c r="B27" s="89"/>
      <c r="C27" s="87"/>
      <c r="D27" s="87"/>
      <c r="E27" s="87"/>
      <c r="F27" s="87"/>
    </row>
    <row r="28" spans="2:13" x14ac:dyDescent="0.25">
      <c r="B28" s="89"/>
      <c r="C28" s="87"/>
      <c r="D28" s="87"/>
      <c r="E28" s="87"/>
      <c r="F28" s="87"/>
    </row>
    <row r="29" spans="2:13" x14ac:dyDescent="0.25">
      <c r="B29" s="89"/>
      <c r="C29" s="87"/>
      <c r="D29" s="87"/>
      <c r="E29" s="87"/>
      <c r="F29" s="87"/>
    </row>
    <row r="30" spans="2:13" ht="20.100000000000001" customHeight="1" x14ac:dyDescent="0.25">
      <c r="B30" s="90"/>
      <c r="C30" s="87"/>
      <c r="D30" s="87"/>
      <c r="E30" s="87"/>
      <c r="F30" s="87"/>
    </row>
    <row r="31" spans="2:13" ht="20.100000000000001" customHeight="1" x14ac:dyDescent="0.25">
      <c r="B31" s="90"/>
      <c r="C31" s="87"/>
      <c r="D31" s="87"/>
      <c r="E31" s="87"/>
      <c r="F31" s="87"/>
    </row>
    <row r="32" spans="2:13" ht="20.100000000000001" customHeight="1" x14ac:dyDescent="0.25">
      <c r="B32" s="91"/>
      <c r="C32" s="87"/>
      <c r="D32" s="87"/>
      <c r="E32" s="87"/>
      <c r="F32" s="87"/>
    </row>
    <row r="33" spans="2:6" ht="20.100000000000001" customHeight="1" x14ac:dyDescent="0.25">
      <c r="B33" s="90"/>
      <c r="C33" s="87"/>
      <c r="D33" s="87"/>
      <c r="E33" s="87"/>
      <c r="F33" s="87"/>
    </row>
    <row r="34" spans="2:6" ht="20.100000000000001" customHeight="1" x14ac:dyDescent="0.25">
      <c r="B34" s="242"/>
    </row>
    <row r="35" spans="2:6" ht="20.100000000000001" customHeight="1" x14ac:dyDescent="0.25">
      <c r="B35" s="243"/>
    </row>
    <row r="36" spans="2:6" ht="20.100000000000001" customHeight="1" x14ac:dyDescent="0.25">
      <c r="B36" s="92"/>
    </row>
    <row r="37" spans="2:6" ht="20.100000000000001" customHeight="1" x14ac:dyDescent="0.25">
      <c r="B37" s="92"/>
    </row>
    <row r="38" spans="2:6" ht="20.100000000000001" customHeight="1" x14ac:dyDescent="0.25">
      <c r="B38" s="92"/>
    </row>
    <row r="39" spans="2:6" ht="20.100000000000001" customHeight="1" x14ac:dyDescent="0.25">
      <c r="B39" s="92"/>
    </row>
    <row r="40" spans="2:6" ht="20.100000000000001" customHeight="1" x14ac:dyDescent="0.25">
      <c r="B40" s="92"/>
    </row>
    <row r="41" spans="2:6" ht="20.100000000000001" customHeight="1" x14ac:dyDescent="0.25">
      <c r="B41" s="92"/>
    </row>
    <row r="42" spans="2:6" ht="20.100000000000001" customHeight="1" x14ac:dyDescent="0.25">
      <c r="B42" s="92"/>
    </row>
    <row r="43" spans="2:6" ht="20.100000000000001" customHeight="1" x14ac:dyDescent="0.25">
      <c r="B43" s="92"/>
    </row>
    <row r="44" spans="2:6" ht="20.100000000000001" customHeight="1" x14ac:dyDescent="0.25">
      <c r="B44" s="93"/>
    </row>
    <row r="45" spans="2:6" ht="20.100000000000001" customHeight="1" x14ac:dyDescent="0.25">
      <c r="B45" s="93"/>
    </row>
    <row r="46" spans="2:6" ht="20.100000000000001" customHeight="1" x14ac:dyDescent="0.25">
      <c r="B46" s="93"/>
    </row>
    <row r="47" spans="2:6" ht="20.100000000000001" customHeight="1" x14ac:dyDescent="0.25">
      <c r="B47" s="93"/>
    </row>
    <row r="48" spans="2:6" ht="20.100000000000001" customHeight="1" x14ac:dyDescent="0.25">
      <c r="B48" s="93"/>
    </row>
    <row r="49" spans="1:2" ht="20.100000000000001" customHeight="1" x14ac:dyDescent="0.25">
      <c r="B49" s="94"/>
    </row>
    <row r="50" spans="1:2" ht="20.100000000000001" customHeight="1" x14ac:dyDescent="0.25">
      <c r="B50" s="94"/>
    </row>
    <row r="51" spans="1:2" ht="20.100000000000001" customHeight="1" x14ac:dyDescent="0.25">
      <c r="A51" s="5"/>
      <c r="B51" s="94"/>
    </row>
    <row r="52" spans="1:2" ht="20.100000000000001" customHeight="1" x14ac:dyDescent="0.25">
      <c r="A52" s="5"/>
      <c r="B52" s="94"/>
    </row>
    <row r="53" spans="1:2" ht="20.100000000000001" customHeight="1" x14ac:dyDescent="0.25">
      <c r="A53" s="5"/>
      <c r="B53" s="36"/>
    </row>
    <row r="54" spans="1:2" ht="20.100000000000001" customHeight="1" x14ac:dyDescent="0.25">
      <c r="B54" s="36"/>
    </row>
    <row r="55" spans="1:2" ht="20.100000000000001" customHeight="1" x14ac:dyDescent="0.25">
      <c r="B55" s="80"/>
    </row>
    <row r="56" spans="1:2" ht="20.100000000000001" customHeight="1" x14ac:dyDescent="0.25">
      <c r="B56" s="95"/>
    </row>
    <row r="57" spans="1:2" ht="20.100000000000001" customHeight="1" x14ac:dyDescent="0.25">
      <c r="B57" s="36"/>
    </row>
    <row r="58" spans="1:2" ht="20.100000000000001" customHeight="1" x14ac:dyDescent="0.25">
      <c r="B58" s="242"/>
    </row>
    <row r="59" spans="1:2" ht="20.100000000000001" customHeight="1" x14ac:dyDescent="0.25">
      <c r="B59" s="243"/>
    </row>
    <row r="60" spans="1:2" ht="20.100000000000001" customHeight="1" x14ac:dyDescent="0.25">
      <c r="B60" s="92"/>
    </row>
    <row r="61" spans="1:2" ht="20.100000000000001" customHeight="1" x14ac:dyDescent="0.25">
      <c r="B61" s="92"/>
    </row>
    <row r="62" spans="1:2" ht="20.100000000000001" customHeight="1" x14ac:dyDescent="0.25">
      <c r="B62" s="92"/>
    </row>
    <row r="63" spans="1:2" ht="20.100000000000001" customHeight="1" x14ac:dyDescent="0.25">
      <c r="B63" s="92"/>
    </row>
    <row r="64" spans="1:2" ht="20.100000000000001" customHeight="1" x14ac:dyDescent="0.25">
      <c r="B64" s="92"/>
    </row>
    <row r="65" spans="1:2" ht="20.100000000000001" customHeight="1" x14ac:dyDescent="0.25">
      <c r="B65" s="92"/>
    </row>
    <row r="66" spans="1:2" ht="20.100000000000001" customHeight="1" x14ac:dyDescent="0.25">
      <c r="B66" s="92"/>
    </row>
    <row r="67" spans="1:2" ht="20.100000000000001" customHeight="1" x14ac:dyDescent="0.25">
      <c r="B67" s="92"/>
    </row>
    <row r="68" spans="1:2" ht="20.100000000000001" customHeight="1" x14ac:dyDescent="0.25">
      <c r="B68" s="93"/>
    </row>
    <row r="69" spans="1:2" ht="20.100000000000001" customHeight="1" x14ac:dyDescent="0.25">
      <c r="B69" s="93"/>
    </row>
    <row r="70" spans="1:2" ht="20.100000000000001" customHeight="1" x14ac:dyDescent="0.25">
      <c r="B70" s="93"/>
    </row>
    <row r="71" spans="1:2" ht="20.100000000000001" customHeight="1" x14ac:dyDescent="0.25">
      <c r="B71" s="93"/>
    </row>
    <row r="72" spans="1:2" ht="20.100000000000001" customHeight="1" x14ac:dyDescent="0.25">
      <c r="B72" s="93"/>
    </row>
    <row r="73" spans="1:2" ht="20.100000000000001" customHeight="1" x14ac:dyDescent="0.25">
      <c r="B73" s="94"/>
    </row>
    <row r="74" spans="1:2" ht="20.100000000000001" customHeight="1" x14ac:dyDescent="0.25">
      <c r="A74" s="76"/>
      <c r="B74" s="94"/>
    </row>
    <row r="75" spans="1:2" ht="20.100000000000001" customHeight="1" x14ac:dyDescent="0.25">
      <c r="B75" s="94"/>
    </row>
    <row r="76" spans="1:2" ht="20.100000000000001" customHeight="1" x14ac:dyDescent="0.25">
      <c r="B76" s="36"/>
    </row>
    <row r="77" spans="1:2" ht="20.100000000000001" customHeight="1" x14ac:dyDescent="0.25">
      <c r="B77" s="36"/>
    </row>
    <row r="78" spans="1:2" ht="20.100000000000001" customHeight="1" x14ac:dyDescent="0.25">
      <c r="B78" s="95"/>
    </row>
    <row r="79" spans="1:2" ht="20.100000000000001" customHeight="1" x14ac:dyDescent="0.25">
      <c r="B79" s="36"/>
    </row>
    <row r="80" spans="1:2" ht="20.100000000000001" customHeight="1" x14ac:dyDescent="0.25">
      <c r="B80" s="244"/>
    </row>
    <row r="81" spans="2:2" ht="20.100000000000001" customHeight="1" x14ac:dyDescent="0.25">
      <c r="B81" s="242"/>
    </row>
    <row r="82" spans="2:2" ht="20.100000000000001" customHeight="1" x14ac:dyDescent="0.25">
      <c r="B82" s="92"/>
    </row>
    <row r="83" spans="2:2" ht="20.100000000000001" customHeight="1" x14ac:dyDescent="0.25">
      <c r="B83" s="92"/>
    </row>
    <row r="84" spans="2:2" ht="20.100000000000001" customHeight="1" x14ac:dyDescent="0.25">
      <c r="B84" s="92"/>
    </row>
    <row r="85" spans="2:2" ht="20.100000000000001" customHeight="1" x14ac:dyDescent="0.25">
      <c r="B85" s="92"/>
    </row>
    <row r="86" spans="2:2" ht="20.100000000000001" customHeight="1" x14ac:dyDescent="0.25">
      <c r="B86" s="92"/>
    </row>
    <row r="87" spans="2:2" ht="20.100000000000001" customHeight="1" x14ac:dyDescent="0.25">
      <c r="B87" s="92"/>
    </row>
    <row r="88" spans="2:2" ht="20.100000000000001" customHeight="1" x14ac:dyDescent="0.25">
      <c r="B88" s="92"/>
    </row>
    <row r="89" spans="2:2" ht="20.100000000000001" customHeight="1" x14ac:dyDescent="0.25">
      <c r="B89" s="92"/>
    </row>
    <row r="90" spans="2:2" ht="20.100000000000001" customHeight="1" x14ac:dyDescent="0.25">
      <c r="B90" s="93"/>
    </row>
    <row r="91" spans="2:2" ht="20.100000000000001" customHeight="1" x14ac:dyDescent="0.25">
      <c r="B91" s="93"/>
    </row>
    <row r="92" spans="2:2" ht="12.75" customHeight="1" x14ac:dyDescent="0.25">
      <c r="B92" s="93"/>
    </row>
    <row r="93" spans="2:2" ht="12.75" customHeight="1" x14ac:dyDescent="0.25">
      <c r="B93" s="93"/>
    </row>
    <row r="94" spans="2:2" x14ac:dyDescent="0.25">
      <c r="B94" s="93"/>
    </row>
    <row r="95" spans="2:2" x14ac:dyDescent="0.25">
      <c r="B95" s="94"/>
    </row>
    <row r="96" spans="2:2" x14ac:dyDescent="0.25">
      <c r="B96" s="36"/>
    </row>
    <row r="97" spans="2:2" x14ac:dyDescent="0.25">
      <c r="B97" s="36"/>
    </row>
    <row r="98" spans="2:2" x14ac:dyDescent="0.25">
      <c r="B98" s="36"/>
    </row>
  </sheetData>
  <mergeCells count="8">
    <mergeCell ref="I4:K4"/>
    <mergeCell ref="L4:M4"/>
    <mergeCell ref="B34:B35"/>
    <mergeCell ref="B58:B59"/>
    <mergeCell ref="B80:B81"/>
    <mergeCell ref="B4:B5"/>
    <mergeCell ref="C4:E4"/>
    <mergeCell ref="F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28"/>
  <sheetViews>
    <sheetView showGridLines="0" zoomScaleNormal="100" workbookViewId="0">
      <selection activeCell="B27" sqref="B27"/>
    </sheetView>
  </sheetViews>
  <sheetFormatPr baseColWidth="10" defaultRowHeight="15" x14ac:dyDescent="0.25"/>
  <cols>
    <col min="1" max="1" width="2.7109375" customWidth="1"/>
  </cols>
  <sheetData>
    <row r="2" spans="2:3" x14ac:dyDescent="0.25">
      <c r="B2" t="s">
        <v>43</v>
      </c>
    </row>
    <row r="4" spans="2:3" x14ac:dyDescent="0.25">
      <c r="B4" s="1" t="s">
        <v>44</v>
      </c>
      <c r="C4" s="4" t="s">
        <v>45</v>
      </c>
    </row>
    <row r="5" spans="2:3" x14ac:dyDescent="0.25">
      <c r="B5" s="2">
        <v>1999</v>
      </c>
      <c r="C5" s="3">
        <v>144854.73537437044</v>
      </c>
    </row>
    <row r="6" spans="2:3" x14ac:dyDescent="0.25">
      <c r="B6" s="2">
        <v>2000</v>
      </c>
      <c r="C6" s="3">
        <v>153953.45762263652</v>
      </c>
    </row>
    <row r="7" spans="2:3" x14ac:dyDescent="0.25">
      <c r="B7" s="2">
        <v>2001</v>
      </c>
      <c r="C7" s="3">
        <v>209570.70300000001</v>
      </c>
    </row>
    <row r="8" spans="2:3" x14ac:dyDescent="0.25">
      <c r="B8" s="2">
        <v>2002</v>
      </c>
      <c r="C8" s="3">
        <v>243000</v>
      </c>
    </row>
    <row r="9" spans="2:3" x14ac:dyDescent="0.25">
      <c r="B9" s="2">
        <v>2003</v>
      </c>
      <c r="C9" s="3">
        <v>289252.95600000001</v>
      </c>
    </row>
    <row r="10" spans="2:3" x14ac:dyDescent="0.25">
      <c r="B10" s="2">
        <v>2004</v>
      </c>
      <c r="C10" s="3">
        <v>212715.01300000001</v>
      </c>
    </row>
    <row r="11" spans="2:3" x14ac:dyDescent="0.25">
      <c r="B11" s="2">
        <v>2005</v>
      </c>
      <c r="C11" s="3">
        <v>277597.71899999998</v>
      </c>
    </row>
    <row r="12" spans="2:3" x14ac:dyDescent="0.25">
      <c r="B12" s="2">
        <v>2006</v>
      </c>
      <c r="C12" s="3">
        <v>368217.85600000003</v>
      </c>
    </row>
    <row r="13" spans="2:3" x14ac:dyDescent="0.25">
      <c r="B13" s="2">
        <v>2007</v>
      </c>
      <c r="C13" s="3">
        <v>563869.89</v>
      </c>
    </row>
    <row r="14" spans="2:3" x14ac:dyDescent="0.25">
      <c r="B14" s="2">
        <v>2008</v>
      </c>
      <c r="C14" s="3">
        <v>673511.58200000005</v>
      </c>
    </row>
    <row r="15" spans="2:3" x14ac:dyDescent="0.25">
      <c r="B15" s="2">
        <v>2009</v>
      </c>
      <c r="C15" s="3">
        <v>728627.152</v>
      </c>
    </row>
    <row r="16" spans="2:3" x14ac:dyDescent="0.25">
      <c r="B16" s="2">
        <v>2010</v>
      </c>
      <c r="C16" s="3">
        <v>755601.92299999995</v>
      </c>
    </row>
    <row r="17" spans="2:3" x14ac:dyDescent="0.25">
      <c r="B17" s="2">
        <v>2011</v>
      </c>
      <c r="C17" s="3">
        <v>662407.59499999997</v>
      </c>
    </row>
    <row r="18" spans="2:3" x14ac:dyDescent="0.25">
      <c r="B18" s="2">
        <v>2012</v>
      </c>
      <c r="C18" s="3">
        <v>700512.53200000001</v>
      </c>
    </row>
    <row r="19" spans="2:3" x14ac:dyDescent="0.25">
      <c r="B19" s="2">
        <v>2013</v>
      </c>
      <c r="C19" s="3">
        <v>588497.49699999997</v>
      </c>
    </row>
    <row r="20" spans="2:3" x14ac:dyDescent="0.25">
      <c r="B20" s="2">
        <v>2014</v>
      </c>
      <c r="C20" s="3">
        <v>451325.82400000002</v>
      </c>
    </row>
    <row r="21" spans="2:3" x14ac:dyDescent="0.25">
      <c r="B21" s="2">
        <v>2015</v>
      </c>
      <c r="C21" s="3">
        <v>456438.23100000003</v>
      </c>
    </row>
    <row r="22" spans="2:3" x14ac:dyDescent="0.25">
      <c r="B22" s="2">
        <v>2016</v>
      </c>
      <c r="C22" s="3">
        <v>432524.53</v>
      </c>
    </row>
    <row r="23" spans="2:3" x14ac:dyDescent="0.25">
      <c r="B23" s="2">
        <v>2017</v>
      </c>
      <c r="C23" s="3">
        <v>448484.21100000001</v>
      </c>
    </row>
    <row r="24" spans="2:3" x14ac:dyDescent="0.25">
      <c r="B24" s="2">
        <v>2018</v>
      </c>
      <c r="C24" s="3">
        <v>471386.36</v>
      </c>
    </row>
    <row r="25" spans="2:3" x14ac:dyDescent="0.25">
      <c r="B25" s="2">
        <v>2019</v>
      </c>
      <c r="C25" s="3">
        <v>523947.78</v>
      </c>
    </row>
    <row r="27" spans="2:3" x14ac:dyDescent="0.25">
      <c r="B27" t="s">
        <v>244</v>
      </c>
    </row>
    <row r="28" spans="2:3" x14ac:dyDescent="0.25">
      <c r="B28" t="s">
        <v>190</v>
      </c>
    </row>
  </sheetData>
  <pageMargins left="0.7" right="0.7" top="0.75" bottom="0.75" header="0.3" footer="0.3"/>
  <pageSetup paperSize="9" orientation="portrait"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E28"/>
  <sheetViews>
    <sheetView showGridLines="0" workbookViewId="0">
      <selection activeCell="B27" sqref="B27"/>
    </sheetView>
  </sheetViews>
  <sheetFormatPr baseColWidth="10" defaultRowHeight="15" x14ac:dyDescent="0.25"/>
  <cols>
    <col min="1" max="1" width="2.7109375" style="7" customWidth="1"/>
    <col min="2" max="2" width="20" style="7" customWidth="1"/>
    <col min="3" max="5" width="13.7109375" style="7" customWidth="1"/>
    <col min="6" max="7" width="12.7109375" style="7" customWidth="1"/>
    <col min="8" max="16384" width="11.42578125" style="7"/>
  </cols>
  <sheetData>
    <row r="2" spans="2:5" x14ac:dyDescent="0.25">
      <c r="B2" s="61" t="s">
        <v>188</v>
      </c>
    </row>
    <row r="4" spans="2:5" ht="28.5" customHeight="1" x14ac:dyDescent="0.25">
      <c r="B4" s="96" t="s">
        <v>195</v>
      </c>
      <c r="C4" s="97" t="s">
        <v>85</v>
      </c>
      <c r="D4" s="97" t="s">
        <v>86</v>
      </c>
      <c r="E4" s="98" t="s">
        <v>60</v>
      </c>
    </row>
    <row r="5" spans="2:5" ht="20.100000000000001" customHeight="1" x14ac:dyDescent="0.25">
      <c r="B5" s="70" t="s">
        <v>87</v>
      </c>
      <c r="C5" s="73">
        <v>124593</v>
      </c>
      <c r="D5" s="73">
        <v>143261</v>
      </c>
      <c r="E5" s="79">
        <v>267854</v>
      </c>
    </row>
    <row r="6" spans="2:5" ht="20.100000000000001" customHeight="1" x14ac:dyDescent="0.25">
      <c r="B6" s="70" t="s">
        <v>88</v>
      </c>
      <c r="C6" s="73">
        <v>127294</v>
      </c>
      <c r="D6" s="73">
        <v>145812</v>
      </c>
      <c r="E6" s="79">
        <v>273106</v>
      </c>
    </row>
    <row r="7" spans="2:5" ht="20.100000000000001" customHeight="1" x14ac:dyDescent="0.25">
      <c r="B7" s="70" t="s">
        <v>89</v>
      </c>
      <c r="C7" s="73">
        <v>121846</v>
      </c>
      <c r="D7" s="73">
        <v>143611</v>
      </c>
      <c r="E7" s="79">
        <v>265457</v>
      </c>
    </row>
    <row r="8" spans="2:5" ht="20.100000000000001" customHeight="1" x14ac:dyDescent="0.25">
      <c r="B8" s="70" t="s">
        <v>90</v>
      </c>
      <c r="C8" s="73">
        <v>117883</v>
      </c>
      <c r="D8" s="73">
        <v>138892</v>
      </c>
      <c r="E8" s="79">
        <v>256775</v>
      </c>
    </row>
    <row r="9" spans="2:5" ht="20.100000000000001" customHeight="1" x14ac:dyDescent="0.25">
      <c r="B9" s="70" t="s">
        <v>91</v>
      </c>
      <c r="C9" s="73">
        <v>114119</v>
      </c>
      <c r="D9" s="73">
        <v>134468</v>
      </c>
      <c r="E9" s="79">
        <v>248587</v>
      </c>
    </row>
    <row r="10" spans="2:5" ht="20.100000000000001" customHeight="1" x14ac:dyDescent="0.25">
      <c r="B10" s="74" t="s">
        <v>92</v>
      </c>
      <c r="C10" s="73">
        <v>109782</v>
      </c>
      <c r="D10" s="73">
        <v>130943</v>
      </c>
      <c r="E10" s="79">
        <v>240725</v>
      </c>
    </row>
    <row r="11" spans="2:5" ht="20.100000000000001" customHeight="1" x14ac:dyDescent="0.25">
      <c r="B11" s="74" t="s">
        <v>93</v>
      </c>
      <c r="C11" s="73">
        <v>106194</v>
      </c>
      <c r="D11" s="73">
        <v>127159</v>
      </c>
      <c r="E11" s="79">
        <v>233353</v>
      </c>
    </row>
    <row r="12" spans="2:5" ht="20.100000000000001" customHeight="1" x14ac:dyDescent="0.25">
      <c r="B12" s="70" t="s">
        <v>94</v>
      </c>
      <c r="C12" s="73">
        <v>104234</v>
      </c>
      <c r="D12" s="73">
        <v>126387</v>
      </c>
      <c r="E12" s="79">
        <v>230621</v>
      </c>
    </row>
    <row r="13" spans="2:5" ht="20.100000000000001" customHeight="1" x14ac:dyDescent="0.25">
      <c r="B13" s="70" t="s">
        <v>95</v>
      </c>
      <c r="C13" s="73">
        <v>102535</v>
      </c>
      <c r="D13" s="73">
        <v>124964</v>
      </c>
      <c r="E13" s="79">
        <v>227499</v>
      </c>
    </row>
    <row r="14" spans="2:5" ht="20.100000000000001" customHeight="1" x14ac:dyDescent="0.25">
      <c r="B14" s="74" t="s">
        <v>110</v>
      </c>
      <c r="C14" s="73">
        <v>101878</v>
      </c>
      <c r="D14" s="73">
        <v>124794</v>
      </c>
      <c r="E14" s="79">
        <v>226672</v>
      </c>
    </row>
    <row r="15" spans="2:5" ht="20.100000000000001" customHeight="1" x14ac:dyDescent="0.25">
      <c r="B15" s="74" t="s">
        <v>111</v>
      </c>
      <c r="C15" s="73">
        <v>101750</v>
      </c>
      <c r="D15" s="73">
        <v>124361</v>
      </c>
      <c r="E15" s="79">
        <v>226111</v>
      </c>
    </row>
    <row r="16" spans="2:5" ht="20.100000000000001" customHeight="1" x14ac:dyDescent="0.25">
      <c r="B16" s="74" t="s">
        <v>98</v>
      </c>
      <c r="C16" s="73">
        <v>104326</v>
      </c>
      <c r="D16" s="73">
        <v>126391</v>
      </c>
      <c r="E16" s="79">
        <v>230717</v>
      </c>
    </row>
    <row r="17" spans="2:5" ht="20.100000000000001" customHeight="1" x14ac:dyDescent="0.25">
      <c r="B17" s="74" t="s">
        <v>99</v>
      </c>
      <c r="C17" s="73">
        <v>106873</v>
      </c>
      <c r="D17" s="73">
        <v>127978</v>
      </c>
      <c r="E17" s="79">
        <v>234851</v>
      </c>
    </row>
    <row r="18" spans="2:5" ht="20.100000000000001" customHeight="1" x14ac:dyDescent="0.25">
      <c r="B18" s="74" t="s">
        <v>100</v>
      </c>
      <c r="C18" s="73">
        <v>107765</v>
      </c>
      <c r="D18" s="73">
        <v>130785</v>
      </c>
      <c r="E18" s="79">
        <v>238550</v>
      </c>
    </row>
    <row r="19" spans="2:5" ht="20.100000000000001" customHeight="1" x14ac:dyDescent="0.25">
      <c r="B19" s="74" t="s">
        <v>101</v>
      </c>
      <c r="C19" s="73">
        <v>107170</v>
      </c>
      <c r="D19" s="73">
        <v>129542</v>
      </c>
      <c r="E19" s="79">
        <v>236712</v>
      </c>
    </row>
    <row r="20" spans="2:5" ht="20.100000000000001" customHeight="1" x14ac:dyDescent="0.25">
      <c r="B20" s="74" t="s">
        <v>102</v>
      </c>
      <c r="C20" s="73">
        <v>105646</v>
      </c>
      <c r="D20" s="73">
        <v>127048</v>
      </c>
      <c r="E20" s="79">
        <v>232694</v>
      </c>
    </row>
    <row r="21" spans="2:5" ht="20.100000000000001" customHeight="1" x14ac:dyDescent="0.25">
      <c r="B21" s="74" t="s">
        <v>103</v>
      </c>
      <c r="C21" s="73">
        <v>102127</v>
      </c>
      <c r="D21" s="73">
        <v>122443</v>
      </c>
      <c r="E21" s="79">
        <v>224570</v>
      </c>
    </row>
    <row r="22" spans="2:5" ht="20.100000000000001" customHeight="1" x14ac:dyDescent="0.25">
      <c r="B22" s="74" t="s">
        <v>104</v>
      </c>
      <c r="C22" s="73">
        <v>97711</v>
      </c>
      <c r="D22" s="73">
        <v>117652</v>
      </c>
      <c r="E22" s="79">
        <v>215363</v>
      </c>
    </row>
    <row r="23" spans="2:5" ht="20.100000000000001" customHeight="1" x14ac:dyDescent="0.25">
      <c r="B23" s="74" t="s">
        <v>221</v>
      </c>
      <c r="C23" s="73">
        <v>95604</v>
      </c>
      <c r="D23" s="73">
        <v>116019</v>
      </c>
      <c r="E23" s="79">
        <v>211623</v>
      </c>
    </row>
    <row r="24" spans="2:5" ht="21.75" customHeight="1" x14ac:dyDescent="0.25">
      <c r="B24" s="74" t="s">
        <v>223</v>
      </c>
      <c r="C24" s="73">
        <v>93722</v>
      </c>
      <c r="D24" s="73">
        <v>115240</v>
      </c>
      <c r="E24" s="79">
        <v>208962</v>
      </c>
    </row>
    <row r="25" spans="2:5" ht="21.75" customHeight="1" x14ac:dyDescent="0.25">
      <c r="B25" s="74" t="s">
        <v>243</v>
      </c>
      <c r="C25" s="73">
        <v>91711.000000000015</v>
      </c>
      <c r="D25" s="73">
        <v>114685.99999999999</v>
      </c>
      <c r="E25" s="79">
        <v>206397</v>
      </c>
    </row>
    <row r="27" spans="2:5" x14ac:dyDescent="0.25">
      <c r="B27" s="7" t="s">
        <v>248</v>
      </c>
    </row>
    <row r="28" spans="2:5" x14ac:dyDescent="0.25">
      <c r="B28" s="7" t="s">
        <v>196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E28"/>
  <sheetViews>
    <sheetView showGridLines="0" workbookViewId="0">
      <selection activeCell="B27" sqref="B27"/>
    </sheetView>
  </sheetViews>
  <sheetFormatPr baseColWidth="10" defaultRowHeight="15" x14ac:dyDescent="0.25"/>
  <cols>
    <col min="1" max="1" width="2.7109375" style="7" customWidth="1"/>
    <col min="2" max="2" width="20" style="7" customWidth="1"/>
    <col min="3" max="5" width="13.7109375" style="7" customWidth="1"/>
    <col min="6" max="7" width="12.7109375" style="7" customWidth="1"/>
    <col min="8" max="16384" width="11.42578125" style="7"/>
  </cols>
  <sheetData>
    <row r="2" spans="2:5" x14ac:dyDescent="0.25">
      <c r="B2" s="61" t="s">
        <v>189</v>
      </c>
    </row>
    <row r="4" spans="2:5" ht="24" customHeight="1" x14ac:dyDescent="0.25">
      <c r="B4" s="68" t="s">
        <v>195</v>
      </c>
      <c r="C4" s="77" t="s">
        <v>85</v>
      </c>
      <c r="D4" s="77" t="s">
        <v>86</v>
      </c>
      <c r="E4" s="69" t="s">
        <v>60</v>
      </c>
    </row>
    <row r="5" spans="2:5" ht="20.100000000000001" customHeight="1" x14ac:dyDescent="0.25">
      <c r="B5" s="70" t="s">
        <v>87</v>
      </c>
      <c r="C5" s="71">
        <v>13357</v>
      </c>
      <c r="D5" s="71">
        <v>21035</v>
      </c>
      <c r="E5" s="78">
        <v>34392</v>
      </c>
    </row>
    <row r="6" spans="2:5" ht="20.100000000000001" customHeight="1" x14ac:dyDescent="0.25">
      <c r="B6" s="70" t="s">
        <v>88</v>
      </c>
      <c r="C6" s="73">
        <v>13683</v>
      </c>
      <c r="D6" s="73">
        <v>20342</v>
      </c>
      <c r="E6" s="79">
        <v>34025</v>
      </c>
    </row>
    <row r="7" spans="2:5" ht="20.100000000000001" customHeight="1" x14ac:dyDescent="0.25">
      <c r="B7" s="70" t="s">
        <v>89</v>
      </c>
      <c r="C7" s="73">
        <v>12242</v>
      </c>
      <c r="D7" s="73">
        <v>18767</v>
      </c>
      <c r="E7" s="79">
        <v>31009</v>
      </c>
    </row>
    <row r="8" spans="2:5" ht="20.100000000000001" customHeight="1" x14ac:dyDescent="0.25">
      <c r="B8" s="70" t="s">
        <v>90</v>
      </c>
      <c r="C8" s="73">
        <v>14024</v>
      </c>
      <c r="D8" s="73">
        <v>20598</v>
      </c>
      <c r="E8" s="79">
        <v>34622</v>
      </c>
    </row>
    <row r="9" spans="2:5" ht="20.100000000000001" customHeight="1" x14ac:dyDescent="0.25">
      <c r="B9" s="70" t="s">
        <v>91</v>
      </c>
      <c r="C9" s="73">
        <v>14112</v>
      </c>
      <c r="D9" s="73">
        <v>20766</v>
      </c>
      <c r="E9" s="79">
        <v>34878</v>
      </c>
    </row>
    <row r="10" spans="2:5" ht="20.100000000000001" customHeight="1" x14ac:dyDescent="0.25">
      <c r="B10" s="70" t="s">
        <v>92</v>
      </c>
      <c r="C10" s="73">
        <v>13711</v>
      </c>
      <c r="D10" s="73">
        <v>20387</v>
      </c>
      <c r="E10" s="79">
        <v>34098</v>
      </c>
    </row>
    <row r="11" spans="2:5" ht="20.100000000000001" customHeight="1" x14ac:dyDescent="0.25">
      <c r="B11" s="74" t="s">
        <v>93</v>
      </c>
      <c r="C11" s="73">
        <v>13110</v>
      </c>
      <c r="D11" s="73">
        <v>19793</v>
      </c>
      <c r="E11" s="79">
        <v>32903</v>
      </c>
    </row>
    <row r="12" spans="2:5" ht="20.100000000000001" customHeight="1" x14ac:dyDescent="0.25">
      <c r="B12" s="74" t="s">
        <v>94</v>
      </c>
      <c r="C12" s="73">
        <v>12143</v>
      </c>
      <c r="D12" s="73">
        <v>18803</v>
      </c>
      <c r="E12" s="79">
        <v>30946</v>
      </c>
    </row>
    <row r="13" spans="2:5" ht="20.100000000000001" customHeight="1" x14ac:dyDescent="0.25">
      <c r="B13" s="70" t="s">
        <v>95</v>
      </c>
      <c r="C13" s="73">
        <v>11261</v>
      </c>
      <c r="D13" s="73">
        <v>18201</v>
      </c>
      <c r="E13" s="79">
        <v>29462</v>
      </c>
    </row>
    <row r="14" spans="2:5" ht="20.100000000000001" customHeight="1" x14ac:dyDescent="0.25">
      <c r="B14" s="70" t="s">
        <v>110</v>
      </c>
      <c r="C14" s="73">
        <v>11304</v>
      </c>
      <c r="D14" s="73">
        <v>18436</v>
      </c>
      <c r="E14" s="79">
        <v>29740</v>
      </c>
    </row>
    <row r="15" spans="2:5" ht="20.100000000000001" customHeight="1" x14ac:dyDescent="0.25">
      <c r="B15" s="74" t="s">
        <v>111</v>
      </c>
      <c r="C15" s="73">
        <v>11788</v>
      </c>
      <c r="D15" s="73">
        <v>19676</v>
      </c>
      <c r="E15" s="79">
        <v>31464</v>
      </c>
    </row>
    <row r="16" spans="2:5" ht="20.100000000000001" customHeight="1" x14ac:dyDescent="0.25">
      <c r="B16" s="74" t="s">
        <v>98</v>
      </c>
      <c r="C16" s="73">
        <v>12294</v>
      </c>
      <c r="D16" s="73">
        <v>20083</v>
      </c>
      <c r="E16" s="79">
        <v>32377</v>
      </c>
    </row>
    <row r="17" spans="2:5" ht="20.100000000000001" customHeight="1" x14ac:dyDescent="0.25">
      <c r="B17" s="74" t="s">
        <v>99</v>
      </c>
      <c r="C17" s="73">
        <v>13072</v>
      </c>
      <c r="D17" s="73">
        <v>20913</v>
      </c>
      <c r="E17" s="79">
        <v>33985</v>
      </c>
    </row>
    <row r="18" spans="2:5" ht="20.100000000000001" customHeight="1" x14ac:dyDescent="0.25">
      <c r="B18" s="74" t="s">
        <v>100</v>
      </c>
      <c r="C18" s="73">
        <v>13980</v>
      </c>
      <c r="D18" s="73">
        <v>20819</v>
      </c>
      <c r="E18" s="79">
        <v>34799</v>
      </c>
    </row>
    <row r="19" spans="2:5" ht="20.100000000000001" customHeight="1" x14ac:dyDescent="0.25">
      <c r="B19" s="74" t="s">
        <v>101</v>
      </c>
      <c r="C19" s="73">
        <v>12927</v>
      </c>
      <c r="D19" s="73">
        <v>18650</v>
      </c>
      <c r="E19" s="79">
        <v>31577</v>
      </c>
    </row>
    <row r="20" spans="2:5" ht="20.100000000000001" customHeight="1" x14ac:dyDescent="0.25">
      <c r="B20" s="74" t="s">
        <v>102</v>
      </c>
      <c r="C20" s="73">
        <v>13980</v>
      </c>
      <c r="D20" s="73">
        <v>21469</v>
      </c>
      <c r="E20" s="79">
        <v>35449</v>
      </c>
    </row>
    <row r="21" spans="2:5" ht="20.100000000000001" customHeight="1" x14ac:dyDescent="0.25">
      <c r="B21" s="74" t="s">
        <v>103</v>
      </c>
      <c r="C21" s="73">
        <v>15182</v>
      </c>
      <c r="D21" s="73">
        <v>22315</v>
      </c>
      <c r="E21" s="79">
        <v>37497</v>
      </c>
    </row>
    <row r="22" spans="2:5" ht="20.100000000000001" customHeight="1" x14ac:dyDescent="0.25">
      <c r="B22" s="74" t="s">
        <v>104</v>
      </c>
      <c r="C22" s="73">
        <v>13346</v>
      </c>
      <c r="D22" s="73">
        <v>19843</v>
      </c>
      <c r="E22" s="79">
        <v>33189</v>
      </c>
    </row>
    <row r="23" spans="2:5" ht="21" customHeight="1" x14ac:dyDescent="0.25">
      <c r="B23" s="74" t="s">
        <v>221</v>
      </c>
      <c r="C23" s="73">
        <v>13341</v>
      </c>
      <c r="D23" s="73">
        <v>19266</v>
      </c>
      <c r="E23" s="79">
        <v>32607</v>
      </c>
    </row>
    <row r="24" spans="2:5" customFormat="1" ht="22.5" customHeight="1" x14ac:dyDescent="0.25">
      <c r="B24" s="74" t="s">
        <v>223</v>
      </c>
      <c r="C24" s="73">
        <v>17595</v>
      </c>
      <c r="D24" s="73">
        <v>27066</v>
      </c>
      <c r="E24" s="79">
        <v>44661</v>
      </c>
    </row>
    <row r="25" spans="2:5" customFormat="1" ht="22.5" customHeight="1" x14ac:dyDescent="0.25">
      <c r="B25" s="75" t="s">
        <v>243</v>
      </c>
      <c r="C25" s="73">
        <v>18108</v>
      </c>
      <c r="D25" s="73">
        <v>27615</v>
      </c>
      <c r="E25" s="79">
        <v>45723</v>
      </c>
    </row>
    <row r="26" spans="2:5" x14ac:dyDescent="0.25">
      <c r="B26"/>
      <c r="C26"/>
      <c r="D26"/>
      <c r="E26"/>
    </row>
    <row r="27" spans="2:5" x14ac:dyDescent="0.25">
      <c r="B27" s="7" t="s">
        <v>248</v>
      </c>
    </row>
    <row r="28" spans="2:5" x14ac:dyDescent="0.25">
      <c r="B28" s="7" t="s">
        <v>197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U38"/>
  <sheetViews>
    <sheetView showGridLines="0" topLeftCell="A13" workbookViewId="0">
      <selection activeCell="C31" sqref="C31"/>
    </sheetView>
  </sheetViews>
  <sheetFormatPr baseColWidth="10" defaultRowHeight="15" x14ac:dyDescent="0.25"/>
  <cols>
    <col min="1" max="1" width="2.7109375" style="7" customWidth="1"/>
    <col min="2" max="2" width="14" style="7" customWidth="1"/>
    <col min="3" max="3" width="13.28515625" style="7" customWidth="1"/>
    <col min="4" max="16384" width="11.42578125" style="7"/>
  </cols>
  <sheetData>
    <row r="2" spans="2:21" x14ac:dyDescent="0.25">
      <c r="B2" s="7" t="s">
        <v>18</v>
      </c>
    </row>
    <row r="4" spans="2:21" ht="28.5" customHeight="1" x14ac:dyDescent="0.25">
      <c r="B4" s="120" t="s">
        <v>44</v>
      </c>
      <c r="C4" s="107" t="s">
        <v>112</v>
      </c>
    </row>
    <row r="5" spans="2:21" ht="20.100000000000001" customHeight="1" x14ac:dyDescent="0.25">
      <c r="B5" s="122">
        <v>1988</v>
      </c>
      <c r="C5" s="100">
        <v>797</v>
      </c>
      <c r="D5" s="101"/>
      <c r="E5" s="101"/>
      <c r="F5" s="101"/>
      <c r="G5" s="101"/>
      <c r="H5" s="101"/>
      <c r="I5" s="101"/>
      <c r="J5" s="101"/>
      <c r="K5" s="101"/>
      <c r="L5" s="101"/>
      <c r="M5" s="101"/>
      <c r="N5" s="101"/>
      <c r="O5" s="101"/>
      <c r="P5" s="101"/>
      <c r="Q5" s="101"/>
      <c r="R5" s="101"/>
      <c r="S5" s="101"/>
      <c r="T5" s="101"/>
      <c r="U5" s="101"/>
    </row>
    <row r="6" spans="2:21" ht="20.100000000000001" customHeight="1" x14ac:dyDescent="0.25">
      <c r="B6" s="122">
        <v>1989</v>
      </c>
      <c r="C6" s="100">
        <v>933</v>
      </c>
      <c r="D6" s="101"/>
      <c r="E6" s="101"/>
      <c r="F6" s="101"/>
      <c r="G6" s="101"/>
      <c r="H6" s="101"/>
      <c r="I6" s="101"/>
      <c r="J6" s="101"/>
      <c r="K6" s="101"/>
      <c r="L6" s="101"/>
      <c r="M6" s="101"/>
      <c r="N6" s="101"/>
      <c r="O6" s="101"/>
      <c r="P6" s="101"/>
      <c r="Q6" s="101"/>
      <c r="R6" s="101"/>
      <c r="S6" s="101"/>
      <c r="T6" s="101"/>
      <c r="U6" s="101"/>
    </row>
    <row r="7" spans="2:21" ht="20.100000000000001" customHeight="1" x14ac:dyDescent="0.25">
      <c r="B7" s="122">
        <v>1990</v>
      </c>
      <c r="C7" s="100">
        <v>1055</v>
      </c>
    </row>
    <row r="8" spans="2:21" ht="20.100000000000001" customHeight="1" x14ac:dyDescent="0.25">
      <c r="B8" s="122">
        <v>1991</v>
      </c>
      <c r="C8" s="100">
        <v>1227</v>
      </c>
    </row>
    <row r="9" spans="2:21" ht="20.100000000000001" customHeight="1" x14ac:dyDescent="0.25">
      <c r="B9" s="122">
        <v>1993</v>
      </c>
      <c r="C9" s="100">
        <v>1408</v>
      </c>
    </row>
    <row r="10" spans="2:21" ht="20.100000000000001" customHeight="1" x14ac:dyDescent="0.25">
      <c r="B10" s="122">
        <v>1995</v>
      </c>
      <c r="C10" s="100">
        <v>1550</v>
      </c>
    </row>
    <row r="11" spans="2:21" ht="20.100000000000001" customHeight="1" x14ac:dyDescent="0.25">
      <c r="B11" s="122">
        <v>1997</v>
      </c>
      <c r="C11" s="100">
        <v>1624</v>
      </c>
    </row>
    <row r="12" spans="2:21" ht="20.100000000000001" customHeight="1" x14ac:dyDescent="0.25">
      <c r="B12" s="122">
        <v>2000</v>
      </c>
      <c r="C12" s="100">
        <v>1850</v>
      </c>
    </row>
    <row r="13" spans="2:21" ht="20.100000000000001" customHeight="1" x14ac:dyDescent="0.25">
      <c r="B13" s="122">
        <v>2002</v>
      </c>
      <c r="C13" s="100">
        <v>1833</v>
      </c>
    </row>
    <row r="14" spans="2:21" ht="20.100000000000001" customHeight="1" x14ac:dyDescent="0.25">
      <c r="B14" s="122">
        <v>2003</v>
      </c>
      <c r="C14" s="100">
        <v>1818</v>
      </c>
    </row>
    <row r="15" spans="2:21" ht="20.100000000000001" customHeight="1" x14ac:dyDescent="0.25">
      <c r="B15" s="122">
        <v>2004</v>
      </c>
      <c r="C15" s="100">
        <v>1878</v>
      </c>
    </row>
    <row r="16" spans="2:21" ht="20.100000000000001" customHeight="1" x14ac:dyDescent="0.25">
      <c r="B16" s="122">
        <v>2005</v>
      </c>
      <c r="C16" s="100">
        <v>1733</v>
      </c>
    </row>
    <row r="17" spans="2:3" ht="20.100000000000001" customHeight="1" x14ac:dyDescent="0.25">
      <c r="B17" s="122">
        <v>2006</v>
      </c>
      <c r="C17" s="100">
        <v>1765</v>
      </c>
    </row>
    <row r="18" spans="2:3" ht="20.100000000000001" customHeight="1" x14ac:dyDescent="0.25">
      <c r="B18" s="122">
        <v>2007</v>
      </c>
      <c r="C18" s="100">
        <v>1741</v>
      </c>
    </row>
    <row r="19" spans="2:3" ht="20.100000000000001" customHeight="1" x14ac:dyDescent="0.25">
      <c r="B19" s="122">
        <v>2008</v>
      </c>
      <c r="C19" s="100">
        <v>1960</v>
      </c>
    </row>
    <row r="20" spans="2:3" ht="20.100000000000001" customHeight="1" x14ac:dyDescent="0.25">
      <c r="B20" s="122">
        <v>2009</v>
      </c>
      <c r="C20" s="100">
        <v>2044</v>
      </c>
    </row>
    <row r="21" spans="2:3" ht="20.100000000000001" customHeight="1" x14ac:dyDescent="0.25">
      <c r="B21" s="122">
        <v>2010</v>
      </c>
      <c r="C21" s="100">
        <v>2153</v>
      </c>
    </row>
    <row r="22" spans="2:3" ht="20.100000000000001" customHeight="1" x14ac:dyDescent="0.25">
      <c r="B22" s="122">
        <v>2011</v>
      </c>
      <c r="C22" s="100">
        <v>2227</v>
      </c>
    </row>
    <row r="23" spans="2:3" ht="20.100000000000001" customHeight="1" x14ac:dyDescent="0.25">
      <c r="B23" s="122">
        <v>2012</v>
      </c>
      <c r="C23" s="100">
        <v>2088</v>
      </c>
    </row>
    <row r="24" spans="2:3" ht="20.100000000000001" customHeight="1" x14ac:dyDescent="0.25">
      <c r="B24" s="122">
        <v>2013</v>
      </c>
      <c r="C24" s="100">
        <v>2152</v>
      </c>
    </row>
    <row r="25" spans="2:3" ht="20.100000000000001" customHeight="1" x14ac:dyDescent="0.25">
      <c r="B25" s="122">
        <v>2014</v>
      </c>
      <c r="C25" s="100">
        <v>2187</v>
      </c>
    </row>
    <row r="26" spans="2:3" ht="20.100000000000001" customHeight="1" x14ac:dyDescent="0.25">
      <c r="B26" s="122">
        <v>2015</v>
      </c>
      <c r="C26" s="100">
        <v>2289</v>
      </c>
    </row>
    <row r="27" spans="2:3" ht="20.100000000000001" customHeight="1" x14ac:dyDescent="0.25">
      <c r="B27" s="122">
        <v>2016</v>
      </c>
      <c r="C27" s="100">
        <v>2291</v>
      </c>
    </row>
    <row r="28" spans="2:3" ht="20.100000000000001" customHeight="1" x14ac:dyDescent="0.25">
      <c r="B28" s="205">
        <v>2017</v>
      </c>
      <c r="C28" s="100">
        <v>2266</v>
      </c>
    </row>
    <row r="29" spans="2:3" ht="20.100000000000001" customHeight="1" x14ac:dyDescent="0.25">
      <c r="B29" s="122">
        <v>2018</v>
      </c>
      <c r="C29" s="100">
        <v>2351</v>
      </c>
    </row>
    <row r="30" spans="2:3" ht="20.100000000000001" customHeight="1" x14ac:dyDescent="0.25">
      <c r="B30" s="122">
        <v>2019</v>
      </c>
      <c r="C30" s="100">
        <v>2355</v>
      </c>
    </row>
    <row r="32" spans="2:3" x14ac:dyDescent="0.25">
      <c r="B32" s="7" t="s">
        <v>113</v>
      </c>
    </row>
    <row r="38" spans="7:7" x14ac:dyDescent="0.25">
      <c r="G38" s="2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6"/>
  <sheetViews>
    <sheetView showGridLines="0" workbookViewId="0">
      <selection activeCell="D14" sqref="D14"/>
    </sheetView>
  </sheetViews>
  <sheetFormatPr baseColWidth="10" defaultRowHeight="15" x14ac:dyDescent="0.25"/>
  <cols>
    <col min="1" max="1" width="2.7109375" style="7" customWidth="1"/>
    <col min="2" max="2" width="20.7109375" style="7" customWidth="1"/>
    <col min="3" max="3" width="10.7109375" style="7" customWidth="1"/>
    <col min="4" max="4" width="12.85546875" style="7" customWidth="1"/>
    <col min="5" max="5" width="11.5703125" style="36" customWidth="1"/>
    <col min="6" max="6" width="12.5703125" style="7" customWidth="1"/>
    <col min="7" max="11" width="10.7109375" style="7" customWidth="1"/>
    <col min="12" max="16384" width="11.42578125" style="7"/>
  </cols>
  <sheetData>
    <row r="1" spans="1:11" x14ac:dyDescent="0.25">
      <c r="D1" s="36"/>
    </row>
    <row r="2" spans="1:11" x14ac:dyDescent="0.25">
      <c r="B2" s="102" t="s">
        <v>19</v>
      </c>
      <c r="C2" s="103"/>
      <c r="D2" s="104"/>
      <c r="E2" s="104"/>
    </row>
    <row r="3" spans="1:11" ht="15" customHeight="1" x14ac:dyDescent="0.25">
      <c r="A3" s="52"/>
      <c r="C3" s="105"/>
      <c r="D3" s="105"/>
      <c r="E3" s="105"/>
      <c r="F3" s="105"/>
      <c r="G3" s="105"/>
      <c r="H3" s="105"/>
      <c r="I3" s="105"/>
      <c r="J3" s="105"/>
      <c r="K3" s="105"/>
    </row>
    <row r="4" spans="1:11" ht="30" x14ac:dyDescent="0.25">
      <c r="A4" s="52"/>
      <c r="B4" s="106" t="s">
        <v>200</v>
      </c>
      <c r="C4" s="200" t="s">
        <v>224</v>
      </c>
      <c r="D4" s="221" t="s">
        <v>249</v>
      </c>
    </row>
    <row r="5" spans="1:11" ht="15" customHeight="1" x14ac:dyDescent="0.25">
      <c r="A5" s="52"/>
      <c r="B5" s="2" t="s">
        <v>114</v>
      </c>
      <c r="C5" s="216">
        <v>6.2526584432156529</v>
      </c>
      <c r="D5" s="216">
        <v>6.28</v>
      </c>
    </row>
    <row r="6" spans="1:11" ht="15" customHeight="1" x14ac:dyDescent="0.25">
      <c r="A6" s="52"/>
      <c r="B6" s="2" t="s">
        <v>115</v>
      </c>
      <c r="C6" s="216">
        <v>6.8481497235219058</v>
      </c>
      <c r="D6" s="216">
        <v>6.88</v>
      </c>
      <c r="E6" s="7"/>
    </row>
    <row r="7" spans="1:11" ht="15" customHeight="1" x14ac:dyDescent="0.25">
      <c r="A7" s="52"/>
      <c r="B7" s="2" t="s">
        <v>116</v>
      </c>
      <c r="C7" s="216">
        <v>16.588685665674181</v>
      </c>
      <c r="D7" s="216">
        <v>16.649999999999999</v>
      </c>
    </row>
    <row r="8" spans="1:11" ht="15" customHeight="1" x14ac:dyDescent="0.25">
      <c r="A8" s="52"/>
      <c r="B8" s="2" t="s">
        <v>117</v>
      </c>
      <c r="C8" s="216">
        <v>9.5703955763504887</v>
      </c>
      <c r="D8" s="216">
        <v>9.51</v>
      </c>
    </row>
    <row r="9" spans="1:11" ht="15" customHeight="1" x14ac:dyDescent="0.25">
      <c r="A9" s="52"/>
      <c r="B9" s="2" t="s">
        <v>118</v>
      </c>
      <c r="C9" s="216">
        <v>26.03147596767333</v>
      </c>
      <c r="D9" s="216">
        <v>25.99</v>
      </c>
    </row>
    <row r="10" spans="1:11" ht="15" customHeight="1" x14ac:dyDescent="0.25">
      <c r="A10" s="52"/>
      <c r="B10" s="2" t="s">
        <v>119</v>
      </c>
      <c r="C10" s="216">
        <v>7.7413866439812846</v>
      </c>
      <c r="D10" s="216">
        <v>7.64</v>
      </c>
    </row>
    <row r="11" spans="1:11" ht="15" customHeight="1" x14ac:dyDescent="0.25">
      <c r="A11" s="52"/>
      <c r="B11" s="2" t="s">
        <v>120</v>
      </c>
      <c r="C11" s="216">
        <v>15.86558911101659</v>
      </c>
      <c r="D11" s="216">
        <v>15.92</v>
      </c>
    </row>
    <row r="12" spans="1:11" ht="15" customHeight="1" x14ac:dyDescent="0.25">
      <c r="A12" s="52"/>
      <c r="B12" s="2" t="s">
        <v>121</v>
      </c>
      <c r="C12" s="216">
        <v>5.6571671629094</v>
      </c>
      <c r="D12" s="216">
        <v>5.54</v>
      </c>
    </row>
    <row r="13" spans="1:11" ht="15" customHeight="1" x14ac:dyDescent="0.25">
      <c r="A13" s="52"/>
      <c r="B13" s="2" t="s">
        <v>122</v>
      </c>
      <c r="C13" s="216">
        <v>5.4444917056571676</v>
      </c>
      <c r="D13" s="216">
        <v>5.48</v>
      </c>
    </row>
    <row r="14" spans="1:11" ht="15" customHeight="1" x14ac:dyDescent="0.25">
      <c r="A14" s="52"/>
    </row>
    <row r="15" spans="1:11" ht="15" customHeight="1" x14ac:dyDescent="0.25">
      <c r="B15" s="7" t="s">
        <v>113</v>
      </c>
    </row>
    <row r="16" spans="1:11" ht="15" customHeight="1" x14ac:dyDescent="0.25"/>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K21"/>
  <sheetViews>
    <sheetView showGridLines="0" workbookViewId="0">
      <selection activeCell="G11" sqref="G11"/>
    </sheetView>
  </sheetViews>
  <sheetFormatPr baseColWidth="10" defaultRowHeight="15" x14ac:dyDescent="0.25"/>
  <cols>
    <col min="1" max="1" width="2.7109375" style="7" customWidth="1"/>
    <col min="2" max="2" width="32.140625" style="7" customWidth="1"/>
    <col min="3" max="4" width="10.7109375" style="7" customWidth="1"/>
    <col min="5" max="5" width="11.5703125" style="36" customWidth="1"/>
    <col min="6" max="6" width="12.5703125" style="7" customWidth="1"/>
    <col min="7" max="11" width="10.7109375" style="7" customWidth="1"/>
    <col min="12" max="16384" width="11.42578125" style="7"/>
  </cols>
  <sheetData>
    <row r="2" spans="2:11" x14ac:dyDescent="0.25">
      <c r="B2" s="102" t="s">
        <v>20</v>
      </c>
      <c r="C2" s="103"/>
      <c r="D2" s="103"/>
      <c r="E2" s="104"/>
    </row>
    <row r="3" spans="2:11" ht="15" customHeight="1" x14ac:dyDescent="0.25">
      <c r="C3" s="105"/>
      <c r="D3" s="105"/>
      <c r="E3" s="105"/>
      <c r="F3" s="105"/>
      <c r="G3" s="105"/>
      <c r="H3" s="105"/>
      <c r="I3" s="105"/>
      <c r="J3" s="105"/>
      <c r="K3" s="105"/>
    </row>
    <row r="4" spans="2:11" ht="31.5" customHeight="1" x14ac:dyDescent="0.25">
      <c r="B4" s="177" t="s">
        <v>198</v>
      </c>
      <c r="C4" s="200" t="s">
        <v>224</v>
      </c>
      <c r="D4" s="221" t="s">
        <v>249</v>
      </c>
      <c r="E4"/>
      <c r="F4"/>
    </row>
    <row r="5" spans="2:11" ht="20.100000000000001" customHeight="1" x14ac:dyDescent="0.25">
      <c r="B5" s="190" t="s">
        <v>123</v>
      </c>
      <c r="C5" s="216">
        <v>5.3168864313058268</v>
      </c>
      <c r="D5" s="216">
        <v>5.3503184713375802</v>
      </c>
      <c r="E5"/>
      <c r="F5"/>
    </row>
    <row r="6" spans="2:11" ht="20.100000000000001" customHeight="1" x14ac:dyDescent="0.25">
      <c r="B6" s="190" t="s">
        <v>124</v>
      </c>
      <c r="C6" s="216">
        <v>7.4011059123777114</v>
      </c>
      <c r="D6" s="216">
        <v>7.5583864118895967</v>
      </c>
      <c r="E6"/>
      <c r="F6"/>
    </row>
    <row r="7" spans="2:11" ht="20.100000000000001" customHeight="1" x14ac:dyDescent="0.25">
      <c r="B7" s="190" t="s">
        <v>125</v>
      </c>
      <c r="C7" s="216">
        <v>8.3794130157379847</v>
      </c>
      <c r="D7" s="216">
        <v>8.4501061571125256</v>
      </c>
      <c r="E7"/>
      <c r="F7"/>
    </row>
    <row r="8" spans="2:11" ht="20.100000000000001" customHeight="1" x14ac:dyDescent="0.25">
      <c r="B8" s="190" t="s">
        <v>126</v>
      </c>
      <c r="C8" s="216">
        <v>20.629519353466609</v>
      </c>
      <c r="D8" s="216">
        <v>20.552016985138007</v>
      </c>
      <c r="E8"/>
      <c r="F8"/>
    </row>
    <row r="9" spans="2:11" ht="20.100000000000001" customHeight="1" x14ac:dyDescent="0.25">
      <c r="B9" s="190" t="s">
        <v>127</v>
      </c>
      <c r="C9" s="216">
        <v>3.658017864738409</v>
      </c>
      <c r="D9" s="216">
        <v>3.6518046709129512</v>
      </c>
      <c r="E9"/>
      <c r="F9"/>
    </row>
    <row r="10" spans="2:11" ht="20.100000000000001" customHeight="1" x14ac:dyDescent="0.25">
      <c r="B10" s="190" t="s">
        <v>128</v>
      </c>
      <c r="C10" s="216">
        <v>4.891535516801361</v>
      </c>
      <c r="D10" s="216">
        <v>4.8832271762208075</v>
      </c>
      <c r="E10"/>
      <c r="F10"/>
    </row>
    <row r="11" spans="2:11" ht="20.100000000000001" customHeight="1" x14ac:dyDescent="0.25">
      <c r="B11" s="190" t="s">
        <v>129</v>
      </c>
      <c r="C11" s="216">
        <v>11.101658868566568</v>
      </c>
      <c r="D11" s="216">
        <v>10.997876857749469</v>
      </c>
      <c r="E11"/>
      <c r="F11"/>
    </row>
    <row r="12" spans="2:11" ht="20.100000000000001" customHeight="1" x14ac:dyDescent="0.25">
      <c r="B12" s="190" t="s">
        <v>130</v>
      </c>
      <c r="C12" s="216">
        <v>3.7856231390897492</v>
      </c>
      <c r="D12" s="216">
        <v>22.887473460721868</v>
      </c>
      <c r="E12"/>
      <c r="F12"/>
    </row>
    <row r="13" spans="2:11" ht="20.100000000000001" customHeight="1" x14ac:dyDescent="0.25">
      <c r="B13" s="190" t="s">
        <v>131</v>
      </c>
      <c r="C13" s="216">
        <v>23.011484474691621</v>
      </c>
      <c r="D13" s="216">
        <v>3.7791932059447984</v>
      </c>
      <c r="E13"/>
      <c r="F13"/>
    </row>
    <row r="14" spans="2:11" ht="20.100000000000001" customHeight="1" x14ac:dyDescent="0.25">
      <c r="B14" s="190" t="s">
        <v>133</v>
      </c>
      <c r="C14" s="216">
        <v>0.25521054870267973</v>
      </c>
      <c r="D14" s="216">
        <v>0.29723991507431002</v>
      </c>
      <c r="E14"/>
      <c r="F14"/>
    </row>
    <row r="15" spans="2:11" ht="20.100000000000001" customHeight="1" x14ac:dyDescent="0.25">
      <c r="B15" s="190" t="s">
        <v>132</v>
      </c>
      <c r="C15" s="216">
        <v>4.891535516801361</v>
      </c>
      <c r="D15" s="216">
        <v>4.8407643312101918</v>
      </c>
      <c r="E15"/>
      <c r="F15"/>
    </row>
    <row r="16" spans="2:11" ht="20.100000000000001" customHeight="1" x14ac:dyDescent="0.25">
      <c r="B16" s="190" t="s">
        <v>134</v>
      </c>
      <c r="C16" s="216">
        <v>5.189281156954487</v>
      </c>
      <c r="D16" s="216">
        <v>5.3503184713375802</v>
      </c>
      <c r="E16"/>
      <c r="F16"/>
    </row>
    <row r="17" spans="2:6" ht="20.100000000000001" customHeight="1" x14ac:dyDescent="0.25">
      <c r="B17" s="190" t="s">
        <v>135</v>
      </c>
      <c r="C17" s="216">
        <v>0.89323692045937908</v>
      </c>
      <c r="D17" s="216">
        <v>0.89171974522292996</v>
      </c>
      <c r="E17"/>
      <c r="F17"/>
    </row>
    <row r="18" spans="2:6" ht="20.100000000000001" customHeight="1" x14ac:dyDescent="0.25">
      <c r="B18" s="190" t="s">
        <v>136</v>
      </c>
      <c r="C18" s="216">
        <v>0.59549128030625265</v>
      </c>
      <c r="D18" s="216">
        <v>0.50955414012738853</v>
      </c>
      <c r="E18"/>
      <c r="F18"/>
    </row>
    <row r="19" spans="2:6" x14ac:dyDescent="0.25">
      <c r="B19"/>
      <c r="E19"/>
      <c r="F19"/>
    </row>
    <row r="20" spans="2:6" x14ac:dyDescent="0.25">
      <c r="B20" s="7" t="s">
        <v>113</v>
      </c>
      <c r="E20"/>
      <c r="F20"/>
    </row>
    <row r="21" spans="2:6" x14ac:dyDescent="0.25">
      <c r="E21"/>
      <c r="F2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M63"/>
  <sheetViews>
    <sheetView showGridLines="0" workbookViewId="0">
      <selection activeCell="K16" sqref="K16"/>
    </sheetView>
  </sheetViews>
  <sheetFormatPr baseColWidth="10" defaultRowHeight="15" x14ac:dyDescent="0.25"/>
  <cols>
    <col min="1" max="1" width="2.7109375" style="7" customWidth="1"/>
    <col min="2" max="2" width="29.140625" style="5" customWidth="1"/>
    <col min="3" max="10" width="11.7109375" style="5" customWidth="1"/>
    <col min="11" max="13" width="10.7109375" style="5" customWidth="1"/>
    <col min="14" max="16384" width="11.42578125" style="5"/>
  </cols>
  <sheetData>
    <row r="2" spans="2:13" ht="14.25" customHeight="1" x14ac:dyDescent="0.25">
      <c r="B2" s="5" t="s">
        <v>21</v>
      </c>
    </row>
    <row r="3" spans="2:13" x14ac:dyDescent="0.25">
      <c r="B3" s="7"/>
    </row>
    <row r="4" spans="2:13" ht="21" customHeight="1" x14ac:dyDescent="0.25">
      <c r="B4" s="183" t="s">
        <v>198</v>
      </c>
      <c r="C4" s="183">
        <v>2002</v>
      </c>
      <c r="D4" s="183">
        <v>2003</v>
      </c>
      <c r="E4" s="183">
        <v>2004</v>
      </c>
      <c r="F4" s="183">
        <v>2005</v>
      </c>
      <c r="G4" s="183">
        <v>2006</v>
      </c>
      <c r="H4" s="183">
        <v>2007</v>
      </c>
      <c r="I4" s="183">
        <v>2008</v>
      </c>
      <c r="J4" s="183">
        <v>2009</v>
      </c>
      <c r="K4" s="183">
        <v>2010</v>
      </c>
      <c r="L4" s="183">
        <v>2011</v>
      </c>
      <c r="M4" s="206">
        <v>2018</v>
      </c>
    </row>
    <row r="5" spans="2:13" ht="21" customHeight="1" x14ac:dyDescent="0.25">
      <c r="B5" s="108" t="s">
        <v>123</v>
      </c>
      <c r="C5" s="65">
        <v>574069</v>
      </c>
      <c r="D5" s="65">
        <v>452448.56</v>
      </c>
      <c r="E5" s="65">
        <v>502425.39</v>
      </c>
      <c r="F5" s="65">
        <v>619150.43999999994</v>
      </c>
      <c r="G5" s="65">
        <v>668555.22</v>
      </c>
      <c r="H5" s="65">
        <v>696925.37</v>
      </c>
      <c r="I5" s="65">
        <v>629398.85</v>
      </c>
      <c r="J5" s="65">
        <v>661002.85349999985</v>
      </c>
      <c r="K5" s="65">
        <v>300216.55</v>
      </c>
      <c r="L5" s="65">
        <v>272339.36000000004</v>
      </c>
      <c r="M5" s="65">
        <v>623657.45899999968</v>
      </c>
    </row>
    <row r="6" spans="2:13" ht="21" customHeight="1" x14ac:dyDescent="0.25">
      <c r="B6" s="108" t="s">
        <v>124</v>
      </c>
      <c r="C6" s="65">
        <v>865177</v>
      </c>
      <c r="D6" s="65">
        <v>575407.98</v>
      </c>
      <c r="E6" s="65">
        <v>656659.30000000005</v>
      </c>
      <c r="F6" s="65">
        <v>806502.62</v>
      </c>
      <c r="G6" s="65">
        <v>869116.42</v>
      </c>
      <c r="H6" s="65">
        <v>865594.4</v>
      </c>
      <c r="I6" s="65">
        <v>919908.75</v>
      </c>
      <c r="J6" s="65">
        <v>911486.79149999982</v>
      </c>
      <c r="K6" s="65">
        <v>407329.63</v>
      </c>
      <c r="L6" s="65">
        <v>368037.04</v>
      </c>
      <c r="M6" s="65">
        <v>782892.92600000009</v>
      </c>
    </row>
    <row r="7" spans="2:13" ht="21" customHeight="1" x14ac:dyDescent="0.25">
      <c r="B7" s="108" t="s">
        <v>125</v>
      </c>
      <c r="C7" s="65">
        <v>1133300.81</v>
      </c>
      <c r="D7" s="65">
        <v>974953.81</v>
      </c>
      <c r="E7" s="65">
        <v>1024989.3</v>
      </c>
      <c r="F7" s="65">
        <v>1208734.06</v>
      </c>
      <c r="G7" s="65">
        <v>1286223.6399999999</v>
      </c>
      <c r="H7" s="65">
        <v>1289410.6200000001</v>
      </c>
      <c r="I7" s="65">
        <v>1245069.33</v>
      </c>
      <c r="J7" s="65">
        <v>1192077.6030000001</v>
      </c>
      <c r="K7" s="65">
        <v>529519.43999999994</v>
      </c>
      <c r="L7" s="65">
        <v>482411.43</v>
      </c>
      <c r="M7" s="65">
        <v>1061968.0009999995</v>
      </c>
    </row>
    <row r="8" spans="2:13" ht="21" customHeight="1" x14ac:dyDescent="0.25">
      <c r="B8" s="108" t="s">
        <v>126</v>
      </c>
      <c r="C8" s="65">
        <v>3068079.35</v>
      </c>
      <c r="D8" s="65">
        <v>2237042.62</v>
      </c>
      <c r="E8" s="65">
        <v>2288745.44</v>
      </c>
      <c r="F8" s="65">
        <v>2775430.33</v>
      </c>
      <c r="G8" s="65">
        <v>3023693.48</v>
      </c>
      <c r="H8" s="65">
        <v>3162299.45</v>
      </c>
      <c r="I8" s="65">
        <v>3233516.94</v>
      </c>
      <c r="J8" s="65">
        <v>3475495.2354999995</v>
      </c>
      <c r="K8" s="65">
        <v>1455058.07</v>
      </c>
      <c r="L8" s="65">
        <v>1313873.5099999998</v>
      </c>
      <c r="M8" s="65">
        <v>2512346.0720000006</v>
      </c>
    </row>
    <row r="9" spans="2:13" ht="21" customHeight="1" x14ac:dyDescent="0.25">
      <c r="B9" s="108" t="s">
        <v>127</v>
      </c>
      <c r="C9" s="65">
        <v>366724.4</v>
      </c>
      <c r="D9" s="65">
        <v>276567.28000000003</v>
      </c>
      <c r="E9" s="65">
        <v>299706.55</v>
      </c>
      <c r="F9" s="65">
        <v>386517.96</v>
      </c>
      <c r="G9" s="65">
        <v>469583.41</v>
      </c>
      <c r="H9" s="65">
        <v>462845.45</v>
      </c>
      <c r="I9" s="65">
        <v>424900.61</v>
      </c>
      <c r="J9" s="65">
        <v>503127.875</v>
      </c>
      <c r="K9" s="65">
        <v>211870.45</v>
      </c>
      <c r="L9" s="65">
        <v>193941.33</v>
      </c>
      <c r="M9" s="65">
        <v>423407.5959999999</v>
      </c>
    </row>
    <row r="10" spans="2:13" ht="21" customHeight="1" x14ac:dyDescent="0.25">
      <c r="B10" s="108" t="s">
        <v>128</v>
      </c>
      <c r="C10" s="65">
        <v>544313.15</v>
      </c>
      <c r="D10" s="65">
        <v>440459.52000000002</v>
      </c>
      <c r="E10" s="65">
        <v>431870.94</v>
      </c>
      <c r="F10" s="65">
        <v>574465.42000000004</v>
      </c>
      <c r="G10" s="65">
        <v>598103.13</v>
      </c>
      <c r="H10" s="65">
        <v>646184.93999999994</v>
      </c>
      <c r="I10" s="65">
        <v>583097.18000000005</v>
      </c>
      <c r="J10" s="65">
        <v>716131.49600000004</v>
      </c>
      <c r="K10" s="65">
        <v>296166.86</v>
      </c>
      <c r="L10" s="65">
        <v>261763.42999999996</v>
      </c>
      <c r="M10" s="65">
        <v>593957.01399999997</v>
      </c>
    </row>
    <row r="11" spans="2:13" ht="21" customHeight="1" x14ac:dyDescent="0.25">
      <c r="B11" s="108" t="s">
        <v>129</v>
      </c>
      <c r="C11" s="65">
        <v>1661131.85</v>
      </c>
      <c r="D11" s="65">
        <v>1028570.1</v>
      </c>
      <c r="E11" s="65">
        <v>1009927.99</v>
      </c>
      <c r="F11" s="65">
        <v>1276953.45</v>
      </c>
      <c r="G11" s="65">
        <v>1369770.66</v>
      </c>
      <c r="H11" s="65">
        <v>1341001.3500000001</v>
      </c>
      <c r="I11" s="65">
        <v>1434083.55</v>
      </c>
      <c r="J11" s="65">
        <v>1585954.0175000001</v>
      </c>
      <c r="K11" s="65">
        <v>681477.03</v>
      </c>
      <c r="L11" s="65">
        <v>607860.51</v>
      </c>
      <c r="M11" s="65">
        <v>1117052.889</v>
      </c>
    </row>
    <row r="12" spans="2:13" ht="21" customHeight="1" x14ac:dyDescent="0.25">
      <c r="B12" s="108" t="s">
        <v>131</v>
      </c>
      <c r="C12" s="65">
        <v>2503010</v>
      </c>
      <c r="D12" s="65">
        <v>2078675.99</v>
      </c>
      <c r="E12" s="65">
        <v>2202773.77</v>
      </c>
      <c r="F12" s="65">
        <v>2597050.83</v>
      </c>
      <c r="G12" s="65">
        <v>2884566.78</v>
      </c>
      <c r="H12" s="65">
        <v>3075762.51</v>
      </c>
      <c r="I12" s="65">
        <v>2650835.8199999998</v>
      </c>
      <c r="J12" s="65">
        <v>2849946.33</v>
      </c>
      <c r="K12" s="65">
        <v>1283103.31</v>
      </c>
      <c r="L12" s="65">
        <v>1176075.7399999998</v>
      </c>
      <c r="M12" s="65">
        <v>2395163.9010000019</v>
      </c>
    </row>
    <row r="13" spans="2:13" ht="21" customHeight="1" x14ac:dyDescent="0.25">
      <c r="B13" s="108" t="s">
        <v>130</v>
      </c>
      <c r="C13" s="65">
        <v>380194</v>
      </c>
      <c r="D13" s="65">
        <v>179733.6</v>
      </c>
      <c r="E13" s="65">
        <v>203642.76</v>
      </c>
      <c r="F13" s="65">
        <v>261961.74</v>
      </c>
      <c r="G13" s="65">
        <v>360768.73</v>
      </c>
      <c r="H13" s="65">
        <v>474983.75</v>
      </c>
      <c r="I13" s="65">
        <v>657871.75</v>
      </c>
      <c r="J13" s="65">
        <v>542581.00549999985</v>
      </c>
      <c r="K13" s="65">
        <v>226655.92</v>
      </c>
      <c r="L13" s="65">
        <v>213373.68999999997</v>
      </c>
      <c r="M13" s="65">
        <v>489554.27900000004</v>
      </c>
    </row>
    <row r="14" spans="2:13" ht="21" customHeight="1" x14ac:dyDescent="0.25">
      <c r="B14" s="108" t="s">
        <v>132</v>
      </c>
      <c r="C14" s="65">
        <v>1601615</v>
      </c>
      <c r="D14" s="65">
        <v>896019.19</v>
      </c>
      <c r="E14" s="65">
        <v>927115.7</v>
      </c>
      <c r="F14" s="65">
        <v>1019255.69</v>
      </c>
      <c r="G14" s="65">
        <v>1128825.48</v>
      </c>
      <c r="H14" s="65">
        <v>1247829.43</v>
      </c>
      <c r="I14" s="65">
        <v>1091257.47</v>
      </c>
      <c r="J14" s="65">
        <v>1066285.05</v>
      </c>
      <c r="K14" s="65">
        <v>479657.49</v>
      </c>
      <c r="L14" s="65">
        <v>444892.41</v>
      </c>
      <c r="M14" s="65">
        <v>0</v>
      </c>
    </row>
    <row r="15" spans="2:13" ht="21" customHeight="1" x14ac:dyDescent="0.25">
      <c r="B15" s="108" t="s">
        <v>134</v>
      </c>
      <c r="C15" s="65">
        <v>673915.23</v>
      </c>
      <c r="D15" s="65">
        <v>0</v>
      </c>
      <c r="E15" s="65">
        <v>0</v>
      </c>
      <c r="F15" s="65">
        <v>0</v>
      </c>
      <c r="G15" s="65">
        <v>0</v>
      </c>
      <c r="H15" s="65">
        <v>660676.43999999994</v>
      </c>
      <c r="I15" s="65">
        <v>483753.01</v>
      </c>
      <c r="J15" s="65">
        <v>606124.56000000006</v>
      </c>
      <c r="K15" s="65">
        <v>342245.11</v>
      </c>
      <c r="L15" s="65">
        <v>319298.74</v>
      </c>
      <c r="M15" s="65">
        <v>0</v>
      </c>
    </row>
    <row r="16" spans="2:13" ht="21" customHeight="1" x14ac:dyDescent="0.25">
      <c r="B16" s="108" t="s">
        <v>135</v>
      </c>
      <c r="C16" s="65">
        <v>0</v>
      </c>
      <c r="D16" s="65">
        <v>0</v>
      </c>
      <c r="E16" s="65">
        <v>0</v>
      </c>
      <c r="F16" s="65">
        <v>0</v>
      </c>
      <c r="G16" s="65">
        <v>0</v>
      </c>
      <c r="H16" s="65">
        <v>173968.29</v>
      </c>
      <c r="I16" s="65">
        <v>186716.61</v>
      </c>
      <c r="J16" s="65">
        <v>182874.86</v>
      </c>
      <c r="K16" s="65">
        <v>82997.66</v>
      </c>
      <c r="L16" s="65">
        <v>69108.350000000006</v>
      </c>
      <c r="M16" s="65">
        <v>0</v>
      </c>
    </row>
    <row r="17" spans="1:13" ht="21" customHeight="1" x14ac:dyDescent="0.25">
      <c r="B17" s="108" t="s">
        <v>136</v>
      </c>
      <c r="C17" s="65">
        <v>0</v>
      </c>
      <c r="D17" s="65">
        <v>361777.22</v>
      </c>
      <c r="E17" s="65">
        <v>437776.19</v>
      </c>
      <c r="F17" s="65">
        <v>550204.44999999995</v>
      </c>
      <c r="G17" s="65">
        <v>861823.76</v>
      </c>
      <c r="H17" s="65">
        <v>8981.92</v>
      </c>
      <c r="I17" s="65">
        <v>0</v>
      </c>
      <c r="J17" s="65">
        <v>0</v>
      </c>
      <c r="K17" s="65">
        <v>5411.49</v>
      </c>
      <c r="L17" s="65">
        <v>2622.41</v>
      </c>
      <c r="M17" s="65">
        <v>0</v>
      </c>
    </row>
    <row r="18" spans="1:13" ht="21" customHeight="1" x14ac:dyDescent="0.25">
      <c r="B18" s="108" t="s">
        <v>60</v>
      </c>
      <c r="C18" s="127">
        <v>13371529.790000001</v>
      </c>
      <c r="D18" s="127">
        <v>9501655.870000001</v>
      </c>
      <c r="E18" s="127">
        <v>9985633.3299999982</v>
      </c>
      <c r="F18" s="127">
        <v>12076226.989999998</v>
      </c>
      <c r="G18" s="127">
        <v>13521030.710000001</v>
      </c>
      <c r="H18" s="127">
        <v>14106463.919999998</v>
      </c>
      <c r="I18" s="127">
        <v>13540409.870000001</v>
      </c>
      <c r="J18" s="127">
        <v>14293087.6775</v>
      </c>
      <c r="K18" s="127">
        <v>6301709.0100000007</v>
      </c>
      <c r="L18" s="127">
        <v>5725597.9500000002</v>
      </c>
      <c r="M18" s="127">
        <v>10000000.137000002</v>
      </c>
    </row>
    <row r="19" spans="1:13" x14ac:dyDescent="0.25">
      <c r="B19" s="109"/>
    </row>
    <row r="20" spans="1:13" s="110" customFormat="1" x14ac:dyDescent="0.25">
      <c r="A20" s="7"/>
      <c r="B20" s="7" t="s">
        <v>113</v>
      </c>
      <c r="C20" s="5"/>
      <c r="D20" s="5"/>
      <c r="E20" s="5"/>
      <c r="F20" s="5"/>
      <c r="G20" s="5"/>
      <c r="H20" s="5"/>
      <c r="I20" s="5"/>
      <c r="J20" s="5"/>
      <c r="K20" s="5"/>
      <c r="L20" s="5"/>
      <c r="M20" s="5"/>
    </row>
    <row r="21" spans="1:13" s="110" customFormat="1" x14ac:dyDescent="0.25">
      <c r="A21" s="7"/>
      <c r="B21" s="5" t="s">
        <v>137</v>
      </c>
      <c r="C21" s="5"/>
      <c r="D21" s="5"/>
      <c r="E21" s="5"/>
      <c r="F21" s="5"/>
      <c r="G21" s="18"/>
      <c r="H21" s="5"/>
      <c r="I21" s="5"/>
      <c r="J21" s="5"/>
      <c r="K21" s="5"/>
      <c r="L21" s="5"/>
      <c r="M21" s="5"/>
    </row>
    <row r="22" spans="1:13" s="110" customFormat="1" x14ac:dyDescent="0.25">
      <c r="A22" s="7"/>
      <c r="B22" s="111"/>
      <c r="C22" s="80"/>
    </row>
    <row r="23" spans="1:13" s="110" customFormat="1" x14ac:dyDescent="0.25">
      <c r="A23" s="7"/>
    </row>
    <row r="24" spans="1:13" s="110" customFormat="1" x14ac:dyDescent="0.25">
      <c r="A24" s="7"/>
    </row>
    <row r="25" spans="1:13" ht="15" customHeight="1" x14ac:dyDescent="0.25"/>
    <row r="26" spans="1:13" ht="49.5" customHeight="1" x14ac:dyDescent="0.25"/>
    <row r="27" spans="1:13" ht="15" customHeight="1" x14ac:dyDescent="0.25"/>
    <row r="28" spans="1:13" ht="15" customHeight="1" x14ac:dyDescent="0.25"/>
    <row r="29" spans="1:13" ht="15" customHeight="1" x14ac:dyDescent="0.25"/>
    <row r="30" spans="1:13" ht="15" customHeight="1" x14ac:dyDescent="0.25"/>
    <row r="31" spans="1:13" s="80" customFormat="1" ht="15" customHeight="1" x14ac:dyDescent="0.25">
      <c r="A31" s="7"/>
    </row>
    <row r="32" spans="1:13" s="80" customFormat="1" ht="15" customHeight="1" x14ac:dyDescent="0.25">
      <c r="A32" s="7"/>
    </row>
    <row r="33" spans="1:13" s="80" customFormat="1" ht="15" customHeight="1" x14ac:dyDescent="0.25">
      <c r="A33" s="7"/>
    </row>
    <row r="34" spans="1:13" s="80" customFormat="1" ht="15" customHeight="1" x14ac:dyDescent="0.25">
      <c r="A34" s="7"/>
    </row>
    <row r="35" spans="1:13" s="80" customFormat="1" ht="15" customHeight="1" x14ac:dyDescent="0.25">
      <c r="A35" s="7"/>
    </row>
    <row r="36" spans="1:13" s="80" customFormat="1" ht="15" customHeight="1" x14ac:dyDescent="0.25">
      <c r="A36" s="7"/>
    </row>
    <row r="37" spans="1:13" s="80" customFormat="1" ht="15" customHeight="1" x14ac:dyDescent="0.25">
      <c r="A37" s="7"/>
    </row>
    <row r="38" spans="1:13" s="80" customFormat="1" ht="15" customHeight="1" x14ac:dyDescent="0.25">
      <c r="A38" s="7"/>
    </row>
    <row r="39" spans="1:13" s="80" customFormat="1" ht="15" customHeight="1" x14ac:dyDescent="0.25">
      <c r="A39" s="7"/>
    </row>
    <row r="40" spans="1:13" s="80" customFormat="1" ht="15" customHeight="1" x14ac:dyDescent="0.25">
      <c r="A40" s="7"/>
    </row>
    <row r="41" spans="1:13" s="80" customFormat="1" ht="15" customHeight="1" x14ac:dyDescent="0.25">
      <c r="A41" s="7"/>
    </row>
    <row r="42" spans="1:13" s="80" customFormat="1" ht="15" customHeight="1" x14ac:dyDescent="0.25">
      <c r="A42" s="7"/>
    </row>
    <row r="43" spans="1:13" ht="15" customHeight="1" x14ac:dyDescent="0.25"/>
    <row r="44" spans="1:13" ht="15" customHeight="1" x14ac:dyDescent="0.25"/>
    <row r="45" spans="1:13" ht="15" customHeight="1" x14ac:dyDescent="0.25"/>
    <row r="46" spans="1:13" ht="15" customHeight="1" x14ac:dyDescent="0.25">
      <c r="K46" s="7"/>
      <c r="L46" s="7"/>
      <c r="M46" s="7"/>
    </row>
    <row r="47" spans="1:13" ht="15" customHeight="1" x14ac:dyDescent="0.25">
      <c r="K47" s="7"/>
      <c r="L47" s="7"/>
      <c r="M47" s="7"/>
    </row>
    <row r="48" spans="1:13" ht="15" customHeight="1" x14ac:dyDescent="0.25">
      <c r="K48" s="7"/>
      <c r="L48" s="7"/>
      <c r="M48" s="7"/>
    </row>
    <row r="49" spans="2:13" ht="15" customHeight="1" x14ac:dyDescent="0.25">
      <c r="K49" s="7"/>
      <c r="L49" s="7"/>
      <c r="M49" s="7"/>
    </row>
    <row r="50" spans="2:13" ht="15" customHeight="1" x14ac:dyDescent="0.25">
      <c r="K50" s="7"/>
      <c r="L50" s="7"/>
      <c r="M50" s="7"/>
    </row>
    <row r="51" spans="2:13" ht="15" customHeight="1" x14ac:dyDescent="0.25">
      <c r="K51" s="7"/>
      <c r="L51" s="7"/>
      <c r="M51" s="7"/>
    </row>
    <row r="52" spans="2:13" x14ac:dyDescent="0.25">
      <c r="K52" s="7"/>
      <c r="L52" s="7"/>
      <c r="M52" s="7"/>
    </row>
    <row r="53" spans="2:13" x14ac:dyDescent="0.25">
      <c r="K53" s="7"/>
      <c r="L53" s="7"/>
      <c r="M53" s="7"/>
    </row>
    <row r="54" spans="2:13" x14ac:dyDescent="0.25">
      <c r="K54" s="7"/>
      <c r="L54" s="7"/>
      <c r="M54" s="7"/>
    </row>
    <row r="55" spans="2:13" x14ac:dyDescent="0.25">
      <c r="K55" s="7"/>
      <c r="L55" s="7"/>
      <c r="M55" s="7"/>
    </row>
    <row r="56" spans="2:13" x14ac:dyDescent="0.25">
      <c r="K56" s="7"/>
      <c r="L56" s="7"/>
      <c r="M56" s="7"/>
    </row>
    <row r="57" spans="2:13" ht="18" customHeight="1" x14ac:dyDescent="0.25">
      <c r="K57" s="7"/>
      <c r="L57" s="7"/>
      <c r="M57" s="7"/>
    </row>
    <row r="58" spans="2:13" x14ac:dyDescent="0.25">
      <c r="K58" s="7"/>
      <c r="L58" s="7"/>
      <c r="M58" s="7"/>
    </row>
    <row r="59" spans="2:13" x14ac:dyDescent="0.25">
      <c r="B59" s="7"/>
      <c r="C59" s="7"/>
      <c r="D59" s="7"/>
      <c r="E59" s="7"/>
      <c r="F59" s="7"/>
      <c r="G59" s="7"/>
      <c r="H59" s="7"/>
      <c r="I59" s="7"/>
      <c r="J59" s="7"/>
      <c r="K59" s="7"/>
      <c r="L59" s="7"/>
      <c r="M59" s="7"/>
    </row>
    <row r="60" spans="2:13" x14ac:dyDescent="0.25">
      <c r="B60" s="7"/>
      <c r="C60" s="7"/>
      <c r="D60" s="7"/>
      <c r="E60" s="7"/>
      <c r="F60" s="7"/>
      <c r="G60" s="7"/>
      <c r="H60" s="7"/>
      <c r="I60" s="7"/>
      <c r="J60" s="7"/>
      <c r="K60" s="7"/>
      <c r="L60" s="7"/>
      <c r="M60" s="7"/>
    </row>
    <row r="61" spans="2:13" x14ac:dyDescent="0.25">
      <c r="B61" s="7"/>
      <c r="C61" s="7"/>
      <c r="D61" s="7"/>
      <c r="E61" s="7"/>
      <c r="F61" s="7"/>
      <c r="G61" s="7"/>
      <c r="H61" s="7"/>
      <c r="I61" s="7"/>
      <c r="J61" s="7"/>
      <c r="K61" s="7"/>
      <c r="L61" s="7"/>
      <c r="M61" s="7"/>
    </row>
    <row r="62" spans="2:13" x14ac:dyDescent="0.25">
      <c r="B62" s="7"/>
      <c r="C62" s="7"/>
      <c r="D62" s="7"/>
      <c r="E62" s="7"/>
      <c r="F62" s="7"/>
      <c r="G62" s="7"/>
      <c r="H62" s="7"/>
      <c r="I62" s="7"/>
      <c r="J62" s="7"/>
      <c r="K62" s="7"/>
      <c r="L62" s="7"/>
      <c r="M62" s="7"/>
    </row>
    <row r="63" spans="2:13" x14ac:dyDescent="0.25">
      <c r="B63" s="7"/>
      <c r="C63" s="7"/>
      <c r="D63" s="7"/>
      <c r="E63" s="7"/>
      <c r="F63" s="7"/>
      <c r="G63" s="7"/>
      <c r="H63" s="7"/>
      <c r="I63" s="7"/>
      <c r="J63" s="7"/>
      <c r="K63" s="7"/>
      <c r="L63" s="7"/>
      <c r="M63" s="7"/>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M58"/>
  <sheetViews>
    <sheetView showGridLines="0" workbookViewId="0">
      <selection activeCell="L20" sqref="L20"/>
    </sheetView>
  </sheetViews>
  <sheetFormatPr baseColWidth="10" defaultRowHeight="15" x14ac:dyDescent="0.25"/>
  <cols>
    <col min="1" max="1" width="2.7109375" style="7" customWidth="1"/>
    <col min="2" max="2" width="20.42578125" style="5" customWidth="1"/>
    <col min="3" max="10" width="11.7109375" style="5" customWidth="1"/>
    <col min="11" max="13" width="10.7109375" style="5" customWidth="1"/>
    <col min="14" max="16384" width="11.42578125" style="5"/>
  </cols>
  <sheetData>
    <row r="2" spans="1:13" ht="14.25" customHeight="1" x14ac:dyDescent="0.25">
      <c r="B2" s="5" t="s">
        <v>22</v>
      </c>
    </row>
    <row r="3" spans="1:13" x14ac:dyDescent="0.25">
      <c r="B3" s="7"/>
    </row>
    <row r="4" spans="1:13" ht="33" customHeight="1" x14ac:dyDescent="0.25">
      <c r="B4" s="125" t="s">
        <v>200</v>
      </c>
      <c r="C4" s="32">
        <v>2002</v>
      </c>
      <c r="D4" s="32">
        <v>2003</v>
      </c>
      <c r="E4" s="32">
        <v>2004</v>
      </c>
      <c r="F4" s="32">
        <v>2005</v>
      </c>
      <c r="G4" s="32">
        <v>2006</v>
      </c>
      <c r="H4" s="32">
        <v>2007</v>
      </c>
      <c r="I4" s="32">
        <v>2008</v>
      </c>
      <c r="J4" s="32">
        <v>2009</v>
      </c>
      <c r="K4" s="32">
        <v>2010</v>
      </c>
      <c r="L4" s="32">
        <v>2011</v>
      </c>
      <c r="M4" s="33">
        <v>2018</v>
      </c>
    </row>
    <row r="5" spans="1:13" ht="21" customHeight="1" x14ac:dyDescent="0.25">
      <c r="B5" s="54" t="s">
        <v>114</v>
      </c>
      <c r="C5" s="65">
        <v>1341885</v>
      </c>
      <c r="D5" s="65">
        <v>917622.85</v>
      </c>
      <c r="E5" s="65">
        <v>1009815.91</v>
      </c>
      <c r="F5" s="65">
        <v>1150465.44</v>
      </c>
      <c r="G5" s="65">
        <v>1362790.97</v>
      </c>
      <c r="H5" s="65">
        <v>1302260.0900000001</v>
      </c>
      <c r="I5" s="65">
        <v>1200810.51</v>
      </c>
      <c r="J5" s="65">
        <v>1191713.8674999999</v>
      </c>
      <c r="K5" s="65">
        <v>508966.99</v>
      </c>
      <c r="L5" s="65">
        <v>458658.6</v>
      </c>
      <c r="M5" s="65">
        <v>603924.45500000007</v>
      </c>
    </row>
    <row r="6" spans="1:13" ht="21" customHeight="1" x14ac:dyDescent="0.25">
      <c r="B6" s="54" t="s">
        <v>115</v>
      </c>
      <c r="C6" s="65">
        <v>1352607.55</v>
      </c>
      <c r="D6" s="65">
        <v>885036.52</v>
      </c>
      <c r="E6" s="65">
        <v>1036538.8</v>
      </c>
      <c r="F6" s="65">
        <v>1177641.1100000001</v>
      </c>
      <c r="G6" s="65">
        <v>1312664.94</v>
      </c>
      <c r="H6" s="65">
        <v>1340780.32</v>
      </c>
      <c r="I6" s="65">
        <v>1269635.94</v>
      </c>
      <c r="J6" s="65">
        <v>1246884.5329999996</v>
      </c>
      <c r="K6" s="65">
        <v>569463.68999999994</v>
      </c>
      <c r="L6" s="65">
        <v>544769.4</v>
      </c>
      <c r="M6" s="65">
        <v>728577.97400000005</v>
      </c>
    </row>
    <row r="7" spans="1:13" ht="21" customHeight="1" x14ac:dyDescent="0.25">
      <c r="B7" s="54" t="s">
        <v>116</v>
      </c>
      <c r="C7" s="65">
        <v>1993448.23</v>
      </c>
      <c r="D7" s="65">
        <v>1379523.56</v>
      </c>
      <c r="E7" s="65">
        <v>1424041.64</v>
      </c>
      <c r="F7" s="65">
        <v>1837258.43</v>
      </c>
      <c r="G7" s="65">
        <v>2054983.57</v>
      </c>
      <c r="H7" s="65">
        <v>2210378.5499999998</v>
      </c>
      <c r="I7" s="65">
        <v>2093354.37</v>
      </c>
      <c r="J7" s="65">
        <v>2151433.2284999997</v>
      </c>
      <c r="K7" s="65">
        <v>1058502.9099999999</v>
      </c>
      <c r="L7" s="65">
        <v>932801.82</v>
      </c>
      <c r="M7" s="65">
        <v>1155182.6080000002</v>
      </c>
    </row>
    <row r="8" spans="1:13" ht="21" customHeight="1" x14ac:dyDescent="0.25">
      <c r="B8" s="54" t="s">
        <v>117</v>
      </c>
      <c r="C8" s="65">
        <v>2254357</v>
      </c>
      <c r="D8" s="65">
        <v>1534407.49</v>
      </c>
      <c r="E8" s="65">
        <v>1582424.96</v>
      </c>
      <c r="F8" s="65">
        <v>2235528.7000000002</v>
      </c>
      <c r="G8" s="65">
        <v>2378454.17</v>
      </c>
      <c r="H8" s="65">
        <v>2632184.7599999998</v>
      </c>
      <c r="I8" s="65">
        <v>2329171</v>
      </c>
      <c r="J8" s="65">
        <v>2163367.3229999999</v>
      </c>
      <c r="K8" s="65">
        <v>948709.7</v>
      </c>
      <c r="L8" s="65">
        <v>855271.42</v>
      </c>
      <c r="M8" s="65">
        <v>1448010.7410000002</v>
      </c>
    </row>
    <row r="9" spans="1:13" ht="21" customHeight="1" x14ac:dyDescent="0.25">
      <c r="B9" s="54" t="s">
        <v>118</v>
      </c>
      <c r="C9" s="65">
        <v>1886502.01</v>
      </c>
      <c r="D9" s="65">
        <v>1603301.18</v>
      </c>
      <c r="E9" s="65">
        <v>1585761.64</v>
      </c>
      <c r="F9" s="65">
        <v>1694253.42</v>
      </c>
      <c r="G9" s="65">
        <v>1926139.7</v>
      </c>
      <c r="H9" s="65">
        <v>1731562.28</v>
      </c>
      <c r="I9" s="65">
        <v>1942706.66</v>
      </c>
      <c r="J9" s="65">
        <v>2481166.6274999999</v>
      </c>
      <c r="K9" s="65">
        <v>983491.19</v>
      </c>
      <c r="L9" s="65">
        <v>912062.93</v>
      </c>
      <c r="M9" s="65">
        <v>1977512.4589999989</v>
      </c>
    </row>
    <row r="10" spans="1:13" ht="21" customHeight="1" x14ac:dyDescent="0.25">
      <c r="B10" s="54" t="s">
        <v>119</v>
      </c>
      <c r="C10" s="65">
        <v>1549614</v>
      </c>
      <c r="D10" s="65">
        <v>977307.58</v>
      </c>
      <c r="E10" s="65">
        <v>1102647.97</v>
      </c>
      <c r="F10" s="65">
        <v>1302589.49</v>
      </c>
      <c r="G10" s="65">
        <v>1406181.63</v>
      </c>
      <c r="H10" s="65">
        <v>1608126.4</v>
      </c>
      <c r="I10" s="65">
        <v>1533589.38</v>
      </c>
      <c r="J10" s="65">
        <v>1563834.5604999999</v>
      </c>
      <c r="K10" s="65">
        <v>681279.62</v>
      </c>
      <c r="L10" s="65">
        <v>596374.86</v>
      </c>
      <c r="M10" s="65">
        <v>846622.94999999972</v>
      </c>
    </row>
    <row r="11" spans="1:13" ht="21" customHeight="1" x14ac:dyDescent="0.25">
      <c r="B11" s="54" t="s">
        <v>120</v>
      </c>
      <c r="C11" s="65">
        <v>1109400</v>
      </c>
      <c r="D11" s="65">
        <v>980825.58</v>
      </c>
      <c r="E11" s="65">
        <v>951947.02</v>
      </c>
      <c r="F11" s="65">
        <v>1189595.6200000001</v>
      </c>
      <c r="G11" s="65">
        <v>1337256.1200000001</v>
      </c>
      <c r="H11" s="65">
        <v>1380455.4</v>
      </c>
      <c r="I11" s="65">
        <v>1186263.25</v>
      </c>
      <c r="J11" s="65">
        <v>1512983.1685000001</v>
      </c>
      <c r="K11" s="65">
        <v>631006.93000000005</v>
      </c>
      <c r="L11" s="65">
        <v>595717.32000000007</v>
      </c>
      <c r="M11" s="65">
        <v>1479825.1310000008</v>
      </c>
    </row>
    <row r="12" spans="1:13" ht="21" customHeight="1" x14ac:dyDescent="0.25">
      <c r="B12" s="54" t="s">
        <v>121</v>
      </c>
      <c r="C12" s="65">
        <v>999310</v>
      </c>
      <c r="D12" s="65">
        <v>487958.95</v>
      </c>
      <c r="E12" s="65">
        <v>527077.38</v>
      </c>
      <c r="F12" s="65">
        <v>640971.78</v>
      </c>
      <c r="G12" s="65">
        <v>723314.1</v>
      </c>
      <c r="H12" s="65">
        <v>844354.8</v>
      </c>
      <c r="I12" s="65">
        <v>887657.11</v>
      </c>
      <c r="J12" s="65">
        <v>850680.45949999988</v>
      </c>
      <c r="K12" s="65">
        <v>370524.79</v>
      </c>
      <c r="L12" s="65">
        <v>334450.73</v>
      </c>
      <c r="M12" s="65">
        <v>852633.66299999994</v>
      </c>
    </row>
    <row r="13" spans="1:13" ht="21" customHeight="1" x14ac:dyDescent="0.25">
      <c r="B13" s="54" t="s">
        <v>122</v>
      </c>
      <c r="C13" s="65">
        <v>884106</v>
      </c>
      <c r="D13" s="65">
        <v>735672.16</v>
      </c>
      <c r="E13" s="65">
        <v>765378.01</v>
      </c>
      <c r="F13" s="65">
        <v>847923</v>
      </c>
      <c r="G13" s="65">
        <v>1019245.51</v>
      </c>
      <c r="H13" s="65">
        <v>1056361.32</v>
      </c>
      <c r="I13" s="65">
        <v>1097221.6499999999</v>
      </c>
      <c r="J13" s="65">
        <v>1131023.9095000001</v>
      </c>
      <c r="K13" s="65">
        <v>549763.18999999994</v>
      </c>
      <c r="L13" s="65">
        <v>495490.87000000005</v>
      </c>
      <c r="M13" s="65">
        <v>907710.15600000019</v>
      </c>
    </row>
    <row r="14" spans="1:13" ht="21" customHeight="1" x14ac:dyDescent="0.25">
      <c r="B14" s="55" t="s">
        <v>60</v>
      </c>
      <c r="C14" s="127">
        <v>13371229.789999999</v>
      </c>
      <c r="D14" s="127">
        <v>9501655.8699999992</v>
      </c>
      <c r="E14" s="127">
        <v>9985633.3300000001</v>
      </c>
      <c r="F14" s="127">
        <v>12076226.99</v>
      </c>
      <c r="G14" s="127">
        <v>13521030.710000001</v>
      </c>
      <c r="H14" s="127">
        <v>14106463.920000002</v>
      </c>
      <c r="I14" s="127">
        <v>13540409.869999999</v>
      </c>
      <c r="J14" s="127">
        <v>14293087.677499998</v>
      </c>
      <c r="K14" s="127">
        <v>6301709.0099999998</v>
      </c>
      <c r="L14" s="127">
        <v>5725597.9500000002</v>
      </c>
      <c r="M14" s="127">
        <v>10000000.137</v>
      </c>
    </row>
    <row r="15" spans="1:13" s="110" customFormat="1" x14ac:dyDescent="0.25">
      <c r="A15" s="7"/>
      <c r="B15" s="7"/>
      <c r="C15" s="5"/>
      <c r="D15" s="5"/>
      <c r="E15" s="5"/>
      <c r="F15" s="5"/>
      <c r="G15" s="5"/>
      <c r="H15" s="5"/>
      <c r="I15" s="5"/>
      <c r="J15" s="5"/>
      <c r="K15" s="5"/>
      <c r="L15" s="5"/>
      <c r="M15" s="5"/>
    </row>
    <row r="16" spans="1:13" s="110" customFormat="1" x14ac:dyDescent="0.25">
      <c r="A16" s="7"/>
      <c r="B16" s="7" t="s">
        <v>113</v>
      </c>
      <c r="C16" s="5"/>
      <c r="D16" s="5"/>
      <c r="E16" s="5"/>
      <c r="F16" s="5"/>
      <c r="G16" s="18"/>
      <c r="H16" s="5"/>
      <c r="I16" s="5"/>
      <c r="J16" s="5"/>
      <c r="K16" s="5"/>
      <c r="L16" s="5"/>
      <c r="M16" s="5"/>
    </row>
    <row r="17" spans="1:3" s="110" customFormat="1" x14ac:dyDescent="0.25">
      <c r="A17" s="7"/>
      <c r="B17" s="5" t="s">
        <v>137</v>
      </c>
      <c r="C17" s="80"/>
    </row>
    <row r="18" spans="1:3" s="110" customFormat="1" x14ac:dyDescent="0.25">
      <c r="A18" s="7"/>
    </row>
    <row r="19" spans="1:3" s="110" customFormat="1" x14ac:dyDescent="0.25">
      <c r="A19" s="7"/>
    </row>
    <row r="20" spans="1:3" ht="15" customHeight="1" x14ac:dyDescent="0.25"/>
    <row r="21" spans="1:3" ht="49.5" customHeight="1" x14ac:dyDescent="0.25"/>
    <row r="22" spans="1:3" ht="15" customHeight="1" x14ac:dyDescent="0.25"/>
    <row r="23" spans="1:3" ht="15" customHeight="1" x14ac:dyDescent="0.25"/>
    <row r="24" spans="1:3" ht="15" customHeight="1" x14ac:dyDescent="0.25"/>
    <row r="25" spans="1:3" ht="15" customHeight="1" x14ac:dyDescent="0.25"/>
    <row r="26" spans="1:3" s="80" customFormat="1" ht="15" customHeight="1" x14ac:dyDescent="0.25">
      <c r="A26" s="7"/>
    </row>
    <row r="27" spans="1:3" s="80" customFormat="1" ht="15" customHeight="1" x14ac:dyDescent="0.25">
      <c r="A27" s="7"/>
    </row>
    <row r="28" spans="1:3" s="80" customFormat="1" ht="15" customHeight="1" x14ac:dyDescent="0.25">
      <c r="A28" s="7"/>
    </row>
    <row r="29" spans="1:3" s="80" customFormat="1" ht="15" customHeight="1" x14ac:dyDescent="0.25">
      <c r="A29" s="7"/>
    </row>
    <row r="30" spans="1:3" s="80" customFormat="1" ht="15" customHeight="1" x14ac:dyDescent="0.25">
      <c r="A30" s="7"/>
    </row>
    <row r="31" spans="1:3" s="80" customFormat="1" ht="15" customHeight="1" x14ac:dyDescent="0.25">
      <c r="A31" s="7"/>
    </row>
    <row r="32" spans="1:3" s="80" customFormat="1" ht="15" customHeight="1" x14ac:dyDescent="0.25">
      <c r="A32" s="7"/>
    </row>
    <row r="33" spans="1:12" s="80" customFormat="1" ht="15" customHeight="1" x14ac:dyDescent="0.25">
      <c r="A33" s="7"/>
    </row>
    <row r="34" spans="1:12" s="80" customFormat="1" ht="15" customHeight="1" x14ac:dyDescent="0.25">
      <c r="A34" s="7"/>
    </row>
    <row r="35" spans="1:12" s="80" customFormat="1" ht="15" customHeight="1" x14ac:dyDescent="0.25">
      <c r="A35" s="7"/>
    </row>
    <row r="36" spans="1:12" s="80" customFormat="1" ht="15" customHeight="1" x14ac:dyDescent="0.25">
      <c r="A36" s="7"/>
    </row>
    <row r="37" spans="1:12" s="80" customFormat="1" ht="15" customHeight="1" x14ac:dyDescent="0.25">
      <c r="A37" s="7"/>
    </row>
    <row r="38" spans="1:12" ht="15" customHeight="1" x14ac:dyDescent="0.25"/>
    <row r="39" spans="1:12" ht="15" customHeight="1" x14ac:dyDescent="0.25"/>
    <row r="40" spans="1:12" ht="15" customHeight="1" x14ac:dyDescent="0.25"/>
    <row r="41" spans="1:12" ht="15" customHeight="1" x14ac:dyDescent="0.25">
      <c r="K41" s="7"/>
      <c r="L41" s="7"/>
    </row>
    <row r="42" spans="1:12" ht="15" customHeight="1" x14ac:dyDescent="0.25">
      <c r="K42" s="7"/>
      <c r="L42" s="7"/>
    </row>
    <row r="43" spans="1:12" ht="15" customHeight="1" x14ac:dyDescent="0.25">
      <c r="K43" s="7"/>
      <c r="L43" s="7"/>
    </row>
    <row r="44" spans="1:12" ht="15" customHeight="1" x14ac:dyDescent="0.25">
      <c r="K44" s="7"/>
      <c r="L44" s="7"/>
    </row>
    <row r="45" spans="1:12" ht="15" customHeight="1" x14ac:dyDescent="0.25">
      <c r="K45" s="7"/>
      <c r="L45" s="7"/>
    </row>
    <row r="46" spans="1:12" ht="15" customHeight="1" x14ac:dyDescent="0.25">
      <c r="K46" s="7"/>
      <c r="L46" s="7"/>
    </row>
    <row r="47" spans="1:12" x14ac:dyDescent="0.25">
      <c r="K47" s="7"/>
      <c r="L47" s="7"/>
    </row>
    <row r="48" spans="1:12" x14ac:dyDescent="0.25">
      <c r="K48" s="7"/>
      <c r="L48" s="7"/>
    </row>
    <row r="49" spans="2:12" x14ac:dyDescent="0.25">
      <c r="K49" s="7"/>
      <c r="L49" s="7"/>
    </row>
    <row r="50" spans="2:12" x14ac:dyDescent="0.25">
      <c r="K50" s="7"/>
      <c r="L50" s="7"/>
    </row>
    <row r="51" spans="2:12" x14ac:dyDescent="0.25">
      <c r="K51" s="7"/>
      <c r="L51" s="7"/>
    </row>
    <row r="52" spans="2:12" ht="18" customHeight="1" x14ac:dyDescent="0.25">
      <c r="K52" s="7"/>
      <c r="L52" s="7"/>
    </row>
    <row r="53" spans="2:12" x14ac:dyDescent="0.25">
      <c r="K53" s="7"/>
      <c r="L53" s="7"/>
    </row>
    <row r="54" spans="2:12" x14ac:dyDescent="0.25">
      <c r="B54" s="7"/>
      <c r="C54" s="7"/>
      <c r="D54" s="7"/>
      <c r="E54" s="7"/>
      <c r="F54" s="7"/>
      <c r="G54" s="7"/>
      <c r="H54" s="7"/>
      <c r="I54" s="7"/>
      <c r="J54" s="7"/>
      <c r="K54" s="7"/>
      <c r="L54" s="7"/>
    </row>
    <row r="55" spans="2:12" x14ac:dyDescent="0.25">
      <c r="B55" s="7"/>
      <c r="C55" s="7"/>
      <c r="D55" s="7"/>
      <c r="E55" s="7"/>
      <c r="F55" s="7"/>
      <c r="G55" s="7"/>
      <c r="H55" s="7"/>
      <c r="I55" s="7"/>
      <c r="J55" s="7"/>
      <c r="K55" s="7"/>
      <c r="L55" s="7"/>
    </row>
    <row r="56" spans="2:12" x14ac:dyDescent="0.25">
      <c r="B56" s="7"/>
      <c r="C56" s="7"/>
      <c r="D56" s="7"/>
      <c r="E56" s="7"/>
      <c r="F56" s="7"/>
      <c r="G56" s="7"/>
      <c r="H56" s="7"/>
      <c r="I56" s="7"/>
      <c r="J56" s="7"/>
      <c r="K56" s="7"/>
      <c r="L56" s="7"/>
    </row>
    <row r="57" spans="2:12" x14ac:dyDescent="0.25">
      <c r="B57" s="7"/>
      <c r="C57" s="7"/>
      <c r="D57" s="7"/>
      <c r="E57" s="7"/>
      <c r="F57" s="7"/>
      <c r="G57" s="7"/>
      <c r="H57" s="7"/>
      <c r="I57" s="7"/>
      <c r="J57" s="7"/>
      <c r="K57" s="7"/>
      <c r="L57" s="7"/>
    </row>
    <row r="58" spans="2:12" x14ac:dyDescent="0.25">
      <c r="B58" s="7"/>
      <c r="C58" s="7"/>
      <c r="D58" s="7"/>
      <c r="E58" s="7"/>
      <c r="F58" s="7"/>
      <c r="G58" s="7"/>
      <c r="H58" s="7"/>
      <c r="I58" s="7"/>
      <c r="J58" s="7"/>
      <c r="K58" s="7"/>
      <c r="L58" s="7"/>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N58"/>
  <sheetViews>
    <sheetView showGridLines="0" workbookViewId="0"/>
  </sheetViews>
  <sheetFormatPr baseColWidth="10" defaultRowHeight="15" x14ac:dyDescent="0.25"/>
  <cols>
    <col min="1" max="1" width="2.7109375" style="7" customWidth="1"/>
    <col min="2" max="2" width="15.42578125" style="5" customWidth="1"/>
    <col min="3" max="10" width="11.7109375" style="5" customWidth="1"/>
    <col min="11" max="13" width="10.7109375" style="5" customWidth="1"/>
    <col min="14" max="16384" width="11.42578125" style="5"/>
  </cols>
  <sheetData>
    <row r="2" spans="1:14" ht="14.25" customHeight="1" x14ac:dyDescent="0.25">
      <c r="B2" s="5" t="s">
        <v>23</v>
      </c>
    </row>
    <row r="3" spans="1:14" x14ac:dyDescent="0.25">
      <c r="B3" s="7"/>
    </row>
    <row r="4" spans="1:14" ht="34.5" customHeight="1" x14ac:dyDescent="0.25">
      <c r="A4" s="5"/>
      <c r="B4" s="125" t="s">
        <v>199</v>
      </c>
      <c r="C4" s="32">
        <v>2000</v>
      </c>
      <c r="D4" s="32">
        <v>2002</v>
      </c>
      <c r="E4" s="32">
        <v>2003</v>
      </c>
      <c r="F4" s="32">
        <v>2004</v>
      </c>
      <c r="G4" s="32">
        <v>2005</v>
      </c>
      <c r="H4" s="32">
        <v>2006</v>
      </c>
      <c r="I4" s="32">
        <v>2007</v>
      </c>
      <c r="J4" s="32">
        <v>2008</v>
      </c>
      <c r="K4" s="32">
        <v>2009</v>
      </c>
      <c r="L4" s="32">
        <v>2010</v>
      </c>
      <c r="M4" s="32">
        <v>2011</v>
      </c>
      <c r="N4" s="33">
        <v>2018</v>
      </c>
    </row>
    <row r="5" spans="1:14" ht="21" customHeight="1" x14ac:dyDescent="0.25">
      <c r="B5" s="54" t="s">
        <v>114</v>
      </c>
      <c r="C5" s="65">
        <v>16.142990654205597</v>
      </c>
      <c r="D5" s="65">
        <v>17</v>
      </c>
      <c r="E5" s="65">
        <v>18.5660377358491</v>
      </c>
      <c r="F5" s="65">
        <v>18.803571428571427</v>
      </c>
      <c r="G5" s="65">
        <v>22.189655172413794</v>
      </c>
      <c r="H5" s="65">
        <v>22.026548672566371</v>
      </c>
      <c r="I5" s="65">
        <v>21.16</v>
      </c>
      <c r="J5" s="65">
        <v>20.38</v>
      </c>
      <c r="K5" s="65">
        <v>21.320388300000001</v>
      </c>
      <c r="L5" s="65">
        <v>21.066176500000001</v>
      </c>
      <c r="M5" s="65">
        <v>21.751937980000001</v>
      </c>
      <c r="N5" s="65">
        <v>19.763749999999995</v>
      </c>
    </row>
    <row r="6" spans="1:14" ht="21" customHeight="1" x14ac:dyDescent="0.25">
      <c r="B6" s="54" t="s">
        <v>115</v>
      </c>
      <c r="C6" s="65">
        <v>17.5</v>
      </c>
      <c r="D6" s="65">
        <v>17.293333333333333</v>
      </c>
      <c r="E6" s="65">
        <v>17.810810810810811</v>
      </c>
      <c r="F6" s="65">
        <v>18.226027397260275</v>
      </c>
      <c r="G6" s="65">
        <v>22</v>
      </c>
      <c r="H6" s="65">
        <v>22.65</v>
      </c>
      <c r="I6" s="65">
        <v>22.44</v>
      </c>
      <c r="J6" s="65">
        <v>20.81</v>
      </c>
      <c r="K6" s="65">
        <v>21.503225799999999</v>
      </c>
      <c r="L6" s="65">
        <v>20.5925926</v>
      </c>
      <c r="M6" s="65">
        <v>21.484076429999998</v>
      </c>
      <c r="N6" s="65">
        <v>18.175892857142859</v>
      </c>
    </row>
    <row r="7" spans="1:14" ht="21" customHeight="1" x14ac:dyDescent="0.25">
      <c r="B7" s="54" t="s">
        <v>116</v>
      </c>
      <c r="C7" s="65">
        <v>14.533857142857146</v>
      </c>
      <c r="D7" s="65">
        <v>12.765625</v>
      </c>
      <c r="E7" s="65">
        <v>13.620689655172415</v>
      </c>
      <c r="F7" s="65">
        <v>14.105166051660516</v>
      </c>
      <c r="G7" s="65">
        <v>19.45</v>
      </c>
      <c r="H7" s="65">
        <v>17.850000000000001</v>
      </c>
      <c r="I7" s="65">
        <v>17.309999999999999</v>
      </c>
      <c r="J7" s="65">
        <v>14.4</v>
      </c>
      <c r="K7" s="65">
        <v>16.044982699999998</v>
      </c>
      <c r="L7" s="65">
        <v>15.498666699999999</v>
      </c>
      <c r="M7" s="65">
        <v>18.967032970000002</v>
      </c>
      <c r="N7" s="65">
        <v>16.221458333333327</v>
      </c>
    </row>
    <row r="8" spans="1:14" ht="21" customHeight="1" x14ac:dyDescent="0.25">
      <c r="B8" s="54" t="s">
        <v>117</v>
      </c>
      <c r="C8" s="65">
        <v>17.159512195121952</v>
      </c>
      <c r="D8" s="65">
        <v>18.727272727272727</v>
      </c>
      <c r="E8" s="65">
        <v>19.222222222222221</v>
      </c>
      <c r="F8" s="65">
        <v>19.220089285714284</v>
      </c>
      <c r="G8" s="65">
        <v>24.581818181818182</v>
      </c>
      <c r="H8" s="65">
        <v>23.930232558139537</v>
      </c>
      <c r="I8" s="65">
        <v>23.71</v>
      </c>
      <c r="J8" s="65">
        <v>22.51</v>
      </c>
      <c r="K8" s="65">
        <v>22.2723005</v>
      </c>
      <c r="L8" s="65">
        <v>22.041095899999998</v>
      </c>
      <c r="M8" s="65">
        <v>22.49537037</v>
      </c>
      <c r="N8" s="65">
        <v>20.013459715639812</v>
      </c>
    </row>
    <row r="9" spans="1:14" ht="21" customHeight="1" x14ac:dyDescent="0.25">
      <c r="B9" s="54" t="s">
        <v>118</v>
      </c>
      <c r="C9" s="65">
        <v>15.067343173431734</v>
      </c>
      <c r="D9" s="65">
        <v>15.089908256880735</v>
      </c>
      <c r="E9" s="65">
        <v>15.821493624772314</v>
      </c>
      <c r="F9" s="65">
        <v>16.995421245421245</v>
      </c>
      <c r="G9" s="65">
        <v>20.118126272912424</v>
      </c>
      <c r="H9" s="65">
        <v>19.479423868312757</v>
      </c>
      <c r="I9" s="65">
        <v>19.09</v>
      </c>
      <c r="J9" s="65">
        <v>14.53</v>
      </c>
      <c r="K9" s="65">
        <v>17.6464286</v>
      </c>
      <c r="L9" s="65">
        <v>17.5874126</v>
      </c>
      <c r="M9" s="65">
        <v>19.0942623</v>
      </c>
      <c r="N9" s="65">
        <v>13.121061224489797</v>
      </c>
    </row>
    <row r="10" spans="1:14" ht="21" customHeight="1" x14ac:dyDescent="0.25">
      <c r="B10" s="54" t="s">
        <v>119</v>
      </c>
      <c r="C10" s="65">
        <v>14.759418604651167</v>
      </c>
      <c r="D10" s="65">
        <v>13.821428571428571</v>
      </c>
      <c r="E10" s="65">
        <v>15.470588235294118</v>
      </c>
      <c r="F10" s="65">
        <v>15.515975609756097</v>
      </c>
      <c r="G10" s="65">
        <v>20.298013245033111</v>
      </c>
      <c r="H10" s="65">
        <v>19.458904109589042</v>
      </c>
      <c r="I10" s="65">
        <v>20.36</v>
      </c>
      <c r="J10" s="65">
        <v>18.88</v>
      </c>
      <c r="K10" s="65">
        <v>19.7393939</v>
      </c>
      <c r="L10" s="65">
        <v>18.7734807</v>
      </c>
      <c r="M10" s="65">
        <v>19.869565219999998</v>
      </c>
      <c r="N10" s="65">
        <v>14.6640425531915</v>
      </c>
    </row>
    <row r="11" spans="1:14" ht="21" customHeight="1" x14ac:dyDescent="0.25">
      <c r="B11" s="54" t="s">
        <v>120</v>
      </c>
      <c r="C11" s="65">
        <v>11.998898678414102</v>
      </c>
      <c r="D11" s="65">
        <v>14.068669527896995</v>
      </c>
      <c r="E11" s="65">
        <v>14.939834024896266</v>
      </c>
      <c r="F11" s="65">
        <v>15.149516129032259</v>
      </c>
      <c r="G11" s="65">
        <v>19.831896551724139</v>
      </c>
      <c r="H11" s="65">
        <v>19.16317991631799</v>
      </c>
      <c r="I11" s="65">
        <v>19.059999999999999</v>
      </c>
      <c r="J11" s="65">
        <v>15.66</v>
      </c>
      <c r="K11" s="65">
        <v>18.3535714</v>
      </c>
      <c r="L11" s="65">
        <v>18.2619048</v>
      </c>
      <c r="M11" s="65">
        <v>19.351449280000001</v>
      </c>
      <c r="N11" s="65">
        <v>14.839845201238386</v>
      </c>
    </row>
    <row r="12" spans="1:14" ht="21" customHeight="1" x14ac:dyDescent="0.25">
      <c r="B12" s="54" t="s">
        <v>121</v>
      </c>
      <c r="C12" s="65">
        <v>9.8736842105263118</v>
      </c>
      <c r="D12" s="65">
        <v>11.988764044943821</v>
      </c>
      <c r="E12" s="65">
        <v>12.222222222222221</v>
      </c>
      <c r="F12" s="65">
        <v>12.065934065934066</v>
      </c>
      <c r="G12" s="65">
        <v>18.197530864197532</v>
      </c>
      <c r="H12" s="65">
        <v>17.382022471910112</v>
      </c>
      <c r="I12" s="65">
        <v>19.45</v>
      </c>
      <c r="J12" s="65">
        <v>15.66</v>
      </c>
      <c r="K12" s="65">
        <v>18.112149500000001</v>
      </c>
      <c r="L12" s="65">
        <v>17.758928600000001</v>
      </c>
      <c r="M12" s="65">
        <v>21.359550559999999</v>
      </c>
      <c r="N12" s="65">
        <v>16.207894736842107</v>
      </c>
    </row>
    <row r="13" spans="1:14" ht="21" customHeight="1" x14ac:dyDescent="0.25">
      <c r="B13" s="54" t="s">
        <v>122</v>
      </c>
      <c r="C13" s="65">
        <v>16.7</v>
      </c>
      <c r="D13" s="65">
        <v>15.126760563380282</v>
      </c>
      <c r="E13" s="65">
        <v>17.347222222222221</v>
      </c>
      <c r="F13" s="65">
        <v>18.034078947368425</v>
      </c>
      <c r="G13" s="65">
        <v>20.337662337662337</v>
      </c>
      <c r="H13" s="65">
        <v>19.864197530864196</v>
      </c>
      <c r="I13" s="65">
        <v>19.47</v>
      </c>
      <c r="J13" s="65">
        <v>18.600000000000001</v>
      </c>
      <c r="K13" s="65">
        <v>18.372093</v>
      </c>
      <c r="L13" s="65">
        <v>18.306930699999999</v>
      </c>
      <c r="M13" s="65">
        <v>19.921348309999999</v>
      </c>
      <c r="N13" s="65">
        <v>17.95514285714286</v>
      </c>
    </row>
    <row r="14" spans="1:14" ht="21" customHeight="1" x14ac:dyDescent="0.25">
      <c r="B14" s="55" t="s">
        <v>60</v>
      </c>
      <c r="C14" s="127">
        <v>14.87</v>
      </c>
      <c r="D14" s="127">
        <v>15.08</v>
      </c>
      <c r="E14" s="127">
        <v>15.97</v>
      </c>
      <c r="F14" s="127">
        <v>16.47</v>
      </c>
      <c r="G14" s="127">
        <v>20.8</v>
      </c>
      <c r="H14" s="127">
        <v>20.11</v>
      </c>
      <c r="I14" s="127">
        <v>19.920000000000002</v>
      </c>
      <c r="J14" s="127">
        <v>16.96</v>
      </c>
      <c r="K14" s="127">
        <v>18.730919799999999</v>
      </c>
      <c r="L14" s="127">
        <v>18.356711600000001</v>
      </c>
      <c r="M14" s="127">
        <v>20.100106499999999</v>
      </c>
      <c r="N14" s="127">
        <v>15.82</v>
      </c>
    </row>
    <row r="15" spans="1:14" s="110" customFormat="1" x14ac:dyDescent="0.25">
      <c r="A15" s="7"/>
      <c r="B15" s="7"/>
      <c r="C15" s="5"/>
      <c r="D15" s="5"/>
      <c r="E15" s="5"/>
      <c r="F15" s="5"/>
      <c r="G15" s="5"/>
      <c r="H15" s="5"/>
      <c r="I15" s="5"/>
      <c r="J15" s="5"/>
      <c r="K15" s="5"/>
      <c r="L15" s="5"/>
      <c r="M15" s="5"/>
    </row>
    <row r="16" spans="1:14" s="110" customFormat="1" x14ac:dyDescent="0.25">
      <c r="A16" s="7"/>
      <c r="B16" s="7" t="s">
        <v>113</v>
      </c>
      <c r="C16" s="5"/>
      <c r="D16" s="5"/>
      <c r="E16" s="5"/>
      <c r="F16" s="5"/>
      <c r="G16" s="18"/>
      <c r="H16" s="5"/>
      <c r="I16" s="5"/>
      <c r="J16" s="5"/>
      <c r="K16" s="5"/>
      <c r="L16" s="5"/>
      <c r="M16" s="5"/>
    </row>
    <row r="17" spans="1:3" s="110" customFormat="1" x14ac:dyDescent="0.25">
      <c r="A17" s="7"/>
      <c r="B17" s="5" t="s">
        <v>137</v>
      </c>
      <c r="C17" s="80"/>
    </row>
    <row r="18" spans="1:3" s="110" customFormat="1" x14ac:dyDescent="0.25">
      <c r="A18" s="7"/>
    </row>
    <row r="19" spans="1:3" s="110" customFormat="1" x14ac:dyDescent="0.25">
      <c r="A19" s="7"/>
    </row>
    <row r="20" spans="1:3" ht="15" customHeight="1" x14ac:dyDescent="0.25"/>
    <row r="22" spans="1:3" ht="15" customHeight="1" x14ac:dyDescent="0.25"/>
    <row r="23" spans="1:3" ht="15" customHeight="1" x14ac:dyDescent="0.25"/>
    <row r="24" spans="1:3" ht="15" customHeight="1" x14ac:dyDescent="0.25"/>
    <row r="25" spans="1:3" ht="15" customHeight="1" x14ac:dyDescent="0.25"/>
    <row r="26" spans="1:3" s="80" customFormat="1" ht="15" customHeight="1" x14ac:dyDescent="0.25">
      <c r="A26" s="7"/>
    </row>
    <row r="27" spans="1:3" s="80" customFormat="1" ht="15" customHeight="1" x14ac:dyDescent="0.25">
      <c r="A27" s="7"/>
    </row>
    <row r="28" spans="1:3" s="80" customFormat="1" ht="15" customHeight="1" x14ac:dyDescent="0.25">
      <c r="A28" s="7"/>
    </row>
    <row r="29" spans="1:3" s="80" customFormat="1" ht="15" customHeight="1" x14ac:dyDescent="0.25">
      <c r="A29" s="7"/>
    </row>
    <row r="30" spans="1:3" s="80" customFormat="1" ht="15" customHeight="1" x14ac:dyDescent="0.25">
      <c r="A30" s="7"/>
    </row>
    <row r="31" spans="1:3" s="80" customFormat="1" ht="15" customHeight="1" x14ac:dyDescent="0.25">
      <c r="A31" s="7"/>
    </row>
    <row r="32" spans="1:3" s="80" customFormat="1" ht="15" customHeight="1" x14ac:dyDescent="0.25">
      <c r="A32" s="7"/>
    </row>
    <row r="33" spans="1:12" s="80" customFormat="1" ht="15" customHeight="1" x14ac:dyDescent="0.25">
      <c r="A33" s="7"/>
    </row>
    <row r="34" spans="1:12" s="80" customFormat="1" ht="15" customHeight="1" x14ac:dyDescent="0.25">
      <c r="A34" s="7"/>
    </row>
    <row r="35" spans="1:12" s="80" customFormat="1" ht="15" customHeight="1" x14ac:dyDescent="0.25">
      <c r="A35" s="7"/>
    </row>
    <row r="36" spans="1:12" s="80" customFormat="1" ht="15" customHeight="1" x14ac:dyDescent="0.25">
      <c r="A36" s="7"/>
    </row>
    <row r="37" spans="1:12" s="80" customFormat="1" ht="15" customHeight="1" x14ac:dyDescent="0.25">
      <c r="A37" s="7"/>
    </row>
    <row r="38" spans="1:12" ht="15" customHeight="1" x14ac:dyDescent="0.25"/>
    <row r="39" spans="1:12" ht="15" customHeight="1" x14ac:dyDescent="0.25"/>
    <row r="40" spans="1:12" ht="15" customHeight="1" x14ac:dyDescent="0.25"/>
    <row r="41" spans="1:12" ht="15" customHeight="1" x14ac:dyDescent="0.25">
      <c r="K41" s="7"/>
      <c r="L41" s="7"/>
    </row>
    <row r="42" spans="1:12" ht="15" customHeight="1" x14ac:dyDescent="0.25">
      <c r="K42" s="7"/>
      <c r="L42" s="7"/>
    </row>
    <row r="43" spans="1:12" ht="15" customHeight="1" x14ac:dyDescent="0.25">
      <c r="K43" s="7"/>
      <c r="L43" s="7"/>
    </row>
    <row r="44" spans="1:12" ht="15" customHeight="1" x14ac:dyDescent="0.25">
      <c r="K44" s="7"/>
      <c r="L44" s="7"/>
    </row>
    <row r="45" spans="1:12" ht="15" customHeight="1" x14ac:dyDescent="0.25">
      <c r="K45" s="7"/>
      <c r="L45" s="7"/>
    </row>
    <row r="46" spans="1:12" ht="15" customHeight="1" x14ac:dyDescent="0.25">
      <c r="K46" s="7"/>
      <c r="L46" s="7"/>
    </row>
    <row r="47" spans="1:12" x14ac:dyDescent="0.25">
      <c r="K47" s="7"/>
      <c r="L47" s="7"/>
    </row>
    <row r="48" spans="1:12" x14ac:dyDescent="0.25">
      <c r="K48" s="7"/>
      <c r="L48" s="7"/>
    </row>
    <row r="49" spans="2:12" x14ac:dyDescent="0.25">
      <c r="K49" s="7"/>
      <c r="L49" s="7"/>
    </row>
    <row r="50" spans="2:12" x14ac:dyDescent="0.25">
      <c r="K50" s="7"/>
      <c r="L50" s="7"/>
    </row>
    <row r="51" spans="2:12" x14ac:dyDescent="0.25">
      <c r="K51" s="7"/>
      <c r="L51" s="7"/>
    </row>
    <row r="52" spans="2:12" ht="18" customHeight="1" x14ac:dyDescent="0.25">
      <c r="K52" s="7"/>
      <c r="L52" s="7"/>
    </row>
    <row r="53" spans="2:12" x14ac:dyDescent="0.25">
      <c r="K53" s="7"/>
      <c r="L53" s="7"/>
    </row>
    <row r="54" spans="2:12" x14ac:dyDescent="0.25">
      <c r="B54" s="7"/>
      <c r="C54" s="7"/>
      <c r="D54" s="7"/>
      <c r="E54" s="7"/>
      <c r="F54" s="7"/>
      <c r="G54" s="7"/>
      <c r="H54" s="7"/>
      <c r="I54" s="7"/>
      <c r="J54" s="7"/>
      <c r="K54" s="7"/>
      <c r="L54" s="7"/>
    </row>
    <row r="55" spans="2:12" x14ac:dyDescent="0.25">
      <c r="B55" s="7"/>
      <c r="C55" s="7"/>
      <c r="D55" s="7"/>
      <c r="E55" s="7"/>
      <c r="F55" s="7"/>
      <c r="G55" s="7"/>
      <c r="H55" s="7"/>
      <c r="I55" s="7"/>
      <c r="J55" s="7"/>
      <c r="K55" s="7"/>
      <c r="L55" s="7"/>
    </row>
    <row r="56" spans="2:12" x14ac:dyDescent="0.25">
      <c r="B56" s="7"/>
      <c r="C56" s="7"/>
      <c r="D56" s="7"/>
      <c r="E56" s="7"/>
      <c r="F56" s="7"/>
      <c r="G56" s="7"/>
      <c r="H56" s="7"/>
      <c r="I56" s="7"/>
      <c r="J56" s="7"/>
      <c r="K56" s="7"/>
      <c r="L56" s="7"/>
    </row>
    <row r="57" spans="2:12" x14ac:dyDescent="0.25">
      <c r="B57" s="7"/>
      <c r="C57" s="7"/>
      <c r="D57" s="7"/>
      <c r="E57" s="7"/>
      <c r="F57" s="7"/>
      <c r="G57" s="7"/>
      <c r="H57" s="7"/>
      <c r="I57" s="7"/>
      <c r="J57" s="7"/>
      <c r="K57" s="7"/>
      <c r="L57" s="7"/>
    </row>
    <row r="58" spans="2:12" x14ac:dyDescent="0.25">
      <c r="B58" s="7"/>
      <c r="C58" s="7"/>
      <c r="D58" s="7"/>
      <c r="E58" s="7"/>
      <c r="F58" s="7"/>
      <c r="G58" s="7"/>
      <c r="H58" s="7"/>
      <c r="I58" s="7"/>
      <c r="J58" s="7"/>
      <c r="K58" s="7"/>
      <c r="L58" s="7"/>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M33"/>
  <sheetViews>
    <sheetView showGridLines="0" topLeftCell="A7" workbookViewId="0">
      <selection activeCell="I23" sqref="I23"/>
    </sheetView>
  </sheetViews>
  <sheetFormatPr baseColWidth="10" defaultRowHeight="15" x14ac:dyDescent="0.25"/>
  <cols>
    <col min="1" max="1" width="2.7109375" style="7" customWidth="1"/>
    <col min="2" max="2" width="11.42578125" style="7"/>
    <col min="3" max="7" width="15.7109375" style="7" customWidth="1"/>
    <col min="8" max="16384" width="11.42578125" style="7"/>
  </cols>
  <sheetData>
    <row r="1" spans="2:13" ht="15" customHeight="1" x14ac:dyDescent="0.25">
      <c r="E1" s="36"/>
      <c r="G1" s="52"/>
      <c r="H1" s="52"/>
    </row>
    <row r="2" spans="2:13" ht="15" customHeight="1" x14ac:dyDescent="0.25">
      <c r="B2" s="7" t="s">
        <v>24</v>
      </c>
      <c r="E2" s="36"/>
      <c r="G2" s="112"/>
      <c r="H2" s="52"/>
    </row>
    <row r="3" spans="2:13" ht="15" customHeight="1" x14ac:dyDescent="0.25">
      <c r="E3" s="36"/>
      <c r="G3" s="112"/>
      <c r="H3" s="52"/>
    </row>
    <row r="4" spans="2:13" ht="20.100000000000001" customHeight="1" x14ac:dyDescent="0.25">
      <c r="B4" s="246" t="s">
        <v>44</v>
      </c>
      <c r="C4" s="248" t="s">
        <v>138</v>
      </c>
      <c r="D4" s="249"/>
      <c r="E4" s="249"/>
      <c r="F4" s="250"/>
      <c r="G4" s="246" t="s">
        <v>139</v>
      </c>
      <c r="H4" s="113"/>
      <c r="I4" s="113"/>
      <c r="M4" s="52"/>
    </row>
    <row r="5" spans="2:13" ht="20.100000000000001" customHeight="1" x14ac:dyDescent="0.25">
      <c r="B5" s="247"/>
      <c r="C5" s="19" t="s">
        <v>140</v>
      </c>
      <c r="D5" s="19" t="s">
        <v>141</v>
      </c>
      <c r="E5" s="19" t="s">
        <v>142</v>
      </c>
      <c r="F5" s="19" t="s">
        <v>143</v>
      </c>
      <c r="G5" s="247"/>
      <c r="H5" s="113"/>
      <c r="I5" s="113"/>
      <c r="J5" s="52"/>
    </row>
    <row r="6" spans="2:13" ht="20.100000000000001" customHeight="1" x14ac:dyDescent="0.25">
      <c r="B6" s="19">
        <v>1988</v>
      </c>
      <c r="C6" s="65">
        <v>3466</v>
      </c>
      <c r="D6" s="65" t="s">
        <v>75</v>
      </c>
      <c r="E6" s="65" t="s">
        <v>75</v>
      </c>
      <c r="F6" s="65" t="s">
        <v>75</v>
      </c>
      <c r="G6" s="191">
        <v>3466</v>
      </c>
      <c r="J6" s="114"/>
    </row>
    <row r="7" spans="2:13" ht="20.100000000000001" customHeight="1" x14ac:dyDescent="0.25">
      <c r="B7" s="19">
        <v>1989</v>
      </c>
      <c r="C7" s="65">
        <v>4048</v>
      </c>
      <c r="D7" s="65">
        <v>3785</v>
      </c>
      <c r="E7" s="65">
        <v>313</v>
      </c>
      <c r="F7" s="65">
        <v>682</v>
      </c>
      <c r="G7" s="191">
        <v>8828</v>
      </c>
      <c r="J7" s="114"/>
    </row>
    <row r="8" spans="2:13" ht="20.100000000000001" customHeight="1" x14ac:dyDescent="0.25">
      <c r="B8" s="19">
        <v>1990</v>
      </c>
      <c r="C8" s="65">
        <v>4602</v>
      </c>
      <c r="D8" s="65">
        <v>4611</v>
      </c>
      <c r="E8" s="65">
        <v>421</v>
      </c>
      <c r="F8" s="65">
        <v>716</v>
      </c>
      <c r="G8" s="191">
        <v>10350</v>
      </c>
      <c r="J8" s="114"/>
    </row>
    <row r="9" spans="2:13" ht="20.100000000000001" customHeight="1" x14ac:dyDescent="0.25">
      <c r="B9" s="19">
        <v>1991</v>
      </c>
      <c r="C9" s="65">
        <v>5287</v>
      </c>
      <c r="D9" s="65">
        <v>5755</v>
      </c>
      <c r="E9" s="65">
        <v>527</v>
      </c>
      <c r="F9" s="65">
        <v>813</v>
      </c>
      <c r="G9" s="191">
        <v>12382</v>
      </c>
      <c r="J9" s="114"/>
    </row>
    <row r="10" spans="2:13" ht="20.100000000000001" customHeight="1" x14ac:dyDescent="0.25">
      <c r="B10" s="19">
        <v>1993</v>
      </c>
      <c r="C10" s="65">
        <v>6082</v>
      </c>
      <c r="D10" s="65">
        <v>6478</v>
      </c>
      <c r="E10" s="65">
        <v>348</v>
      </c>
      <c r="F10" s="65">
        <v>794</v>
      </c>
      <c r="G10" s="191">
        <v>13702</v>
      </c>
      <c r="J10" s="114"/>
    </row>
    <row r="11" spans="2:13" ht="20.100000000000001" customHeight="1" x14ac:dyDescent="0.25">
      <c r="B11" s="19">
        <v>1995</v>
      </c>
      <c r="C11" s="65">
        <v>6760</v>
      </c>
      <c r="D11" s="65">
        <v>5638</v>
      </c>
      <c r="E11" s="65">
        <v>329</v>
      </c>
      <c r="F11" s="65">
        <v>868</v>
      </c>
      <c r="G11" s="191">
        <v>13595</v>
      </c>
      <c r="J11" s="114"/>
    </row>
    <row r="12" spans="2:13" ht="20.100000000000001" customHeight="1" x14ac:dyDescent="0.25">
      <c r="B12" s="19">
        <v>1997</v>
      </c>
      <c r="C12" s="65">
        <v>8202</v>
      </c>
      <c r="D12" s="65">
        <v>6543</v>
      </c>
      <c r="E12" s="65">
        <v>447</v>
      </c>
      <c r="F12" s="65">
        <v>841</v>
      </c>
      <c r="G12" s="191">
        <v>16033</v>
      </c>
      <c r="J12" s="114"/>
    </row>
    <row r="13" spans="2:13" ht="20.100000000000001" customHeight="1" x14ac:dyDescent="0.25">
      <c r="B13" s="19">
        <v>2000</v>
      </c>
      <c r="C13" s="65">
        <v>10212</v>
      </c>
      <c r="D13" s="65">
        <v>7192</v>
      </c>
      <c r="E13" s="65">
        <v>519</v>
      </c>
      <c r="F13" s="65">
        <v>951</v>
      </c>
      <c r="G13" s="191">
        <v>18874</v>
      </c>
      <c r="J13" s="114"/>
    </row>
    <row r="14" spans="2:13" ht="20.100000000000001" customHeight="1" x14ac:dyDescent="0.25">
      <c r="B14" s="19">
        <v>2002</v>
      </c>
      <c r="C14" s="65">
        <v>11158</v>
      </c>
      <c r="D14" s="65">
        <v>5780</v>
      </c>
      <c r="E14" s="65">
        <v>261</v>
      </c>
      <c r="F14" s="65">
        <v>460</v>
      </c>
      <c r="G14" s="191">
        <v>17659</v>
      </c>
      <c r="J14" s="114"/>
    </row>
    <row r="15" spans="2:13" ht="20.100000000000001" customHeight="1" x14ac:dyDescent="0.25">
      <c r="B15" s="19">
        <v>2003</v>
      </c>
      <c r="C15" s="65">
        <v>11135</v>
      </c>
      <c r="D15" s="65">
        <v>7190</v>
      </c>
      <c r="E15" s="65">
        <v>511</v>
      </c>
      <c r="F15" s="65">
        <v>701</v>
      </c>
      <c r="G15" s="191">
        <v>19537</v>
      </c>
      <c r="J15" s="113"/>
    </row>
    <row r="16" spans="2:13" ht="20.100000000000001" customHeight="1" x14ac:dyDescent="0.25">
      <c r="B16" s="19">
        <v>2004</v>
      </c>
      <c r="C16" s="65">
        <v>12056</v>
      </c>
      <c r="D16" s="65">
        <v>7859</v>
      </c>
      <c r="E16" s="65">
        <v>595</v>
      </c>
      <c r="F16" s="65">
        <v>741</v>
      </c>
      <c r="G16" s="191">
        <v>21251</v>
      </c>
      <c r="J16" s="115"/>
    </row>
    <row r="17" spans="2:10" ht="20.100000000000001" customHeight="1" x14ac:dyDescent="0.25">
      <c r="B17" s="19">
        <v>2005</v>
      </c>
      <c r="C17" s="65">
        <v>11932</v>
      </c>
      <c r="D17" s="65">
        <v>6327</v>
      </c>
      <c r="E17" s="65">
        <v>291</v>
      </c>
      <c r="F17" s="65">
        <v>768</v>
      </c>
      <c r="G17" s="191">
        <v>19318</v>
      </c>
      <c r="J17" s="116"/>
    </row>
    <row r="18" spans="2:10" ht="20.100000000000001" customHeight="1" x14ac:dyDescent="0.25">
      <c r="B18" s="19">
        <v>2006</v>
      </c>
      <c r="C18" s="65">
        <v>12117</v>
      </c>
      <c r="D18" s="65">
        <v>6128</v>
      </c>
      <c r="E18" s="65">
        <v>295</v>
      </c>
      <c r="F18" s="65">
        <v>734</v>
      </c>
      <c r="G18" s="191">
        <v>19274</v>
      </c>
      <c r="J18" s="117"/>
    </row>
    <row r="19" spans="2:10" ht="20.100000000000001" customHeight="1" x14ac:dyDescent="0.25">
      <c r="B19" s="19">
        <v>2007</v>
      </c>
      <c r="C19" s="65">
        <v>13275</v>
      </c>
      <c r="D19" s="65">
        <v>7500</v>
      </c>
      <c r="E19" s="65">
        <v>526</v>
      </c>
      <c r="F19" s="65">
        <v>528</v>
      </c>
      <c r="G19" s="191">
        <v>21829</v>
      </c>
      <c r="J19" s="52"/>
    </row>
    <row r="20" spans="2:10" ht="20.100000000000001" customHeight="1" x14ac:dyDescent="0.25">
      <c r="B20" s="19">
        <v>2008</v>
      </c>
      <c r="C20" s="65">
        <v>14073</v>
      </c>
      <c r="D20" s="65">
        <v>7959</v>
      </c>
      <c r="E20" s="65">
        <v>558</v>
      </c>
      <c r="F20" s="65">
        <v>539</v>
      </c>
      <c r="G20" s="191">
        <v>23129</v>
      </c>
      <c r="J20" s="52"/>
    </row>
    <row r="21" spans="2:10" ht="20.100000000000001" customHeight="1" x14ac:dyDescent="0.25">
      <c r="B21" s="19">
        <v>2009</v>
      </c>
      <c r="C21" s="65">
        <v>15208</v>
      </c>
      <c r="D21" s="65">
        <v>8776</v>
      </c>
      <c r="E21" s="65">
        <v>621</v>
      </c>
      <c r="F21" s="65">
        <v>492</v>
      </c>
      <c r="G21" s="191">
        <v>25097</v>
      </c>
      <c r="J21" s="118"/>
    </row>
    <row r="22" spans="2:10" ht="20.100000000000001" customHeight="1" x14ac:dyDescent="0.25">
      <c r="B22" s="19">
        <v>2010</v>
      </c>
      <c r="C22" s="65">
        <v>16305</v>
      </c>
      <c r="D22" s="65">
        <v>9463</v>
      </c>
      <c r="E22" s="65">
        <v>691</v>
      </c>
      <c r="F22" s="65">
        <v>843</v>
      </c>
      <c r="G22" s="191">
        <v>27302</v>
      </c>
      <c r="J22" s="52"/>
    </row>
    <row r="23" spans="2:10" ht="20.100000000000001" customHeight="1" x14ac:dyDescent="0.25">
      <c r="B23" s="19">
        <v>2011</v>
      </c>
      <c r="C23" s="65">
        <v>18848</v>
      </c>
      <c r="D23" s="65">
        <v>8696</v>
      </c>
      <c r="E23" s="65">
        <v>69</v>
      </c>
      <c r="F23" s="65">
        <v>3046</v>
      </c>
      <c r="G23" s="191">
        <v>30659</v>
      </c>
      <c r="J23" s="114"/>
    </row>
    <row r="24" spans="2:10" ht="20.100000000000001" customHeight="1" x14ac:dyDescent="0.25">
      <c r="B24" s="19">
        <v>2012</v>
      </c>
      <c r="C24" s="65">
        <v>16444</v>
      </c>
      <c r="D24" s="65">
        <v>8501</v>
      </c>
      <c r="E24" s="65">
        <v>177</v>
      </c>
      <c r="F24" s="65">
        <v>2251</v>
      </c>
      <c r="G24" s="191">
        <v>27373</v>
      </c>
      <c r="J24" s="114"/>
    </row>
    <row r="25" spans="2:10" ht="20.100000000000001" customHeight="1" x14ac:dyDescent="0.25">
      <c r="B25" s="19">
        <v>2013</v>
      </c>
      <c r="C25" s="65">
        <v>16839</v>
      </c>
      <c r="D25" s="65">
        <v>8728</v>
      </c>
      <c r="E25" s="65">
        <v>188</v>
      </c>
      <c r="F25" s="65">
        <v>2282</v>
      </c>
      <c r="G25" s="191">
        <v>28037</v>
      </c>
      <c r="J25" s="114"/>
    </row>
    <row r="26" spans="2:10" ht="20.100000000000001" customHeight="1" x14ac:dyDescent="0.25">
      <c r="B26" s="19">
        <v>2014</v>
      </c>
      <c r="C26" s="65">
        <v>17087</v>
      </c>
      <c r="D26" s="65">
        <v>8921</v>
      </c>
      <c r="E26" s="65">
        <v>199</v>
      </c>
      <c r="F26" s="65">
        <v>2309</v>
      </c>
      <c r="G26" s="191">
        <v>28516</v>
      </c>
      <c r="J26" s="114"/>
    </row>
    <row r="27" spans="2:10" ht="20.100000000000001" customHeight="1" x14ac:dyDescent="0.25">
      <c r="B27" s="19">
        <v>2015</v>
      </c>
      <c r="C27" s="65">
        <v>17763</v>
      </c>
      <c r="D27" s="65">
        <v>9205</v>
      </c>
      <c r="E27" s="65">
        <v>213</v>
      </c>
      <c r="F27" s="65">
        <v>2347</v>
      </c>
      <c r="G27" s="191">
        <v>29528</v>
      </c>
      <c r="J27" s="114"/>
    </row>
    <row r="28" spans="2:10" ht="20.100000000000001" customHeight="1" x14ac:dyDescent="0.25">
      <c r="B28" s="199">
        <v>2016</v>
      </c>
      <c r="C28" s="65">
        <v>18002</v>
      </c>
      <c r="D28" s="65">
        <v>8818</v>
      </c>
      <c r="E28" s="65">
        <v>206</v>
      </c>
      <c r="F28" s="65">
        <v>2140</v>
      </c>
      <c r="G28" s="191">
        <v>29166</v>
      </c>
    </row>
    <row r="29" spans="2:10" ht="20.100000000000001" customHeight="1" x14ac:dyDescent="0.25">
      <c r="B29" s="199">
        <v>2017</v>
      </c>
      <c r="C29" s="65">
        <v>18026</v>
      </c>
      <c r="D29" s="65">
        <v>7956</v>
      </c>
      <c r="E29" s="65">
        <v>169</v>
      </c>
      <c r="F29" s="65">
        <v>1749</v>
      </c>
      <c r="G29" s="191">
        <v>27900</v>
      </c>
    </row>
    <row r="30" spans="2:10" ht="20.100000000000001" customHeight="1" x14ac:dyDescent="0.25">
      <c r="B30" s="220">
        <v>2018</v>
      </c>
      <c r="C30" s="65">
        <v>18603</v>
      </c>
      <c r="D30" s="65">
        <v>8128</v>
      </c>
      <c r="E30" s="65">
        <v>161</v>
      </c>
      <c r="F30" s="65">
        <v>1623</v>
      </c>
      <c r="G30" s="191">
        <v>28515</v>
      </c>
    </row>
    <row r="31" spans="2:10" ht="20.100000000000001" customHeight="1" x14ac:dyDescent="0.25">
      <c r="B31" s="220">
        <v>2019</v>
      </c>
      <c r="C31" s="65">
        <v>18683</v>
      </c>
      <c r="D31" s="65">
        <v>7994</v>
      </c>
      <c r="E31" s="65">
        <v>193</v>
      </c>
      <c r="F31" s="65">
        <v>1615</v>
      </c>
      <c r="G31" s="191">
        <v>28485</v>
      </c>
    </row>
    <row r="32" spans="2:10" x14ac:dyDescent="0.25">
      <c r="E32" s="119"/>
      <c r="F32" s="114"/>
    </row>
    <row r="33" spans="2:2" x14ac:dyDescent="0.25">
      <c r="B33" s="7" t="s">
        <v>113</v>
      </c>
    </row>
  </sheetData>
  <mergeCells count="3">
    <mergeCell ref="B4:B5"/>
    <mergeCell ref="C4:F4"/>
    <mergeCell ref="G4:G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E391"/>
  <sheetViews>
    <sheetView showGridLines="0" workbookViewId="0">
      <selection activeCell="B24" sqref="B24"/>
    </sheetView>
  </sheetViews>
  <sheetFormatPr baseColWidth="10" defaultRowHeight="15" x14ac:dyDescent="0.25"/>
  <cols>
    <col min="1" max="1" width="2.7109375" style="7" customWidth="1"/>
    <col min="2" max="2" width="10.7109375" style="7" customWidth="1"/>
    <col min="3" max="3" width="17.140625" style="7" customWidth="1"/>
    <col min="4" max="4" width="16.140625" style="7" customWidth="1"/>
    <col min="5" max="5" width="15.7109375" style="7" customWidth="1"/>
    <col min="6" max="6" width="15.85546875" style="7" customWidth="1"/>
    <col min="7" max="16384" width="11.42578125" style="7"/>
  </cols>
  <sheetData>
    <row r="2" spans="2:5" x14ac:dyDescent="0.25">
      <c r="B2" s="7" t="s">
        <v>26</v>
      </c>
    </row>
    <row r="3" spans="2:5" ht="15" customHeight="1" x14ac:dyDescent="0.25"/>
    <row r="4" spans="2:5" ht="45" x14ac:dyDescent="0.25">
      <c r="B4" s="125" t="s">
        <v>44</v>
      </c>
      <c r="C4" s="45" t="s">
        <v>144</v>
      </c>
      <c r="D4" s="45" t="s">
        <v>145</v>
      </c>
      <c r="E4" s="44" t="s">
        <v>60</v>
      </c>
    </row>
    <row r="5" spans="2:5" ht="20.100000000000001" customHeight="1" x14ac:dyDescent="0.25">
      <c r="B5" s="54">
        <v>2002</v>
      </c>
      <c r="C5" s="65">
        <v>97</v>
      </c>
      <c r="D5" s="65">
        <v>60</v>
      </c>
      <c r="E5" s="127">
        <v>157</v>
      </c>
    </row>
    <row r="6" spans="2:5" ht="20.100000000000001" customHeight="1" x14ac:dyDescent="0.25">
      <c r="B6" s="54">
        <v>2003</v>
      </c>
      <c r="C6" s="65">
        <v>138</v>
      </c>
      <c r="D6" s="65">
        <v>82</v>
      </c>
      <c r="E6" s="127">
        <v>220</v>
      </c>
    </row>
    <row r="7" spans="2:5" ht="20.100000000000001" customHeight="1" x14ac:dyDescent="0.25">
      <c r="B7" s="54">
        <v>2004</v>
      </c>
      <c r="C7" s="65">
        <v>152</v>
      </c>
      <c r="D7" s="65">
        <v>80</v>
      </c>
      <c r="E7" s="127">
        <v>232</v>
      </c>
    </row>
    <row r="8" spans="2:5" ht="20.100000000000001" customHeight="1" x14ac:dyDescent="0.25">
      <c r="B8" s="54">
        <v>2005</v>
      </c>
      <c r="C8" s="65">
        <v>186</v>
      </c>
      <c r="D8" s="65">
        <v>124</v>
      </c>
      <c r="E8" s="127">
        <v>310</v>
      </c>
    </row>
    <row r="9" spans="2:5" ht="20.100000000000001" customHeight="1" x14ac:dyDescent="0.25">
      <c r="B9" s="54">
        <v>2006</v>
      </c>
      <c r="C9" s="65">
        <v>215</v>
      </c>
      <c r="D9" s="65">
        <v>177</v>
      </c>
      <c r="E9" s="127">
        <v>392</v>
      </c>
    </row>
    <row r="10" spans="2:5" ht="20.100000000000001" customHeight="1" x14ac:dyDescent="0.25">
      <c r="B10" s="54">
        <v>2007</v>
      </c>
      <c r="C10" s="65">
        <v>203</v>
      </c>
      <c r="D10" s="65">
        <v>251</v>
      </c>
      <c r="E10" s="127">
        <v>454</v>
      </c>
    </row>
    <row r="11" spans="2:5" ht="20.100000000000001" customHeight="1" x14ac:dyDescent="0.25">
      <c r="B11" s="54">
        <v>2008</v>
      </c>
      <c r="C11" s="65">
        <v>171</v>
      </c>
      <c r="D11" s="65">
        <v>239</v>
      </c>
      <c r="E11" s="127">
        <v>410</v>
      </c>
    </row>
    <row r="12" spans="2:5" ht="20.100000000000001" customHeight="1" x14ac:dyDescent="0.25">
      <c r="B12" s="54">
        <v>2009</v>
      </c>
      <c r="C12" s="65">
        <v>154</v>
      </c>
      <c r="D12" s="65">
        <v>276</v>
      </c>
      <c r="E12" s="127">
        <v>430</v>
      </c>
    </row>
    <row r="13" spans="2:5" ht="20.100000000000001" customHeight="1" x14ac:dyDescent="0.25">
      <c r="B13" s="54">
        <v>2010</v>
      </c>
      <c r="C13" s="65">
        <v>177</v>
      </c>
      <c r="D13" s="65">
        <v>344</v>
      </c>
      <c r="E13" s="127">
        <v>521</v>
      </c>
    </row>
    <row r="14" spans="2:5" ht="20.100000000000001" customHeight="1" x14ac:dyDescent="0.25">
      <c r="B14" s="54">
        <v>2011</v>
      </c>
      <c r="C14" s="65">
        <v>159</v>
      </c>
      <c r="D14" s="65">
        <v>336</v>
      </c>
      <c r="E14" s="127">
        <v>495</v>
      </c>
    </row>
    <row r="15" spans="2:5" ht="20.100000000000001" customHeight="1" x14ac:dyDescent="0.25">
      <c r="B15" s="54">
        <v>2012</v>
      </c>
      <c r="C15" s="65">
        <v>166</v>
      </c>
      <c r="D15" s="65">
        <v>302</v>
      </c>
      <c r="E15" s="127">
        <v>468</v>
      </c>
    </row>
    <row r="16" spans="2:5" ht="20.100000000000001" customHeight="1" x14ac:dyDescent="0.25">
      <c r="B16" s="54">
        <v>2013</v>
      </c>
      <c r="C16" s="65">
        <v>163</v>
      </c>
      <c r="D16" s="65">
        <v>292</v>
      </c>
      <c r="E16" s="127">
        <v>455</v>
      </c>
    </row>
    <row r="17" spans="2:5" ht="20.100000000000001" customHeight="1" x14ac:dyDescent="0.25">
      <c r="B17" s="54">
        <v>2014</v>
      </c>
      <c r="C17" s="65">
        <v>166</v>
      </c>
      <c r="D17" s="65">
        <v>277</v>
      </c>
      <c r="E17" s="127">
        <v>443</v>
      </c>
    </row>
    <row r="18" spans="2:5" ht="20.100000000000001" customHeight="1" x14ac:dyDescent="0.25">
      <c r="B18" s="54">
        <v>2015</v>
      </c>
      <c r="C18" s="65">
        <v>151</v>
      </c>
      <c r="D18" s="65">
        <v>255</v>
      </c>
      <c r="E18" s="127">
        <v>406</v>
      </c>
    </row>
    <row r="19" spans="2:5" ht="20.100000000000001" customHeight="1" x14ac:dyDescent="0.25">
      <c r="B19" s="54">
        <v>2016</v>
      </c>
      <c r="C19" s="65">
        <v>152</v>
      </c>
      <c r="D19" s="65">
        <v>286</v>
      </c>
      <c r="E19" s="127">
        <f>SUM(C19:D19)</f>
        <v>438</v>
      </c>
    </row>
    <row r="20" spans="2:5" ht="20.100000000000001" customHeight="1" x14ac:dyDescent="0.25">
      <c r="B20" s="54">
        <v>2017</v>
      </c>
      <c r="C20" s="65">
        <v>168</v>
      </c>
      <c r="D20" s="65">
        <v>268</v>
      </c>
      <c r="E20" s="127">
        <v>436</v>
      </c>
    </row>
    <row r="21" spans="2:5" ht="20.100000000000001" customHeight="1" x14ac:dyDescent="0.25">
      <c r="B21" s="54">
        <v>2018</v>
      </c>
      <c r="C21" s="65" t="s">
        <v>75</v>
      </c>
      <c r="D21" s="65" t="s">
        <v>75</v>
      </c>
      <c r="E21" s="127" t="s">
        <v>75</v>
      </c>
    </row>
    <row r="22" spans="2:5" ht="15" customHeight="1" x14ac:dyDescent="0.25"/>
    <row r="23" spans="2:5" ht="15" customHeight="1" x14ac:dyDescent="0.25">
      <c r="B23" s="7" t="s">
        <v>246</v>
      </c>
    </row>
    <row r="24" spans="2:5" ht="15" customHeight="1" x14ac:dyDescent="0.25"/>
    <row r="25" spans="2:5" ht="15" customHeight="1" x14ac:dyDescent="0.25"/>
    <row r="26" spans="2:5" ht="15" customHeight="1" x14ac:dyDescent="0.25"/>
    <row r="27" spans="2:5" ht="15" customHeight="1" x14ac:dyDescent="0.25"/>
    <row r="28" spans="2:5" ht="15" customHeight="1" x14ac:dyDescent="0.25"/>
    <row r="29" spans="2:5" ht="15" customHeight="1" x14ac:dyDescent="0.25"/>
    <row r="30" spans="2:5" ht="15" customHeight="1" x14ac:dyDescent="0.25"/>
    <row r="31" spans="2:5" ht="15" customHeight="1" x14ac:dyDescent="0.25"/>
    <row r="32" spans="2:5"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sheetData>
  <pageMargins left="0.7" right="0.7" top="0.75" bottom="0.75" header="0.3" footer="0.3"/>
  <ignoredErrors>
    <ignoredError sqref="E1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37"/>
  <sheetViews>
    <sheetView showGridLines="0" topLeftCell="A6" zoomScale="106" zoomScaleNormal="106" workbookViewId="0">
      <selection activeCell="B31" sqref="B31"/>
    </sheetView>
  </sheetViews>
  <sheetFormatPr baseColWidth="10" defaultRowHeight="15" x14ac:dyDescent="0.25"/>
  <cols>
    <col min="1" max="1" width="2.7109375" customWidth="1"/>
  </cols>
  <sheetData>
    <row r="2" spans="2:3" x14ac:dyDescent="0.25">
      <c r="B2" t="s">
        <v>46</v>
      </c>
    </row>
    <row r="4" spans="2:3" x14ac:dyDescent="0.25">
      <c r="B4" s="1" t="s">
        <v>44</v>
      </c>
      <c r="C4" s="4" t="s">
        <v>47</v>
      </c>
    </row>
    <row r="5" spans="2:3" x14ac:dyDescent="0.25">
      <c r="B5" s="2">
        <v>1995</v>
      </c>
      <c r="C5" s="3">
        <v>60209.661</v>
      </c>
    </row>
    <row r="6" spans="2:3" x14ac:dyDescent="0.25">
      <c r="B6" s="2">
        <v>1996</v>
      </c>
      <c r="C6" s="3">
        <v>63726.589</v>
      </c>
    </row>
    <row r="7" spans="2:3" x14ac:dyDescent="0.25">
      <c r="B7" s="2">
        <v>1997</v>
      </c>
      <c r="C7" s="3">
        <v>67726.816000000006</v>
      </c>
    </row>
    <row r="8" spans="2:3" x14ac:dyDescent="0.25">
      <c r="B8" s="2">
        <v>1998</v>
      </c>
      <c r="C8" s="3">
        <v>71723.447</v>
      </c>
    </row>
    <row r="9" spans="2:3" x14ac:dyDescent="0.25">
      <c r="B9" s="2">
        <v>1999</v>
      </c>
      <c r="C9" s="3">
        <v>76528.434999999998</v>
      </c>
    </row>
    <row r="10" spans="2:3" x14ac:dyDescent="0.25">
      <c r="B10" s="2">
        <v>2000</v>
      </c>
      <c r="C10" s="3">
        <v>86331.553</v>
      </c>
    </row>
    <row r="11" spans="2:3" x14ac:dyDescent="0.25">
      <c r="B11" s="2">
        <v>2001</v>
      </c>
      <c r="C11" s="3">
        <v>93492.513999999996</v>
      </c>
    </row>
    <row r="12" spans="2:3" x14ac:dyDescent="0.25">
      <c r="B12" s="2">
        <v>2002</v>
      </c>
      <c r="C12" s="3">
        <v>100887.974</v>
      </c>
    </row>
    <row r="13" spans="2:3" x14ac:dyDescent="0.25">
      <c r="B13" s="2">
        <v>2003</v>
      </c>
      <c r="C13" s="3">
        <v>109789.588</v>
      </c>
    </row>
    <row r="14" spans="2:3" x14ac:dyDescent="0.25">
      <c r="B14" s="2">
        <v>2004</v>
      </c>
      <c r="C14" s="3">
        <v>118724.376</v>
      </c>
    </row>
    <row r="15" spans="2:3" x14ac:dyDescent="0.25">
      <c r="B15" s="2">
        <v>2005</v>
      </c>
      <c r="C15" s="3">
        <v>128986.60799999999</v>
      </c>
    </row>
    <row r="16" spans="2:3" x14ac:dyDescent="0.25">
      <c r="B16" s="2">
        <v>2006</v>
      </c>
      <c r="C16" s="3">
        <v>139066.91800000001</v>
      </c>
    </row>
    <row r="17" spans="2:3" x14ac:dyDescent="0.25">
      <c r="B17" s="2">
        <v>2007</v>
      </c>
      <c r="C17" s="3">
        <v>148644.79399999999</v>
      </c>
    </row>
    <row r="18" spans="2:3" x14ac:dyDescent="0.25">
      <c r="B18" s="2">
        <v>2008</v>
      </c>
      <c r="C18" s="3">
        <v>152137.231</v>
      </c>
    </row>
    <row r="19" spans="2:3" x14ac:dyDescent="0.25">
      <c r="B19" s="2">
        <v>2009</v>
      </c>
      <c r="C19" s="3">
        <v>146315.391</v>
      </c>
    </row>
    <row r="20" spans="2:3" x14ac:dyDescent="0.25">
      <c r="B20" s="2">
        <v>2010</v>
      </c>
      <c r="C20" s="3">
        <v>144752.22500000001</v>
      </c>
    </row>
    <row r="21" spans="2:3" x14ac:dyDescent="0.25">
      <c r="B21" s="2">
        <v>2011</v>
      </c>
      <c r="C21" s="3">
        <v>143389.08600000001</v>
      </c>
    </row>
    <row r="22" spans="2:3" x14ac:dyDescent="0.25">
      <c r="B22" s="2">
        <v>2012</v>
      </c>
      <c r="C22" s="3">
        <v>138007.226</v>
      </c>
    </row>
    <row r="23" spans="2:3" x14ac:dyDescent="0.25">
      <c r="B23" s="2">
        <v>2013</v>
      </c>
      <c r="C23" s="3">
        <v>136048.003</v>
      </c>
    </row>
    <row r="24" spans="2:3" x14ac:dyDescent="0.25">
      <c r="B24" s="2">
        <v>2014</v>
      </c>
      <c r="C24" s="3">
        <v>137722.02600000001</v>
      </c>
    </row>
    <row r="25" spans="2:3" x14ac:dyDescent="0.25">
      <c r="B25" s="2">
        <v>2015</v>
      </c>
      <c r="C25" s="3">
        <v>144745.56899999999</v>
      </c>
    </row>
    <row r="26" spans="2:3" x14ac:dyDescent="0.25">
      <c r="B26" s="2">
        <v>2016</v>
      </c>
      <c r="C26" s="3">
        <v>148405.36199999999</v>
      </c>
    </row>
    <row r="27" spans="2:3" x14ac:dyDescent="0.25">
      <c r="B27" s="2" t="s">
        <v>240</v>
      </c>
      <c r="C27" s="3">
        <v>155462.81</v>
      </c>
    </row>
    <row r="28" spans="2:3" x14ac:dyDescent="0.25">
      <c r="B28" s="2" t="s">
        <v>241</v>
      </c>
      <c r="C28" s="3">
        <v>160621.81599999999</v>
      </c>
    </row>
    <row r="29" spans="2:3" x14ac:dyDescent="0.25">
      <c r="B29" s="2" t="s">
        <v>242</v>
      </c>
      <c r="C29" s="3">
        <v>166073.06099999999</v>
      </c>
    </row>
    <row r="31" spans="2:3" x14ac:dyDescent="0.25">
      <c r="B31" t="s">
        <v>245</v>
      </c>
    </row>
    <row r="32" spans="2:3" x14ac:dyDescent="0.25">
      <c r="B32" t="s">
        <v>48</v>
      </c>
    </row>
    <row r="33" spans="2:2" x14ac:dyDescent="0.25">
      <c r="B33" t="s">
        <v>49</v>
      </c>
    </row>
    <row r="34" spans="2:2" x14ac:dyDescent="0.25">
      <c r="B34" t="s">
        <v>50</v>
      </c>
    </row>
    <row r="35" spans="2:2" x14ac:dyDescent="0.25">
      <c r="B35" t="s">
        <v>51</v>
      </c>
    </row>
    <row r="36" spans="2:2" x14ac:dyDescent="0.25">
      <c r="B36" t="s">
        <v>52</v>
      </c>
    </row>
    <row r="37" spans="2:2" x14ac:dyDescent="0.25">
      <c r="B37" t="s">
        <v>53</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C24"/>
  <sheetViews>
    <sheetView showGridLines="0" workbookViewId="0">
      <selection activeCell="B23" sqref="B23"/>
    </sheetView>
  </sheetViews>
  <sheetFormatPr baseColWidth="10" defaultRowHeight="15" x14ac:dyDescent="0.25"/>
  <cols>
    <col min="1" max="1" width="2.7109375" style="7" customWidth="1"/>
    <col min="2" max="2" width="20.7109375" style="7" customWidth="1"/>
    <col min="3" max="3" width="13.7109375" style="7" customWidth="1"/>
    <col min="4" max="16384" width="11.42578125" style="7"/>
  </cols>
  <sheetData>
    <row r="2" spans="2:3" x14ac:dyDescent="0.25">
      <c r="B2" s="7" t="s">
        <v>27</v>
      </c>
    </row>
    <row r="4" spans="2:3" x14ac:dyDescent="0.25">
      <c r="B4" s="184" t="s">
        <v>44</v>
      </c>
      <c r="C4" s="126" t="s">
        <v>146</v>
      </c>
    </row>
    <row r="5" spans="2:3" ht="20.100000000000001" customHeight="1" x14ac:dyDescent="0.25">
      <c r="B5" s="54">
        <v>2003</v>
      </c>
      <c r="C5" s="65">
        <v>701130</v>
      </c>
    </row>
    <row r="6" spans="2:3" ht="20.100000000000001" customHeight="1" x14ac:dyDescent="0.25">
      <c r="B6" s="54">
        <v>2004</v>
      </c>
      <c r="C6" s="65">
        <v>1182776</v>
      </c>
    </row>
    <row r="7" spans="2:3" ht="20.100000000000001" customHeight="1" x14ac:dyDescent="0.25">
      <c r="B7" s="54">
        <v>2005</v>
      </c>
      <c r="C7" s="65">
        <v>924727</v>
      </c>
    </row>
    <row r="8" spans="2:3" ht="20.100000000000001" customHeight="1" x14ac:dyDescent="0.25">
      <c r="B8" s="54">
        <v>2006</v>
      </c>
      <c r="C8" s="65">
        <v>1063459</v>
      </c>
    </row>
    <row r="9" spans="2:3" ht="20.100000000000001" customHeight="1" x14ac:dyDescent="0.25">
      <c r="B9" s="54">
        <v>2007</v>
      </c>
      <c r="C9" s="65">
        <v>1392808</v>
      </c>
    </row>
    <row r="10" spans="2:3" ht="20.100000000000001" customHeight="1" x14ac:dyDescent="0.25">
      <c r="B10" s="54">
        <v>2008</v>
      </c>
      <c r="C10" s="65">
        <v>1058926</v>
      </c>
    </row>
    <row r="11" spans="2:3" ht="20.100000000000001" customHeight="1" x14ac:dyDescent="0.25">
      <c r="B11" s="54">
        <v>2009</v>
      </c>
      <c r="C11" s="65">
        <v>999226</v>
      </c>
    </row>
    <row r="12" spans="2:3" ht="20.100000000000001" customHeight="1" x14ac:dyDescent="0.25">
      <c r="B12" s="54">
        <v>2010</v>
      </c>
      <c r="C12" s="65">
        <v>939526</v>
      </c>
    </row>
    <row r="13" spans="2:3" ht="20.100000000000001" customHeight="1" x14ac:dyDescent="0.25">
      <c r="B13" s="54">
        <v>2011</v>
      </c>
      <c r="C13" s="65">
        <v>933498</v>
      </c>
    </row>
    <row r="14" spans="2:3" ht="20.100000000000001" customHeight="1" x14ac:dyDescent="0.25">
      <c r="B14" s="54">
        <v>2012</v>
      </c>
      <c r="C14" s="65">
        <v>867279.83885813155</v>
      </c>
    </row>
    <row r="15" spans="2:3" ht="20.100000000000001" customHeight="1" x14ac:dyDescent="0.25">
      <c r="B15" s="54">
        <v>2013</v>
      </c>
      <c r="C15" s="65">
        <v>873909.77047413273</v>
      </c>
    </row>
    <row r="16" spans="2:3" ht="20.100000000000001" customHeight="1" x14ac:dyDescent="0.25">
      <c r="B16" s="54">
        <v>2014</v>
      </c>
      <c r="C16" s="65">
        <v>811278</v>
      </c>
    </row>
    <row r="17" spans="2:3" ht="20.100000000000001" customHeight="1" x14ac:dyDescent="0.25">
      <c r="B17" s="54">
        <v>2015</v>
      </c>
      <c r="C17" s="65">
        <v>751487</v>
      </c>
    </row>
    <row r="18" spans="2:3" ht="20.100000000000001" customHeight="1" x14ac:dyDescent="0.25">
      <c r="B18" s="54">
        <v>2016</v>
      </c>
      <c r="C18" s="65">
        <v>759321</v>
      </c>
    </row>
    <row r="19" spans="2:3" ht="20.100000000000001" customHeight="1" x14ac:dyDescent="0.25">
      <c r="B19" s="54">
        <v>2017</v>
      </c>
      <c r="C19" s="65">
        <v>710431</v>
      </c>
    </row>
    <row r="20" spans="2:3" ht="20.100000000000001" customHeight="1" x14ac:dyDescent="0.25">
      <c r="B20" s="54">
        <v>2018</v>
      </c>
      <c r="C20" s="65" t="s">
        <v>238</v>
      </c>
    </row>
    <row r="21" spans="2:3" ht="20.100000000000001" customHeight="1" x14ac:dyDescent="0.25">
      <c r="B21" s="55">
        <v>2019</v>
      </c>
      <c r="C21" s="65" t="s">
        <v>250</v>
      </c>
    </row>
    <row r="23" spans="2:3" x14ac:dyDescent="0.25">
      <c r="B23" s="7" t="s">
        <v>251</v>
      </c>
    </row>
    <row r="24" spans="2:3" x14ac:dyDescent="0.25">
      <c r="B24" t="s">
        <v>228</v>
      </c>
    </row>
  </sheetData>
  <pageMargins left="0.7" right="0.7" top="0.75" bottom="0.75" header="0.3" footer="0.3"/>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C452"/>
  <sheetViews>
    <sheetView showGridLines="0" workbookViewId="0">
      <selection activeCell="B21" sqref="B21"/>
    </sheetView>
  </sheetViews>
  <sheetFormatPr baseColWidth="10" defaultRowHeight="15" x14ac:dyDescent="0.25"/>
  <cols>
    <col min="1" max="1" width="2.7109375" style="7" customWidth="1"/>
    <col min="2" max="2" width="16" style="7" customWidth="1"/>
    <col min="3" max="3" width="19.42578125" style="7" customWidth="1"/>
    <col min="4" max="4" width="16.140625" style="7" customWidth="1"/>
    <col min="5" max="16384" width="11.42578125" style="7"/>
  </cols>
  <sheetData>
    <row r="1" spans="2:3" ht="15" customHeight="1" x14ac:dyDescent="0.25"/>
    <row r="2" spans="2:3" x14ac:dyDescent="0.25">
      <c r="B2" s="7" t="s">
        <v>28</v>
      </c>
    </row>
    <row r="4" spans="2:3" ht="34.5" customHeight="1" x14ac:dyDescent="0.25">
      <c r="B4" s="128" t="s">
        <v>44</v>
      </c>
      <c r="C4" s="64" t="s">
        <v>201</v>
      </c>
    </row>
    <row r="5" spans="2:3" ht="20.100000000000001" customHeight="1" x14ac:dyDescent="0.25">
      <c r="B5" s="130">
        <v>2005</v>
      </c>
      <c r="C5" s="131">
        <v>3407</v>
      </c>
    </row>
    <row r="6" spans="2:3" ht="20.100000000000001" customHeight="1" x14ac:dyDescent="0.25">
      <c r="B6" s="130">
        <v>2006</v>
      </c>
      <c r="C6" s="132">
        <v>3967</v>
      </c>
    </row>
    <row r="7" spans="2:3" ht="20.100000000000001" customHeight="1" x14ac:dyDescent="0.25">
      <c r="B7" s="130">
        <v>2007</v>
      </c>
      <c r="C7" s="132">
        <v>3192</v>
      </c>
    </row>
    <row r="8" spans="2:3" ht="20.100000000000001" customHeight="1" x14ac:dyDescent="0.25">
      <c r="B8" s="130">
        <v>2008</v>
      </c>
      <c r="C8" s="132">
        <v>4850</v>
      </c>
    </row>
    <row r="9" spans="2:3" ht="20.100000000000001" customHeight="1" x14ac:dyDescent="0.25">
      <c r="B9" s="130">
        <v>2009</v>
      </c>
      <c r="C9" s="132">
        <v>3307</v>
      </c>
    </row>
    <row r="10" spans="2:3" ht="20.100000000000001" customHeight="1" x14ac:dyDescent="0.25">
      <c r="B10" s="130">
        <v>2010</v>
      </c>
      <c r="C10" s="132">
        <v>2952</v>
      </c>
    </row>
    <row r="11" spans="2:3" ht="20.100000000000001" customHeight="1" x14ac:dyDescent="0.25">
      <c r="B11" s="130">
        <v>2011</v>
      </c>
      <c r="C11" s="132">
        <v>2118</v>
      </c>
    </row>
    <row r="12" spans="2:3" ht="20.100000000000001" customHeight="1" x14ac:dyDescent="0.25">
      <c r="B12" s="130">
        <v>2012</v>
      </c>
      <c r="C12" s="132">
        <v>2128</v>
      </c>
    </row>
    <row r="13" spans="2:3" ht="20.100000000000001" customHeight="1" x14ac:dyDescent="0.25">
      <c r="B13" s="130">
        <v>2013</v>
      </c>
      <c r="C13" s="132">
        <v>1669</v>
      </c>
    </row>
    <row r="14" spans="2:3" ht="20.100000000000001" customHeight="1" x14ac:dyDescent="0.25">
      <c r="B14" s="130">
        <v>2014</v>
      </c>
      <c r="C14" s="132">
        <v>1715</v>
      </c>
    </row>
    <row r="15" spans="2:3" ht="20.100000000000001" customHeight="1" x14ac:dyDescent="0.25">
      <c r="B15" s="130">
        <v>2015</v>
      </c>
      <c r="C15" s="132">
        <v>1593</v>
      </c>
    </row>
    <row r="16" spans="2:3" ht="20.100000000000001" customHeight="1" x14ac:dyDescent="0.25">
      <c r="B16" s="130">
        <v>2016</v>
      </c>
      <c r="C16" s="132">
        <v>1712</v>
      </c>
    </row>
    <row r="17" spans="2:3" ht="20.100000000000001" customHeight="1" x14ac:dyDescent="0.25">
      <c r="B17" s="130">
        <v>2017</v>
      </c>
      <c r="C17" s="132">
        <v>1633</v>
      </c>
    </row>
    <row r="18" spans="2:3" ht="20.100000000000001" customHeight="1" x14ac:dyDescent="0.25">
      <c r="B18" s="133">
        <v>2018</v>
      </c>
      <c r="C18" s="132" t="s">
        <v>227</v>
      </c>
    </row>
    <row r="19" spans="2:3" ht="20.100000000000001" customHeight="1" x14ac:dyDescent="0.25">
      <c r="B19" s="130">
        <v>2019</v>
      </c>
      <c r="C19" s="132" t="s">
        <v>252</v>
      </c>
    </row>
    <row r="20" spans="2:3" ht="20.100000000000001" customHeight="1" x14ac:dyDescent="0.25"/>
    <row r="21" spans="2:3" ht="15" customHeight="1" x14ac:dyDescent="0.25">
      <c r="B21" s="7" t="s">
        <v>251</v>
      </c>
    </row>
    <row r="22" spans="2:3" ht="15" customHeight="1" x14ac:dyDescent="0.25">
      <c r="B22" t="s">
        <v>228</v>
      </c>
    </row>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C451"/>
  <sheetViews>
    <sheetView showGridLines="0" workbookViewId="0">
      <selection activeCell="B21" sqref="B21"/>
    </sheetView>
  </sheetViews>
  <sheetFormatPr baseColWidth="10" defaultRowHeight="15" x14ac:dyDescent="0.25"/>
  <cols>
    <col min="1" max="1" width="2.7109375" style="7" customWidth="1"/>
    <col min="2" max="2" width="16" style="7" customWidth="1"/>
    <col min="3" max="3" width="17.140625" style="7" customWidth="1"/>
    <col min="4" max="4" width="16.140625" style="7" customWidth="1"/>
    <col min="5" max="16384" width="11.42578125" style="7"/>
  </cols>
  <sheetData>
    <row r="1" spans="2:3" ht="15" customHeight="1" x14ac:dyDescent="0.25"/>
    <row r="2" spans="2:3" x14ac:dyDescent="0.25">
      <c r="B2" s="7" t="s">
        <v>29</v>
      </c>
    </row>
    <row r="4" spans="2:3" ht="30.75" customHeight="1" x14ac:dyDescent="0.25">
      <c r="B4" s="128" t="s">
        <v>44</v>
      </c>
      <c r="C4" s="64" t="s">
        <v>202</v>
      </c>
    </row>
    <row r="5" spans="2:3" ht="20.100000000000001" customHeight="1" x14ac:dyDescent="0.25">
      <c r="B5" s="130" t="s">
        <v>147</v>
      </c>
      <c r="C5" s="132">
        <v>6135</v>
      </c>
    </row>
    <row r="6" spans="2:3" ht="20.100000000000001" customHeight="1" x14ac:dyDescent="0.25">
      <c r="B6" s="130" t="s">
        <v>148</v>
      </c>
      <c r="C6" s="132">
        <v>7429</v>
      </c>
    </row>
    <row r="7" spans="2:3" ht="20.100000000000001" customHeight="1" x14ac:dyDescent="0.25">
      <c r="B7" s="130" t="s">
        <v>149</v>
      </c>
      <c r="C7" s="132">
        <v>5754</v>
      </c>
    </row>
    <row r="8" spans="2:3" ht="20.100000000000001" customHeight="1" x14ac:dyDescent="0.25">
      <c r="B8" s="130" t="s">
        <v>150</v>
      </c>
      <c r="C8" s="132">
        <v>6207</v>
      </c>
    </row>
    <row r="9" spans="2:3" ht="20.100000000000001" customHeight="1" x14ac:dyDescent="0.25">
      <c r="B9" s="130" t="s">
        <v>151</v>
      </c>
      <c r="C9" s="132">
        <v>4828</v>
      </c>
    </row>
    <row r="10" spans="2:3" ht="20.100000000000001" customHeight="1" x14ac:dyDescent="0.25">
      <c r="B10" s="130" t="s">
        <v>152</v>
      </c>
      <c r="C10" s="132">
        <v>3835</v>
      </c>
    </row>
    <row r="11" spans="2:3" ht="20.100000000000001" customHeight="1" x14ac:dyDescent="0.25">
      <c r="B11" s="130" t="s">
        <v>153</v>
      </c>
      <c r="C11" s="132">
        <v>2909</v>
      </c>
    </row>
    <row r="12" spans="2:3" ht="20.100000000000001" customHeight="1" x14ac:dyDescent="0.25">
      <c r="B12" s="130" t="s">
        <v>154</v>
      </c>
      <c r="C12" s="132">
        <v>2295</v>
      </c>
    </row>
    <row r="13" spans="2:3" ht="20.100000000000001" customHeight="1" x14ac:dyDescent="0.25">
      <c r="B13" s="130" t="s">
        <v>155</v>
      </c>
      <c r="C13" s="132">
        <v>1791</v>
      </c>
    </row>
    <row r="14" spans="2:3" ht="20.100000000000001" customHeight="1" x14ac:dyDescent="0.25">
      <c r="B14" s="130" t="s">
        <v>156</v>
      </c>
      <c r="C14" s="132">
        <v>1903</v>
      </c>
    </row>
    <row r="15" spans="2:3" ht="20.100000000000001" customHeight="1" x14ac:dyDescent="0.25">
      <c r="B15" s="130" t="s">
        <v>157</v>
      </c>
      <c r="C15" s="132">
        <v>1712</v>
      </c>
    </row>
    <row r="16" spans="2:3" ht="20.100000000000001" customHeight="1" x14ac:dyDescent="0.25">
      <c r="B16" s="130" t="s">
        <v>220</v>
      </c>
      <c r="C16" s="132">
        <v>1969</v>
      </c>
    </row>
    <row r="17" spans="2:3" ht="20.100000000000001" customHeight="1" x14ac:dyDescent="0.25">
      <c r="B17" s="130" t="s">
        <v>226</v>
      </c>
      <c r="C17" s="132">
        <v>2099</v>
      </c>
    </row>
    <row r="18" spans="2:3" ht="20.100000000000001" customHeight="1" x14ac:dyDescent="0.25">
      <c r="B18" s="130" t="s">
        <v>229</v>
      </c>
      <c r="C18" s="132" t="s">
        <v>230</v>
      </c>
    </row>
    <row r="19" spans="2:3" ht="20.100000000000001" customHeight="1" x14ac:dyDescent="0.25">
      <c r="B19" s="130" t="s">
        <v>253</v>
      </c>
      <c r="C19" s="132" t="s">
        <v>254</v>
      </c>
    </row>
    <row r="20" spans="2:3" ht="15" customHeight="1" x14ac:dyDescent="0.25"/>
    <row r="21" spans="2:3" ht="15" customHeight="1" x14ac:dyDescent="0.25">
      <c r="B21" s="7" t="s">
        <v>251</v>
      </c>
    </row>
    <row r="22" spans="2:3" ht="15" customHeight="1" x14ac:dyDescent="0.25">
      <c r="B22" t="s">
        <v>228</v>
      </c>
    </row>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sheetData>
  <phoneticPr fontId="22"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C451"/>
  <sheetViews>
    <sheetView showGridLines="0" workbookViewId="0">
      <selection activeCell="E27" sqref="E27"/>
    </sheetView>
  </sheetViews>
  <sheetFormatPr baseColWidth="10" defaultRowHeight="15" x14ac:dyDescent="0.25"/>
  <cols>
    <col min="1" max="1" width="2.7109375" style="7" customWidth="1"/>
    <col min="2" max="2" width="16" style="7" customWidth="1"/>
    <col min="3" max="3" width="17.140625" style="7" customWidth="1"/>
    <col min="4" max="4" width="16.140625" style="7" customWidth="1"/>
    <col min="5" max="16384" width="11.42578125" style="7"/>
  </cols>
  <sheetData>
    <row r="1" spans="2:3" ht="15" customHeight="1" x14ac:dyDescent="0.25"/>
    <row r="2" spans="2:3" x14ac:dyDescent="0.25">
      <c r="B2" s="7" t="s">
        <v>30</v>
      </c>
    </row>
    <row r="4" spans="2:3" ht="27.75" customHeight="1" x14ac:dyDescent="0.25">
      <c r="B4" s="128" t="s">
        <v>44</v>
      </c>
      <c r="C4" s="129" t="s">
        <v>203</v>
      </c>
    </row>
    <row r="5" spans="2:3" ht="20.100000000000001" customHeight="1" x14ac:dyDescent="0.25">
      <c r="B5" s="130" t="s">
        <v>147</v>
      </c>
      <c r="C5" s="132">
        <v>6323</v>
      </c>
    </row>
    <row r="6" spans="2:3" ht="20.100000000000001" customHeight="1" x14ac:dyDescent="0.25">
      <c r="B6" s="130" t="s">
        <v>148</v>
      </c>
      <c r="C6" s="132">
        <v>7951</v>
      </c>
    </row>
    <row r="7" spans="2:3" ht="20.100000000000001" customHeight="1" x14ac:dyDescent="0.25">
      <c r="B7" s="130" t="s">
        <v>149</v>
      </c>
      <c r="C7" s="132">
        <v>6492</v>
      </c>
    </row>
    <row r="8" spans="2:3" ht="20.100000000000001" customHeight="1" x14ac:dyDescent="0.25">
      <c r="B8" s="130" t="s">
        <v>150</v>
      </c>
      <c r="C8" s="132">
        <v>6822</v>
      </c>
    </row>
    <row r="9" spans="2:3" ht="20.100000000000001" customHeight="1" x14ac:dyDescent="0.25">
      <c r="B9" s="130" t="s">
        <v>151</v>
      </c>
      <c r="C9" s="132">
        <v>5299</v>
      </c>
    </row>
    <row r="10" spans="2:3" ht="20.100000000000001" customHeight="1" x14ac:dyDescent="0.25">
      <c r="B10" s="130" t="s">
        <v>152</v>
      </c>
      <c r="C10" s="132">
        <v>4235</v>
      </c>
    </row>
    <row r="11" spans="2:3" ht="20.100000000000001" customHeight="1" x14ac:dyDescent="0.25">
      <c r="B11" s="130" t="s">
        <v>153</v>
      </c>
      <c r="C11" s="132">
        <v>3224</v>
      </c>
    </row>
    <row r="12" spans="2:3" ht="20.100000000000001" customHeight="1" x14ac:dyDescent="0.25">
      <c r="B12" s="130" t="s">
        <v>154</v>
      </c>
      <c r="C12" s="132">
        <v>2741</v>
      </c>
    </row>
    <row r="13" spans="2:3" ht="20.100000000000001" customHeight="1" x14ac:dyDescent="0.25">
      <c r="B13" s="130" t="s">
        <v>155</v>
      </c>
      <c r="C13" s="132">
        <v>2135</v>
      </c>
    </row>
    <row r="14" spans="2:3" ht="20.100000000000001" customHeight="1" x14ac:dyDescent="0.25">
      <c r="B14" s="130" t="s">
        <v>156</v>
      </c>
      <c r="C14" s="132">
        <v>2200</v>
      </c>
    </row>
    <row r="15" spans="2:3" ht="20.100000000000001" customHeight="1" x14ac:dyDescent="0.25">
      <c r="B15" s="130" t="s">
        <v>157</v>
      </c>
      <c r="C15" s="132">
        <v>1952</v>
      </c>
    </row>
    <row r="16" spans="2:3" ht="20.100000000000001" customHeight="1" x14ac:dyDescent="0.25">
      <c r="B16" s="130" t="s">
        <v>220</v>
      </c>
      <c r="C16" s="132">
        <v>2216</v>
      </c>
    </row>
    <row r="17" spans="2:3" ht="20.100000000000001" customHeight="1" x14ac:dyDescent="0.25">
      <c r="B17" s="130" t="s">
        <v>226</v>
      </c>
      <c r="C17" s="132">
        <v>2436</v>
      </c>
    </row>
    <row r="18" spans="2:3" ht="20.100000000000001" customHeight="1" x14ac:dyDescent="0.25">
      <c r="B18" s="130" t="s">
        <v>229</v>
      </c>
      <c r="C18" s="132" t="s">
        <v>231</v>
      </c>
    </row>
    <row r="19" spans="2:3" ht="20.100000000000001" customHeight="1" x14ac:dyDescent="0.25">
      <c r="B19" s="130" t="s">
        <v>253</v>
      </c>
      <c r="C19" s="132" t="s">
        <v>255</v>
      </c>
    </row>
    <row r="20" spans="2:3" ht="15" customHeight="1" x14ac:dyDescent="0.25"/>
    <row r="21" spans="2:3" ht="15" customHeight="1" x14ac:dyDescent="0.25">
      <c r="B21" s="7" t="s">
        <v>251</v>
      </c>
    </row>
    <row r="22" spans="2:3" ht="15" customHeight="1" x14ac:dyDescent="0.25">
      <c r="B22" s="7" t="s">
        <v>204</v>
      </c>
    </row>
    <row r="23" spans="2:3" ht="15" customHeight="1" x14ac:dyDescent="0.25">
      <c r="B23" t="s">
        <v>228</v>
      </c>
    </row>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sheetData>
  <phoneticPr fontId="22"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C450"/>
  <sheetViews>
    <sheetView showGridLines="0" workbookViewId="0">
      <selection activeCell="B28" sqref="B28"/>
    </sheetView>
  </sheetViews>
  <sheetFormatPr baseColWidth="10" defaultRowHeight="15" x14ac:dyDescent="0.25"/>
  <cols>
    <col min="1" max="1" width="2.7109375" style="7" customWidth="1"/>
    <col min="2" max="2" width="16" style="7" customWidth="1"/>
    <col min="3" max="3" width="17.140625" style="7" customWidth="1"/>
    <col min="4" max="4" width="16.140625" style="7" customWidth="1"/>
    <col min="5" max="16384" width="11.42578125" style="7"/>
  </cols>
  <sheetData>
    <row r="1" spans="2:3" ht="15" customHeight="1" x14ac:dyDescent="0.25"/>
    <row r="2" spans="2:3" x14ac:dyDescent="0.25">
      <c r="B2" s="7" t="s">
        <v>31</v>
      </c>
    </row>
    <row r="4" spans="2:3" ht="27.75" customHeight="1" x14ac:dyDescent="0.25">
      <c r="B4" s="128" t="s">
        <v>44</v>
      </c>
      <c r="C4" s="129" t="s">
        <v>205</v>
      </c>
    </row>
    <row r="5" spans="2:3" ht="20.100000000000001" customHeight="1" x14ac:dyDescent="0.25">
      <c r="B5" s="130">
        <v>2005</v>
      </c>
      <c r="C5" s="134">
        <v>0.59</v>
      </c>
    </row>
    <row r="6" spans="2:3" ht="20.100000000000001" customHeight="1" x14ac:dyDescent="0.25">
      <c r="B6" s="130">
        <v>2006</v>
      </c>
      <c r="C6" s="134">
        <v>0.54999999999999993</v>
      </c>
    </row>
    <row r="7" spans="2:3" ht="20.100000000000001" customHeight="1" x14ac:dyDescent="0.25">
      <c r="B7" s="130">
        <v>2007</v>
      </c>
      <c r="C7" s="134">
        <v>0.72</v>
      </c>
    </row>
    <row r="8" spans="2:3" ht="20.100000000000001" customHeight="1" x14ac:dyDescent="0.25">
      <c r="B8" s="130">
        <v>2008</v>
      </c>
      <c r="C8" s="134">
        <v>0.57999999999999996</v>
      </c>
    </row>
    <row r="9" spans="2:3" ht="20.100000000000001" customHeight="1" x14ac:dyDescent="0.25">
      <c r="B9" s="130">
        <v>2009</v>
      </c>
      <c r="C9" s="134">
        <v>0.69</v>
      </c>
    </row>
    <row r="10" spans="2:3" ht="20.100000000000001" customHeight="1" x14ac:dyDescent="0.25">
      <c r="B10" s="130">
        <v>2010</v>
      </c>
      <c r="C10" s="134">
        <v>0.75</v>
      </c>
    </row>
    <row r="11" spans="2:3" ht="20.100000000000001" customHeight="1" x14ac:dyDescent="0.25">
      <c r="B11" s="130">
        <v>2011</v>
      </c>
      <c r="C11" s="134">
        <v>0.65</v>
      </c>
    </row>
    <row r="12" spans="2:3" ht="20.100000000000001" customHeight="1" x14ac:dyDescent="0.25">
      <c r="B12" s="130">
        <v>2012</v>
      </c>
      <c r="C12" s="134">
        <v>0.67</v>
      </c>
    </row>
    <row r="13" spans="2:3" ht="20.100000000000001" customHeight="1" x14ac:dyDescent="0.25">
      <c r="B13" s="130">
        <v>2013</v>
      </c>
      <c r="C13" s="134">
        <v>0.74</v>
      </c>
    </row>
    <row r="14" spans="2:3" ht="20.100000000000001" customHeight="1" x14ac:dyDescent="0.25">
      <c r="B14" s="130">
        <v>2014</v>
      </c>
      <c r="C14" s="134">
        <v>0.7</v>
      </c>
    </row>
    <row r="15" spans="2:3" ht="20.100000000000001" customHeight="1" x14ac:dyDescent="0.25">
      <c r="B15" s="130">
        <v>2015</v>
      </c>
      <c r="C15" s="134">
        <v>0.56999999999999995</v>
      </c>
    </row>
    <row r="16" spans="2:3" ht="20.100000000000001" customHeight="1" x14ac:dyDescent="0.25">
      <c r="B16" s="130">
        <v>2016</v>
      </c>
      <c r="C16" s="134">
        <v>0.56000000000000005</v>
      </c>
    </row>
    <row r="17" spans="2:3" ht="20.100000000000001" customHeight="1" x14ac:dyDescent="0.25">
      <c r="B17" s="130">
        <v>2017</v>
      </c>
      <c r="C17" s="134">
        <v>0.44</v>
      </c>
    </row>
    <row r="18" spans="2:3" ht="20.100000000000001" customHeight="1" x14ac:dyDescent="0.25">
      <c r="B18" s="130">
        <v>2018</v>
      </c>
      <c r="C18" s="134" t="s">
        <v>257</v>
      </c>
    </row>
    <row r="19" spans="2:3" ht="20.100000000000001" customHeight="1" x14ac:dyDescent="0.25">
      <c r="B19" s="130">
        <v>2019</v>
      </c>
      <c r="C19" s="134" t="s">
        <v>256</v>
      </c>
    </row>
    <row r="20" spans="2:3" ht="15" customHeight="1" x14ac:dyDescent="0.25"/>
    <row r="21" spans="2:3" ht="15" customHeight="1" x14ac:dyDescent="0.25">
      <c r="B21" s="7" t="s">
        <v>251</v>
      </c>
    </row>
    <row r="22" spans="2:3" ht="15" customHeight="1" x14ac:dyDescent="0.25">
      <c r="B22" s="7" t="s">
        <v>206</v>
      </c>
    </row>
    <row r="23" spans="2:3" ht="15" customHeight="1" x14ac:dyDescent="0.25"/>
    <row r="24" spans="2:3" ht="15" customHeight="1" x14ac:dyDescent="0.25"/>
    <row r="25" spans="2:3" ht="15" customHeight="1" x14ac:dyDescent="0.25"/>
    <row r="26" spans="2:3" ht="15" customHeight="1" x14ac:dyDescent="0.25"/>
    <row r="27" spans="2:3" ht="15" customHeight="1" x14ac:dyDescent="0.25"/>
    <row r="28" spans="2:3" ht="15" customHeight="1" x14ac:dyDescent="0.25"/>
    <row r="29" spans="2:3" ht="15" customHeight="1" x14ac:dyDescent="0.25"/>
    <row r="30" spans="2:3" ht="15" customHeight="1" x14ac:dyDescent="0.25"/>
    <row r="31" spans="2:3" ht="15" customHeight="1" x14ac:dyDescent="0.25"/>
    <row r="32" spans="2: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2:G37"/>
  <sheetViews>
    <sheetView showGridLines="0" topLeftCell="A13" workbookViewId="0">
      <selection activeCell="B34" sqref="B34:G35"/>
    </sheetView>
  </sheetViews>
  <sheetFormatPr baseColWidth="10" defaultRowHeight="15" x14ac:dyDescent="0.25"/>
  <cols>
    <col min="1" max="1" width="2.7109375" style="7" customWidth="1"/>
    <col min="2" max="2" width="14" style="7" customWidth="1"/>
    <col min="3" max="3" width="13.5703125" style="7" customWidth="1"/>
    <col min="4" max="4" width="14" style="7" customWidth="1"/>
    <col min="5" max="5" width="14.140625" style="7" customWidth="1"/>
    <col min="6" max="6" width="12.85546875" style="7" customWidth="1"/>
    <col min="7" max="7" width="9.140625" style="7" customWidth="1"/>
    <col min="8" max="9" width="4.140625" style="7" customWidth="1"/>
    <col min="10" max="16384" width="11.42578125" style="7"/>
  </cols>
  <sheetData>
    <row r="2" spans="2:7" ht="12.75" customHeight="1" x14ac:dyDescent="0.25">
      <c r="B2" s="7" t="s">
        <v>33</v>
      </c>
    </row>
    <row r="4" spans="2:7" ht="20.100000000000001" customHeight="1" x14ac:dyDescent="0.25">
      <c r="B4" s="251" t="s">
        <v>44</v>
      </c>
      <c r="C4" s="253" t="s">
        <v>207</v>
      </c>
      <c r="D4" s="253"/>
      <c r="E4" s="253"/>
      <c r="F4" s="253" t="s">
        <v>211</v>
      </c>
      <c r="G4" s="255" t="s">
        <v>175</v>
      </c>
    </row>
    <row r="5" spans="2:7" x14ac:dyDescent="0.25">
      <c r="B5" s="252"/>
      <c r="C5" s="173" t="s">
        <v>208</v>
      </c>
      <c r="D5" s="173" t="s">
        <v>209</v>
      </c>
      <c r="E5" s="173" t="s">
        <v>210</v>
      </c>
      <c r="F5" s="254"/>
      <c r="G5" s="256"/>
    </row>
    <row r="6" spans="2:7" ht="20.100000000000001" customHeight="1" x14ac:dyDescent="0.25">
      <c r="B6" s="130">
        <v>1990</v>
      </c>
      <c r="C6" s="132">
        <v>131</v>
      </c>
      <c r="D6" s="132">
        <v>3</v>
      </c>
      <c r="E6" s="132">
        <v>1</v>
      </c>
      <c r="F6" s="132">
        <v>153</v>
      </c>
      <c r="G6" s="174">
        <v>288</v>
      </c>
    </row>
    <row r="7" spans="2:7" ht="20.100000000000001" customHeight="1" x14ac:dyDescent="0.25">
      <c r="B7" s="130">
        <v>1991</v>
      </c>
      <c r="C7" s="132">
        <v>128</v>
      </c>
      <c r="D7" s="132">
        <v>8</v>
      </c>
      <c r="E7" s="132">
        <v>8</v>
      </c>
      <c r="F7" s="132">
        <v>192</v>
      </c>
      <c r="G7" s="174">
        <v>336</v>
      </c>
    </row>
    <row r="8" spans="2:7" ht="20.100000000000001" customHeight="1" x14ac:dyDescent="0.25">
      <c r="B8" s="130">
        <v>1992</v>
      </c>
      <c r="C8" s="132">
        <v>148</v>
      </c>
      <c r="D8" s="132">
        <v>5</v>
      </c>
      <c r="E8" s="132">
        <v>1</v>
      </c>
      <c r="F8" s="132">
        <v>201</v>
      </c>
      <c r="G8" s="174">
        <v>355</v>
      </c>
    </row>
    <row r="9" spans="2:7" ht="20.100000000000001" customHeight="1" x14ac:dyDescent="0.25">
      <c r="B9" s="130">
        <v>1993</v>
      </c>
      <c r="C9" s="132">
        <v>168</v>
      </c>
      <c r="D9" s="132">
        <v>4</v>
      </c>
      <c r="E9" s="132">
        <v>5</v>
      </c>
      <c r="F9" s="132">
        <v>203</v>
      </c>
      <c r="G9" s="174">
        <v>380</v>
      </c>
    </row>
    <row r="10" spans="2:7" ht="20.100000000000001" customHeight="1" x14ac:dyDescent="0.25">
      <c r="B10" s="130">
        <v>1994</v>
      </c>
      <c r="C10" s="132">
        <v>177</v>
      </c>
      <c r="D10" s="132">
        <v>7</v>
      </c>
      <c r="E10" s="132">
        <v>13</v>
      </c>
      <c r="F10" s="132">
        <v>183</v>
      </c>
      <c r="G10" s="174">
        <v>380</v>
      </c>
    </row>
    <row r="11" spans="2:7" ht="20.100000000000001" customHeight="1" x14ac:dyDescent="0.25">
      <c r="B11" s="130">
        <v>1995</v>
      </c>
      <c r="C11" s="132">
        <v>166</v>
      </c>
      <c r="D11" s="132">
        <v>2</v>
      </c>
      <c r="E11" s="132">
        <v>13</v>
      </c>
      <c r="F11" s="132">
        <v>198</v>
      </c>
      <c r="G11" s="174">
        <v>379</v>
      </c>
    </row>
    <row r="12" spans="2:7" ht="20.100000000000001" customHeight="1" x14ac:dyDescent="0.25">
      <c r="B12" s="130">
        <v>1996</v>
      </c>
      <c r="C12" s="132">
        <v>184</v>
      </c>
      <c r="D12" s="132">
        <v>4</v>
      </c>
      <c r="E12" s="132">
        <v>16</v>
      </c>
      <c r="F12" s="132">
        <v>177</v>
      </c>
      <c r="G12" s="174">
        <v>381</v>
      </c>
    </row>
    <row r="13" spans="2:7" ht="20.100000000000001" customHeight="1" x14ac:dyDescent="0.25">
      <c r="B13" s="130">
        <v>1997</v>
      </c>
      <c r="C13" s="132">
        <v>201</v>
      </c>
      <c r="D13" s="132">
        <v>8</v>
      </c>
      <c r="E13" s="132">
        <v>23</v>
      </c>
      <c r="F13" s="132">
        <v>198</v>
      </c>
      <c r="G13" s="174">
        <v>430</v>
      </c>
    </row>
    <row r="14" spans="2:7" ht="20.100000000000001" customHeight="1" x14ac:dyDescent="0.25">
      <c r="B14" s="130">
        <v>1998</v>
      </c>
      <c r="C14" s="132">
        <v>175</v>
      </c>
      <c r="D14" s="132">
        <v>7</v>
      </c>
      <c r="E14" s="132">
        <v>19</v>
      </c>
      <c r="F14" s="132">
        <v>192</v>
      </c>
      <c r="G14" s="174">
        <v>393</v>
      </c>
    </row>
    <row r="15" spans="2:7" ht="20.100000000000001" customHeight="1" x14ac:dyDescent="0.25">
      <c r="B15" s="130">
        <v>1999</v>
      </c>
      <c r="C15" s="132">
        <v>203</v>
      </c>
      <c r="D15" s="132">
        <v>3</v>
      </c>
      <c r="E15" s="132">
        <v>23</v>
      </c>
      <c r="F15" s="132">
        <v>224</v>
      </c>
      <c r="G15" s="174">
        <v>453</v>
      </c>
    </row>
    <row r="16" spans="2:7" ht="20.100000000000001" customHeight="1" x14ac:dyDescent="0.25">
      <c r="B16" s="130">
        <v>2000</v>
      </c>
      <c r="C16" s="132">
        <v>229</v>
      </c>
      <c r="D16" s="132">
        <v>9</v>
      </c>
      <c r="E16" s="132">
        <v>17</v>
      </c>
      <c r="F16" s="132">
        <v>247</v>
      </c>
      <c r="G16" s="174">
        <v>502</v>
      </c>
    </row>
    <row r="17" spans="2:7" ht="20.100000000000001" customHeight="1" x14ac:dyDescent="0.25">
      <c r="B17" s="130">
        <v>2001</v>
      </c>
      <c r="C17" s="132">
        <v>238</v>
      </c>
      <c r="D17" s="132">
        <v>6</v>
      </c>
      <c r="E17" s="132">
        <v>38</v>
      </c>
      <c r="F17" s="132">
        <v>238</v>
      </c>
      <c r="G17" s="174">
        <v>520</v>
      </c>
    </row>
    <row r="18" spans="2:7" ht="20.100000000000001" customHeight="1" x14ac:dyDescent="0.25">
      <c r="B18" s="130">
        <v>2002</v>
      </c>
      <c r="C18" s="132">
        <v>273</v>
      </c>
      <c r="D18" s="132">
        <v>5</v>
      </c>
      <c r="E18" s="132">
        <v>38</v>
      </c>
      <c r="F18" s="132">
        <v>231</v>
      </c>
      <c r="G18" s="174">
        <v>547</v>
      </c>
    </row>
    <row r="19" spans="2:7" ht="20.100000000000001" customHeight="1" x14ac:dyDescent="0.25">
      <c r="B19" s="130">
        <v>2003</v>
      </c>
      <c r="C19" s="132">
        <v>267</v>
      </c>
      <c r="D19" s="132">
        <v>6</v>
      </c>
      <c r="E19" s="132">
        <v>49</v>
      </c>
      <c r="F19" s="132">
        <v>231</v>
      </c>
      <c r="G19" s="174">
        <v>553</v>
      </c>
    </row>
    <row r="20" spans="2:7" ht="20.100000000000001" customHeight="1" x14ac:dyDescent="0.25">
      <c r="B20" s="130">
        <v>2004</v>
      </c>
      <c r="C20" s="132">
        <v>273</v>
      </c>
      <c r="D20" s="132">
        <v>7</v>
      </c>
      <c r="E20" s="132">
        <v>56</v>
      </c>
      <c r="F20" s="132">
        <v>204</v>
      </c>
      <c r="G20" s="174">
        <v>540</v>
      </c>
    </row>
    <row r="21" spans="2:7" ht="20.100000000000001" customHeight="1" x14ac:dyDescent="0.25">
      <c r="B21" s="130">
        <v>2005</v>
      </c>
      <c r="C21" s="132">
        <v>325</v>
      </c>
      <c r="D21" s="132">
        <v>8</v>
      </c>
      <c r="E21" s="132">
        <v>80</v>
      </c>
      <c r="F21" s="132">
        <v>206</v>
      </c>
      <c r="G21" s="174">
        <v>619</v>
      </c>
    </row>
    <row r="22" spans="2:7" ht="20.100000000000001" customHeight="1" x14ac:dyDescent="0.25">
      <c r="B22" s="130">
        <v>2006</v>
      </c>
      <c r="C22" s="132">
        <v>334</v>
      </c>
      <c r="D22" s="132">
        <v>9</v>
      </c>
      <c r="E22" s="132">
        <v>93</v>
      </c>
      <c r="F22" s="132">
        <v>198</v>
      </c>
      <c r="G22" s="174">
        <v>634</v>
      </c>
    </row>
    <row r="23" spans="2:7" ht="20.100000000000001" customHeight="1" x14ac:dyDescent="0.25">
      <c r="B23" s="130">
        <v>2007</v>
      </c>
      <c r="C23" s="132">
        <v>402</v>
      </c>
      <c r="D23" s="132">
        <v>16</v>
      </c>
      <c r="E23" s="132">
        <v>105</v>
      </c>
      <c r="F23" s="132">
        <v>217</v>
      </c>
      <c r="G23" s="174">
        <v>740</v>
      </c>
    </row>
    <row r="24" spans="2:7" ht="20.100000000000001" customHeight="1" x14ac:dyDescent="0.25">
      <c r="B24" s="130">
        <v>2008</v>
      </c>
      <c r="C24" s="132">
        <v>433</v>
      </c>
      <c r="D24" s="132">
        <v>16</v>
      </c>
      <c r="E24" s="132">
        <v>120</v>
      </c>
      <c r="F24" s="132">
        <v>226</v>
      </c>
      <c r="G24" s="174">
        <v>795</v>
      </c>
    </row>
    <row r="25" spans="2:7" ht="20.100000000000001" customHeight="1" x14ac:dyDescent="0.25">
      <c r="B25" s="130">
        <v>2009</v>
      </c>
      <c r="C25" s="132">
        <v>453</v>
      </c>
      <c r="D25" s="132">
        <v>9</v>
      </c>
      <c r="E25" s="132">
        <v>131</v>
      </c>
      <c r="F25" s="132">
        <v>222</v>
      </c>
      <c r="G25" s="174">
        <v>815</v>
      </c>
    </row>
    <row r="26" spans="2:7" ht="20.100000000000001" customHeight="1" x14ac:dyDescent="0.25">
      <c r="B26" s="130">
        <v>2010</v>
      </c>
      <c r="C26" s="132">
        <v>454</v>
      </c>
      <c r="D26" s="132">
        <v>16</v>
      </c>
      <c r="E26" s="132">
        <v>180</v>
      </c>
      <c r="F26" s="132">
        <v>233</v>
      </c>
      <c r="G26" s="174">
        <v>883</v>
      </c>
    </row>
    <row r="27" spans="2:7" ht="20.100000000000001" customHeight="1" x14ac:dyDescent="0.25">
      <c r="B27" s="130">
        <v>2011</v>
      </c>
      <c r="C27" s="132">
        <v>477</v>
      </c>
      <c r="D27" s="132">
        <v>16</v>
      </c>
      <c r="E27" s="132">
        <v>185</v>
      </c>
      <c r="F27" s="132">
        <v>250</v>
      </c>
      <c r="G27" s="174">
        <v>928</v>
      </c>
    </row>
    <row r="28" spans="2:7" ht="20.100000000000001" customHeight="1" x14ac:dyDescent="0.25">
      <c r="B28" s="130">
        <v>2012</v>
      </c>
      <c r="C28" s="132">
        <v>436</v>
      </c>
      <c r="D28" s="132">
        <v>16</v>
      </c>
      <c r="E28" s="132">
        <v>195</v>
      </c>
      <c r="F28" s="132">
        <v>310</v>
      </c>
      <c r="G28" s="174">
        <v>957</v>
      </c>
    </row>
    <row r="29" spans="2:7" ht="20.100000000000001" customHeight="1" x14ac:dyDescent="0.25">
      <c r="B29" s="130">
        <v>2013</v>
      </c>
      <c r="C29" s="132">
        <v>436</v>
      </c>
      <c r="D29" s="132">
        <v>16</v>
      </c>
      <c r="E29" s="132">
        <v>195</v>
      </c>
      <c r="F29" s="132">
        <v>299</v>
      </c>
      <c r="G29" s="174">
        <v>946</v>
      </c>
    </row>
    <row r="30" spans="2:7" ht="20.100000000000001" customHeight="1" x14ac:dyDescent="0.25">
      <c r="B30" s="130">
        <v>2014</v>
      </c>
      <c r="C30" s="132">
        <v>527</v>
      </c>
      <c r="D30" s="132">
        <v>20</v>
      </c>
      <c r="E30" s="132">
        <v>207</v>
      </c>
      <c r="F30" s="132">
        <v>309</v>
      </c>
      <c r="G30" s="174">
        <v>1063</v>
      </c>
    </row>
    <row r="31" spans="2:7" ht="20.100000000000001" customHeight="1" x14ac:dyDescent="0.25">
      <c r="B31" s="130">
        <v>2015</v>
      </c>
      <c r="C31" s="132">
        <v>442</v>
      </c>
      <c r="D31" s="132">
        <v>15</v>
      </c>
      <c r="E31" s="132">
        <v>199</v>
      </c>
      <c r="F31" s="132">
        <v>273</v>
      </c>
      <c r="G31" s="174">
        <v>929</v>
      </c>
    </row>
    <row r="32" spans="2:7" ht="20.100000000000001" customHeight="1" x14ac:dyDescent="0.25">
      <c r="B32" s="130">
        <v>2016</v>
      </c>
      <c r="C32" s="132">
        <v>512</v>
      </c>
      <c r="D32" s="132">
        <v>26</v>
      </c>
      <c r="E32" s="132">
        <v>141</v>
      </c>
      <c r="F32" s="132">
        <v>269</v>
      </c>
      <c r="G32" s="174">
        <v>948</v>
      </c>
    </row>
    <row r="33" spans="2:7" ht="20.100000000000001" customHeight="1" x14ac:dyDescent="0.25">
      <c r="B33" s="130">
        <v>2017</v>
      </c>
      <c r="C33" s="132">
        <v>342</v>
      </c>
      <c r="D33" s="132">
        <v>44</v>
      </c>
      <c r="E33" s="132">
        <v>154</v>
      </c>
      <c r="F33" s="132">
        <v>328</v>
      </c>
      <c r="G33" s="174">
        <v>868</v>
      </c>
    </row>
    <row r="34" spans="2:7" ht="19.5" customHeight="1" x14ac:dyDescent="0.25">
      <c r="B34" s="130">
        <v>2018</v>
      </c>
      <c r="C34" s="132">
        <v>209</v>
      </c>
      <c r="D34" s="132">
        <v>77</v>
      </c>
      <c r="E34" s="132">
        <v>122</v>
      </c>
      <c r="F34" s="132">
        <v>378</v>
      </c>
      <c r="G34" s="174">
        <v>786</v>
      </c>
    </row>
    <row r="35" spans="2:7" ht="19.5" customHeight="1" x14ac:dyDescent="0.25">
      <c r="B35" s="130">
        <v>2019</v>
      </c>
      <c r="C35" s="132">
        <v>183</v>
      </c>
      <c r="D35" s="132">
        <v>30</v>
      </c>
      <c r="E35" s="132">
        <v>123</v>
      </c>
      <c r="F35" s="132">
        <v>372</v>
      </c>
      <c r="G35" s="174">
        <v>708</v>
      </c>
    </row>
    <row r="37" spans="2:7" x14ac:dyDescent="0.25">
      <c r="B37" s="7" t="s">
        <v>176</v>
      </c>
    </row>
  </sheetData>
  <mergeCells count="4">
    <mergeCell ref="B4:B5"/>
    <mergeCell ref="C4:E4"/>
    <mergeCell ref="F4:F5"/>
    <mergeCell ref="G4:G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E26"/>
  <sheetViews>
    <sheetView showGridLines="0" workbookViewId="0">
      <selection activeCell="J22" sqref="J22"/>
    </sheetView>
  </sheetViews>
  <sheetFormatPr baseColWidth="10" defaultColWidth="12.5703125" defaultRowHeight="15" x14ac:dyDescent="0.25"/>
  <cols>
    <col min="1" max="1" width="2.7109375" style="7" customWidth="1"/>
    <col min="2" max="2" width="21.85546875" style="7" customWidth="1"/>
    <col min="3" max="3" width="11.7109375" style="7" customWidth="1"/>
    <col min="4" max="4" width="11.85546875" style="7" customWidth="1"/>
    <col min="5" max="5" width="14.28515625" style="7" customWidth="1"/>
    <col min="6" max="7" width="8.7109375" style="7" customWidth="1"/>
    <col min="8" max="8" width="9" style="7" customWidth="1"/>
    <col min="9" max="10" width="8.7109375" style="7" customWidth="1"/>
    <col min="11" max="11" width="9" style="7" customWidth="1"/>
    <col min="12" max="12" width="7.7109375" style="7" customWidth="1"/>
    <col min="13" max="16384" width="12.5703125" style="7"/>
  </cols>
  <sheetData>
    <row r="2" spans="2:5" x14ac:dyDescent="0.25">
      <c r="B2" s="7" t="s">
        <v>239</v>
      </c>
    </row>
    <row r="4" spans="2:5" ht="30" x14ac:dyDescent="0.25">
      <c r="B4" s="135" t="s">
        <v>44</v>
      </c>
      <c r="C4" s="136" t="s">
        <v>56</v>
      </c>
      <c r="D4" s="136" t="s">
        <v>60</v>
      </c>
      <c r="E4" s="137" t="s">
        <v>158</v>
      </c>
    </row>
    <row r="5" spans="2:5" x14ac:dyDescent="0.25">
      <c r="B5" s="138">
        <v>2000</v>
      </c>
      <c r="C5" s="139">
        <v>2550</v>
      </c>
      <c r="D5" s="139">
        <v>3629</v>
      </c>
      <c r="E5" s="217">
        <v>70.267291264811234</v>
      </c>
    </row>
    <row r="6" spans="2:5" x14ac:dyDescent="0.25">
      <c r="B6" s="138">
        <v>2001</v>
      </c>
      <c r="C6" s="139">
        <v>2619</v>
      </c>
      <c r="D6" s="139">
        <v>3935</v>
      </c>
      <c r="E6" s="217">
        <v>66.556543837357054</v>
      </c>
    </row>
    <row r="7" spans="2:5" x14ac:dyDescent="0.25">
      <c r="B7" s="138">
        <v>2002</v>
      </c>
      <c r="C7" s="139">
        <v>2948</v>
      </c>
      <c r="D7" s="139">
        <v>4317</v>
      </c>
      <c r="E7" s="217">
        <v>68.288163076210324</v>
      </c>
    </row>
    <row r="8" spans="2:5" x14ac:dyDescent="0.25">
      <c r="B8" s="138">
        <v>2003</v>
      </c>
      <c r="C8" s="139">
        <v>3206</v>
      </c>
      <c r="D8" s="139">
        <v>4632</v>
      </c>
      <c r="E8" s="217">
        <v>69.214162348877366</v>
      </c>
    </row>
    <row r="9" spans="2:5" x14ac:dyDescent="0.25">
      <c r="B9" s="138">
        <v>2004</v>
      </c>
      <c r="C9" s="139">
        <v>3741</v>
      </c>
      <c r="D9" s="139">
        <v>5115</v>
      </c>
      <c r="E9" s="217">
        <v>73.137829912023449</v>
      </c>
    </row>
    <row r="10" spans="2:5" x14ac:dyDescent="0.25">
      <c r="B10" s="138">
        <v>2005</v>
      </c>
      <c r="C10" s="139">
        <v>3778</v>
      </c>
      <c r="D10" s="139">
        <v>5577</v>
      </c>
      <c r="E10" s="217">
        <v>67.742513896360052</v>
      </c>
    </row>
    <row r="11" spans="2:5" x14ac:dyDescent="0.25">
      <c r="B11" s="138">
        <v>2006</v>
      </c>
      <c r="C11" s="139">
        <v>4116</v>
      </c>
      <c r="D11" s="139">
        <v>6218</v>
      </c>
      <c r="E11" s="217">
        <v>66.194917980057895</v>
      </c>
    </row>
    <row r="12" spans="2:5" x14ac:dyDescent="0.25">
      <c r="B12" s="138">
        <v>2007</v>
      </c>
      <c r="C12" s="139">
        <v>4424</v>
      </c>
      <c r="D12" s="139">
        <v>6879</v>
      </c>
      <c r="E12" s="217">
        <v>64.311673208315156</v>
      </c>
    </row>
    <row r="13" spans="2:5" x14ac:dyDescent="0.25">
      <c r="B13" s="138">
        <v>2008</v>
      </c>
      <c r="C13" s="139">
        <v>5198</v>
      </c>
      <c r="D13" s="139">
        <v>7502</v>
      </c>
      <c r="E13" s="217">
        <v>69.288189816049055</v>
      </c>
    </row>
    <row r="14" spans="2:5" x14ac:dyDescent="0.25">
      <c r="B14" s="138">
        <v>2009</v>
      </c>
      <c r="C14" s="139">
        <v>5930</v>
      </c>
      <c r="D14" s="139">
        <v>8281</v>
      </c>
      <c r="E14" s="217">
        <v>71.609708972346326</v>
      </c>
    </row>
    <row r="15" spans="2:5" x14ac:dyDescent="0.25">
      <c r="B15" s="138">
        <v>2010</v>
      </c>
      <c r="C15" s="139">
        <v>6721</v>
      </c>
      <c r="D15" s="139">
        <v>9599</v>
      </c>
      <c r="E15" s="217">
        <v>70.01771017814356</v>
      </c>
    </row>
    <row r="16" spans="2:5" x14ac:dyDescent="0.25">
      <c r="B16" s="138">
        <v>2011</v>
      </c>
      <c r="C16" s="139">
        <v>7831</v>
      </c>
      <c r="D16" s="139">
        <v>11913</v>
      </c>
      <c r="E16" s="217">
        <v>65.734911441282634</v>
      </c>
    </row>
    <row r="17" spans="2:5" x14ac:dyDescent="0.25">
      <c r="B17" s="138">
        <v>2012</v>
      </c>
      <c r="C17" s="139">
        <v>8369</v>
      </c>
      <c r="D17" s="139">
        <v>12622</v>
      </c>
      <c r="E17" s="217">
        <v>66.304864522262719</v>
      </c>
    </row>
    <row r="18" spans="2:5" x14ac:dyDescent="0.25">
      <c r="B18" s="138">
        <v>2013</v>
      </c>
      <c r="C18" s="139">
        <v>8344</v>
      </c>
      <c r="D18" s="139">
        <v>12518</v>
      </c>
      <c r="E18" s="217">
        <v>66.656015337913416</v>
      </c>
    </row>
    <row r="19" spans="2:5" x14ac:dyDescent="0.25">
      <c r="B19" s="138">
        <v>2014</v>
      </c>
      <c r="C19" s="139">
        <v>8170</v>
      </c>
      <c r="D19" s="139">
        <v>12177</v>
      </c>
      <c r="E19" s="217">
        <v>67.093701240042705</v>
      </c>
    </row>
    <row r="20" spans="2:5" x14ac:dyDescent="0.25">
      <c r="B20" s="138">
        <v>2015</v>
      </c>
      <c r="C20" s="139">
        <v>9441</v>
      </c>
      <c r="D20" s="139">
        <v>13947</v>
      </c>
      <c r="E20" s="217">
        <v>67.69197676919768</v>
      </c>
    </row>
    <row r="21" spans="2:5" x14ac:dyDescent="0.25">
      <c r="B21" s="138">
        <v>2016</v>
      </c>
      <c r="C21" s="139">
        <v>10764</v>
      </c>
      <c r="D21" s="139">
        <v>16789</v>
      </c>
      <c r="E21" s="217">
        <v>64.113407588301868</v>
      </c>
    </row>
    <row r="22" spans="2:5" x14ac:dyDescent="0.25">
      <c r="B22" s="138">
        <v>2017</v>
      </c>
      <c r="C22" s="139">
        <v>11656</v>
      </c>
      <c r="D22" s="139">
        <v>16061</v>
      </c>
      <c r="E22" s="217">
        <v>72.57331423946205</v>
      </c>
    </row>
    <row r="23" spans="2:5" x14ac:dyDescent="0.25">
      <c r="B23" s="138">
        <v>2018</v>
      </c>
      <c r="C23" s="139">
        <v>12248</v>
      </c>
      <c r="D23" s="139">
        <v>17015</v>
      </c>
      <c r="E23" s="217">
        <v>71.983543931824855</v>
      </c>
    </row>
    <row r="24" spans="2:5" x14ac:dyDescent="0.25">
      <c r="B24" s="138">
        <v>2019</v>
      </c>
      <c r="C24" s="139">
        <v>13850</v>
      </c>
      <c r="D24" s="139">
        <v>18848</v>
      </c>
      <c r="E24" s="217">
        <v>0.73482597623089985</v>
      </c>
    </row>
    <row r="26" spans="2:5" x14ac:dyDescent="0.25">
      <c r="B26" s="7" t="s">
        <v>225</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71"/>
  <sheetViews>
    <sheetView showGridLines="0" workbookViewId="0">
      <selection activeCell="B13" sqref="B13"/>
    </sheetView>
  </sheetViews>
  <sheetFormatPr baseColWidth="10" defaultRowHeight="15" x14ac:dyDescent="0.25"/>
  <cols>
    <col min="1" max="1" width="2.7109375" style="7" customWidth="1"/>
    <col min="2" max="2" width="48.85546875" style="7" customWidth="1"/>
    <col min="3" max="3" width="12.28515625" style="7" customWidth="1"/>
    <col min="4" max="4" width="16" style="7" customWidth="1"/>
    <col min="5" max="5" width="12.28515625" style="7" customWidth="1"/>
    <col min="6" max="16384" width="11.42578125" style="7"/>
  </cols>
  <sheetData>
    <row r="1" spans="2:4" ht="12.75" customHeight="1" x14ac:dyDescent="0.25"/>
    <row r="2" spans="2:4" x14ac:dyDescent="0.25">
      <c r="B2" s="36" t="s">
        <v>235</v>
      </c>
    </row>
    <row r="3" spans="2:4" ht="21" customHeight="1" x14ac:dyDescent="0.25"/>
    <row r="4" spans="2:4" ht="30" customHeight="1" x14ac:dyDescent="0.25">
      <c r="B4" s="257" t="s">
        <v>222</v>
      </c>
      <c r="C4" s="258"/>
      <c r="D4" s="259"/>
    </row>
    <row r="5" spans="2:4" x14ac:dyDescent="0.25">
      <c r="B5" s="260" t="s">
        <v>159</v>
      </c>
      <c r="C5" s="261">
        <v>2019</v>
      </c>
      <c r="D5" s="262"/>
    </row>
    <row r="6" spans="2:4" x14ac:dyDescent="0.25">
      <c r="B6" s="260"/>
      <c r="C6" s="140" t="s">
        <v>66</v>
      </c>
      <c r="D6" s="141" t="s">
        <v>160</v>
      </c>
    </row>
    <row r="7" spans="2:4" ht="30" customHeight="1" x14ac:dyDescent="0.25">
      <c r="B7" s="142" t="s">
        <v>161</v>
      </c>
      <c r="C7" s="143">
        <v>182</v>
      </c>
      <c r="D7" s="192">
        <v>15226114</v>
      </c>
    </row>
    <row r="8" spans="2:4" ht="30" customHeight="1" x14ac:dyDescent="0.25">
      <c r="B8" s="144" t="s">
        <v>162</v>
      </c>
      <c r="C8" s="145">
        <v>302</v>
      </c>
      <c r="D8" s="193">
        <v>42041174</v>
      </c>
    </row>
    <row r="9" spans="2:4" ht="30" customHeight="1" x14ac:dyDescent="0.25">
      <c r="B9" s="142" t="s">
        <v>163</v>
      </c>
      <c r="C9" s="145" t="s">
        <v>76</v>
      </c>
      <c r="D9" s="193" t="s">
        <v>76</v>
      </c>
    </row>
    <row r="10" spans="2:4" ht="30" customHeight="1" x14ac:dyDescent="0.25">
      <c r="B10" s="142" t="s">
        <v>164</v>
      </c>
      <c r="C10" s="146">
        <v>441</v>
      </c>
      <c r="D10" s="194">
        <v>96352436</v>
      </c>
    </row>
    <row r="11" spans="2:4" ht="30" customHeight="1" x14ac:dyDescent="0.25">
      <c r="B11" s="147" t="s">
        <v>60</v>
      </c>
      <c r="C11" s="148">
        <v>925</v>
      </c>
      <c r="D11" s="149">
        <v>153619724</v>
      </c>
    </row>
    <row r="13" spans="2:4" x14ac:dyDescent="0.25">
      <c r="B13" s="7" t="s">
        <v>258</v>
      </c>
    </row>
    <row r="19" spans="2:2" x14ac:dyDescent="0.25">
      <c r="B19" s="150"/>
    </row>
    <row r="20" spans="2:2" x14ac:dyDescent="0.25">
      <c r="B20" s="151"/>
    </row>
    <row r="21" spans="2:2" x14ac:dyDescent="0.25">
      <c r="B21" s="150"/>
    </row>
    <row r="22" spans="2:2" x14ac:dyDescent="0.25">
      <c r="B22" s="150"/>
    </row>
    <row r="23" spans="2:2" x14ac:dyDescent="0.25">
      <c r="B23" s="151"/>
    </row>
    <row r="24" spans="2:2" x14ac:dyDescent="0.25">
      <c r="B24" s="150"/>
    </row>
    <row r="25" spans="2:2" x14ac:dyDescent="0.25">
      <c r="B25" s="150"/>
    </row>
    <row r="26" spans="2:2" x14ac:dyDescent="0.25">
      <c r="B26" s="150"/>
    </row>
    <row r="27" spans="2:2" x14ac:dyDescent="0.25">
      <c r="B27" s="151"/>
    </row>
    <row r="28" spans="2:2" x14ac:dyDescent="0.25">
      <c r="B28" s="150"/>
    </row>
    <row r="29" spans="2:2" x14ac:dyDescent="0.25">
      <c r="B29" s="150"/>
    </row>
    <row r="30" spans="2:2" x14ac:dyDescent="0.25">
      <c r="B30" s="150"/>
    </row>
    <row r="31" spans="2:2" x14ac:dyDescent="0.25">
      <c r="B31" s="151"/>
    </row>
    <row r="32" spans="2:2" x14ac:dyDescent="0.25">
      <c r="B32" s="150"/>
    </row>
    <row r="33" spans="2:2" x14ac:dyDescent="0.25">
      <c r="B33" s="151"/>
    </row>
    <row r="34" spans="2:2" x14ac:dyDescent="0.25">
      <c r="B34" s="150"/>
    </row>
    <row r="35" spans="2:2" x14ac:dyDescent="0.25">
      <c r="B35" s="150"/>
    </row>
    <row r="36" spans="2:2" x14ac:dyDescent="0.25">
      <c r="B36" s="150"/>
    </row>
    <row r="37" spans="2:2" x14ac:dyDescent="0.25">
      <c r="B37" s="150"/>
    </row>
    <row r="38" spans="2:2" x14ac:dyDescent="0.25">
      <c r="B38" s="150"/>
    </row>
    <row r="39" spans="2:2" x14ac:dyDescent="0.25">
      <c r="B39" s="150"/>
    </row>
    <row r="40" spans="2:2" x14ac:dyDescent="0.25">
      <c r="B40" s="151"/>
    </row>
    <row r="41" spans="2:2" x14ac:dyDescent="0.25">
      <c r="B41" s="150"/>
    </row>
    <row r="67" spans="1:2" x14ac:dyDescent="0.25">
      <c r="A67" s="152"/>
    </row>
    <row r="71" spans="1:2" x14ac:dyDescent="0.25">
      <c r="B71" s="153"/>
    </row>
  </sheetData>
  <mergeCells count="3">
    <mergeCell ref="B4:D4"/>
    <mergeCell ref="B5:B6"/>
    <mergeCell ref="C5:D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110"/>
  <sheetViews>
    <sheetView showGridLines="0" workbookViewId="0">
      <selection activeCell="B26" sqref="B26"/>
    </sheetView>
  </sheetViews>
  <sheetFormatPr baseColWidth="10" defaultRowHeight="15" x14ac:dyDescent="0.25"/>
  <cols>
    <col min="1" max="1" width="2.7109375" style="36" customWidth="1"/>
    <col min="2" max="2" width="16" style="7" customWidth="1"/>
    <col min="3" max="3" width="13.140625" style="7" customWidth="1"/>
    <col min="4" max="4" width="15.85546875" style="7" customWidth="1"/>
    <col min="5" max="5" width="13.5703125" style="7" customWidth="1"/>
    <col min="6" max="16384" width="11.42578125" style="7"/>
  </cols>
  <sheetData>
    <row r="1" spans="1:4" ht="12.75" customHeight="1" x14ac:dyDescent="0.25"/>
    <row r="2" spans="1:4" x14ac:dyDescent="0.25">
      <c r="A2" s="7"/>
      <c r="B2" s="7" t="s">
        <v>232</v>
      </c>
    </row>
    <row r="3" spans="1:4" ht="21" customHeight="1" x14ac:dyDescent="0.25">
      <c r="A3" s="7"/>
    </row>
    <row r="4" spans="1:4" ht="31.5" customHeight="1" x14ac:dyDescent="0.25">
      <c r="A4" s="7"/>
      <c r="B4" s="154" t="s">
        <v>44</v>
      </c>
      <c r="C4" s="155" t="s">
        <v>212</v>
      </c>
      <c r="D4" s="156" t="s">
        <v>213</v>
      </c>
    </row>
    <row r="5" spans="1:4" ht="20.100000000000001" customHeight="1" x14ac:dyDescent="0.25">
      <c r="A5" s="7"/>
      <c r="B5" s="157">
        <v>2000</v>
      </c>
      <c r="C5" s="158">
        <v>354</v>
      </c>
      <c r="D5" s="159">
        <v>12645930</v>
      </c>
    </row>
    <row r="6" spans="1:4" ht="20.100000000000001" customHeight="1" x14ac:dyDescent="0.25">
      <c r="A6" s="7"/>
      <c r="B6" s="157">
        <v>2001</v>
      </c>
      <c r="C6" s="158">
        <v>384</v>
      </c>
      <c r="D6" s="159">
        <v>28900360</v>
      </c>
    </row>
    <row r="7" spans="1:4" ht="20.100000000000001" customHeight="1" x14ac:dyDescent="0.25">
      <c r="A7" s="7"/>
      <c r="B7" s="157">
        <v>2002</v>
      </c>
      <c r="C7" s="158">
        <v>420</v>
      </c>
      <c r="D7" s="159">
        <v>30556907</v>
      </c>
    </row>
    <row r="8" spans="1:4" ht="20.100000000000001" customHeight="1" x14ac:dyDescent="0.25">
      <c r="A8" s="7"/>
      <c r="B8" s="157">
        <v>2003</v>
      </c>
      <c r="C8" s="158">
        <v>422</v>
      </c>
      <c r="D8" s="159">
        <v>36330180</v>
      </c>
    </row>
    <row r="9" spans="1:4" ht="20.100000000000001" customHeight="1" x14ac:dyDescent="0.25">
      <c r="A9" s="7"/>
      <c r="B9" s="157">
        <v>2004</v>
      </c>
      <c r="C9" s="158">
        <v>461</v>
      </c>
      <c r="D9" s="159">
        <v>37299065</v>
      </c>
    </row>
    <row r="10" spans="1:4" ht="20.100000000000001" customHeight="1" x14ac:dyDescent="0.25">
      <c r="A10" s="7"/>
      <c r="B10" s="157">
        <v>2005</v>
      </c>
      <c r="C10" s="158">
        <v>450</v>
      </c>
      <c r="D10" s="159">
        <v>37775844</v>
      </c>
    </row>
    <row r="11" spans="1:4" ht="20.100000000000001" customHeight="1" x14ac:dyDescent="0.25">
      <c r="A11" s="7"/>
      <c r="B11" s="157">
        <v>2006</v>
      </c>
      <c r="C11" s="158">
        <v>511</v>
      </c>
      <c r="D11" s="159">
        <v>51184775.07</v>
      </c>
    </row>
    <row r="12" spans="1:4" ht="20.100000000000001" customHeight="1" x14ac:dyDescent="0.25">
      <c r="A12" s="7"/>
      <c r="B12" s="157">
        <v>2007</v>
      </c>
      <c r="C12" s="158">
        <v>497</v>
      </c>
      <c r="D12" s="159">
        <v>55648334</v>
      </c>
    </row>
    <row r="13" spans="1:4" ht="20.100000000000001" customHeight="1" x14ac:dyDescent="0.25">
      <c r="A13" s="7"/>
      <c r="B13" s="157">
        <v>2008</v>
      </c>
      <c r="C13" s="158">
        <v>460</v>
      </c>
      <c r="D13" s="159">
        <v>51367464.5</v>
      </c>
    </row>
    <row r="14" spans="1:4" ht="20.100000000000001" customHeight="1" x14ac:dyDescent="0.25">
      <c r="A14" s="7"/>
      <c r="B14" s="160">
        <v>2009</v>
      </c>
      <c r="C14" s="158">
        <v>495</v>
      </c>
      <c r="D14" s="159">
        <v>54978025.969999999</v>
      </c>
    </row>
    <row r="15" spans="1:4" ht="20.100000000000001" customHeight="1" x14ac:dyDescent="0.25">
      <c r="A15" s="7"/>
      <c r="B15" s="160">
        <v>2010</v>
      </c>
      <c r="C15" s="158">
        <v>519</v>
      </c>
      <c r="D15" s="159">
        <v>52470045</v>
      </c>
    </row>
    <row r="16" spans="1:4" ht="20.100000000000001" customHeight="1" x14ac:dyDescent="0.25">
      <c r="A16" s="7"/>
      <c r="B16" s="160">
        <v>2011</v>
      </c>
      <c r="C16" s="158">
        <v>471</v>
      </c>
      <c r="D16" s="159">
        <v>48186143.030000001</v>
      </c>
    </row>
    <row r="17" spans="1:5" ht="20.100000000000001" customHeight="1" x14ac:dyDescent="0.25">
      <c r="A17" s="7"/>
      <c r="B17" s="160">
        <v>2012</v>
      </c>
      <c r="C17" s="158">
        <v>400</v>
      </c>
      <c r="D17" s="159">
        <v>36580127</v>
      </c>
      <c r="E17" s="161"/>
    </row>
    <row r="18" spans="1:5" ht="20.100000000000001" customHeight="1" x14ac:dyDescent="0.25">
      <c r="A18" s="7"/>
      <c r="B18" s="160">
        <v>2013</v>
      </c>
      <c r="C18" s="158">
        <v>417</v>
      </c>
      <c r="D18" s="159">
        <v>41855319</v>
      </c>
      <c r="E18" s="161"/>
    </row>
    <row r="19" spans="1:5" ht="20.100000000000001" customHeight="1" x14ac:dyDescent="0.25">
      <c r="A19" s="7"/>
      <c r="B19" s="160">
        <v>2014</v>
      </c>
      <c r="C19" s="158">
        <v>397</v>
      </c>
      <c r="D19" s="159">
        <v>41095351</v>
      </c>
      <c r="E19" s="161"/>
    </row>
    <row r="20" spans="1:5" ht="20.100000000000001" customHeight="1" x14ac:dyDescent="0.25">
      <c r="A20" s="7"/>
      <c r="B20" s="160">
        <v>2015</v>
      </c>
      <c r="C20" s="158">
        <v>413</v>
      </c>
      <c r="D20" s="159">
        <v>44261195</v>
      </c>
      <c r="E20" s="161"/>
    </row>
    <row r="21" spans="1:5" ht="20.100000000000001" customHeight="1" x14ac:dyDescent="0.25">
      <c r="A21" s="7"/>
      <c r="B21" s="160">
        <v>2016</v>
      </c>
      <c r="C21" s="158">
        <v>427</v>
      </c>
      <c r="D21" s="159">
        <v>52233655.100000001</v>
      </c>
    </row>
    <row r="22" spans="1:5" ht="21" customHeight="1" x14ac:dyDescent="0.25">
      <c r="A22" s="7"/>
      <c r="B22" s="160">
        <v>2017</v>
      </c>
      <c r="C22" s="158">
        <v>450</v>
      </c>
      <c r="D22" s="159">
        <v>46904561</v>
      </c>
    </row>
    <row r="23" spans="1:5" ht="21" customHeight="1" x14ac:dyDescent="0.25">
      <c r="A23" s="7"/>
      <c r="B23" s="160">
        <v>2018</v>
      </c>
      <c r="C23" s="158">
        <v>451</v>
      </c>
      <c r="D23" s="159">
        <v>51458517</v>
      </c>
    </row>
    <row r="24" spans="1:5" ht="21" customHeight="1" x14ac:dyDescent="0.25">
      <c r="A24" s="7"/>
      <c r="B24" s="160">
        <v>2019</v>
      </c>
      <c r="C24" s="158">
        <v>441</v>
      </c>
      <c r="D24" s="159">
        <v>51578125.5</v>
      </c>
    </row>
    <row r="25" spans="1:5" ht="21" customHeight="1" x14ac:dyDescent="0.25">
      <c r="A25" s="7"/>
      <c r="B25" s="7" t="s">
        <v>165</v>
      </c>
    </row>
    <row r="26" spans="1:5" ht="21" customHeight="1" x14ac:dyDescent="0.25">
      <c r="A26" s="7"/>
      <c r="B26" s="7" t="s">
        <v>258</v>
      </c>
    </row>
    <row r="27" spans="1:5" ht="21" customHeight="1" x14ac:dyDescent="0.25">
      <c r="A27" s="7"/>
    </row>
    <row r="28" spans="1:5" ht="21" customHeight="1" x14ac:dyDescent="0.25">
      <c r="A28" s="7"/>
    </row>
    <row r="29" spans="1:5" ht="21" customHeight="1" x14ac:dyDescent="0.25">
      <c r="A29" s="7"/>
    </row>
    <row r="30" spans="1:5" ht="21" customHeight="1" x14ac:dyDescent="0.25">
      <c r="A30" s="7"/>
    </row>
    <row r="31" spans="1:5" ht="21" customHeight="1" x14ac:dyDescent="0.25">
      <c r="A31" s="7"/>
    </row>
    <row r="32" spans="1:5" ht="21" customHeight="1" x14ac:dyDescent="0.25">
      <c r="A32" s="7"/>
    </row>
    <row r="33" spans="1:1" ht="21" customHeight="1" x14ac:dyDescent="0.25">
      <c r="A33" s="7"/>
    </row>
    <row r="34" spans="1:1" ht="21" customHeight="1" x14ac:dyDescent="0.25">
      <c r="A34" s="7"/>
    </row>
    <row r="35" spans="1:1" ht="21" customHeight="1" x14ac:dyDescent="0.25">
      <c r="A35" s="7"/>
    </row>
    <row r="36" spans="1:1" ht="21" customHeight="1" x14ac:dyDescent="0.25">
      <c r="A36" s="7"/>
    </row>
    <row r="37" spans="1:1" ht="21" customHeight="1" x14ac:dyDescent="0.25">
      <c r="A37" s="7"/>
    </row>
    <row r="38" spans="1:1" ht="21" customHeight="1" x14ac:dyDescent="0.25">
      <c r="A38" s="7"/>
    </row>
    <row r="39" spans="1:1" ht="21" customHeight="1" x14ac:dyDescent="0.25">
      <c r="A39" s="7"/>
    </row>
    <row r="40" spans="1:1" ht="21" customHeight="1" x14ac:dyDescent="0.25">
      <c r="A40" s="7"/>
    </row>
    <row r="41" spans="1:1" ht="21" customHeight="1" x14ac:dyDescent="0.25">
      <c r="A41" s="7"/>
    </row>
    <row r="42" spans="1:1" ht="21" customHeight="1" x14ac:dyDescent="0.25">
      <c r="A42" s="7"/>
    </row>
    <row r="43" spans="1:1" ht="21" customHeight="1" x14ac:dyDescent="0.25">
      <c r="A43" s="151"/>
    </row>
    <row r="44" spans="1:1" ht="21" customHeight="1" x14ac:dyDescent="0.25">
      <c r="A44" s="162"/>
    </row>
    <row r="45" spans="1:1" ht="21" customHeight="1" x14ac:dyDescent="0.25"/>
    <row r="46" spans="1:1" ht="21" customHeight="1" x14ac:dyDescent="0.25">
      <c r="A46" s="7"/>
    </row>
    <row r="47" spans="1:1" ht="21" customHeight="1" x14ac:dyDescent="0.25"/>
    <row r="48" spans="1:1" ht="21" customHeight="1" x14ac:dyDescent="0.25"/>
    <row r="49" ht="21" customHeight="1" x14ac:dyDescent="0.25"/>
    <row r="72" spans="1:1" x14ac:dyDescent="0.25">
      <c r="A72" s="7"/>
    </row>
    <row r="98" spans="1:1" x14ac:dyDescent="0.25">
      <c r="A98" s="7"/>
    </row>
    <row r="99" spans="1:1" x14ac:dyDescent="0.25">
      <c r="A99" s="7"/>
    </row>
    <row r="100" spans="1:1" x14ac:dyDescent="0.25">
      <c r="A100" s="7"/>
    </row>
    <row r="101" spans="1:1" x14ac:dyDescent="0.25">
      <c r="A101" s="7"/>
    </row>
    <row r="102" spans="1:1" x14ac:dyDescent="0.25">
      <c r="A102" s="7"/>
    </row>
    <row r="103" spans="1:1" x14ac:dyDescent="0.25">
      <c r="A103" s="7"/>
    </row>
    <row r="104" spans="1:1" x14ac:dyDescent="0.25">
      <c r="A104" s="7"/>
    </row>
    <row r="105" spans="1:1" x14ac:dyDescent="0.25">
      <c r="A105" s="7"/>
    </row>
    <row r="106" spans="1:1" x14ac:dyDescent="0.25">
      <c r="A106" s="7"/>
    </row>
    <row r="107" spans="1:1" x14ac:dyDescent="0.25">
      <c r="A107" s="7"/>
    </row>
    <row r="108" spans="1:1" x14ac:dyDescent="0.25">
      <c r="A108" s="7"/>
    </row>
    <row r="109" spans="1:1" x14ac:dyDescent="0.25">
      <c r="A109" s="7"/>
    </row>
    <row r="110" spans="1:1" x14ac:dyDescent="0.25">
      <c r="A110" s="7"/>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V22"/>
  <sheetViews>
    <sheetView showGridLines="0" topLeftCell="L1" workbookViewId="0">
      <selection activeCell="T4" sqref="T4:V4"/>
    </sheetView>
  </sheetViews>
  <sheetFormatPr baseColWidth="10" defaultRowHeight="15" x14ac:dyDescent="0.25"/>
  <cols>
    <col min="1" max="1" width="2.7109375" style="7" customWidth="1"/>
    <col min="2" max="2" width="29.140625" style="5" customWidth="1"/>
    <col min="3" max="10" width="11.7109375" style="5" customWidth="1"/>
    <col min="11" max="11" width="10.7109375" style="5" customWidth="1"/>
    <col min="12" max="16384" width="11.42578125" style="5"/>
  </cols>
  <sheetData>
    <row r="2" spans="2:22" ht="14.25" customHeight="1" x14ac:dyDescent="0.25">
      <c r="B2" s="5" t="s">
        <v>233</v>
      </c>
    </row>
    <row r="3" spans="2:22" x14ac:dyDescent="0.25">
      <c r="B3" s="7"/>
    </row>
    <row r="4" spans="2:22" ht="21" customHeight="1" x14ac:dyDescent="0.25">
      <c r="B4" s="53" t="s">
        <v>198</v>
      </c>
      <c r="C4" s="32">
        <v>2000</v>
      </c>
      <c r="D4" s="32">
        <v>2001</v>
      </c>
      <c r="E4" s="32">
        <v>2002</v>
      </c>
      <c r="F4" s="32">
        <v>2003</v>
      </c>
      <c r="G4" s="32">
        <v>2004</v>
      </c>
      <c r="H4" s="32">
        <v>2005</v>
      </c>
      <c r="I4" s="32">
        <v>2006</v>
      </c>
      <c r="J4" s="32">
        <v>2007</v>
      </c>
      <c r="K4" s="32">
        <v>2008</v>
      </c>
      <c r="L4" s="32">
        <v>2009</v>
      </c>
      <c r="M4" s="32">
        <v>2010</v>
      </c>
      <c r="N4" s="32">
        <v>2011</v>
      </c>
      <c r="O4" s="32">
        <v>2012</v>
      </c>
      <c r="P4" s="32">
        <v>2013</v>
      </c>
      <c r="Q4" s="32">
        <v>2014</v>
      </c>
      <c r="R4" s="32">
        <v>2015</v>
      </c>
      <c r="S4" s="32">
        <v>2016</v>
      </c>
      <c r="T4" s="32">
        <v>2017</v>
      </c>
      <c r="U4" s="32">
        <v>2018</v>
      </c>
      <c r="V4" s="32">
        <v>2019</v>
      </c>
    </row>
    <row r="5" spans="2:22" ht="21" customHeight="1" x14ac:dyDescent="0.25">
      <c r="B5" s="124" t="s">
        <v>123</v>
      </c>
      <c r="C5" s="65">
        <v>420848</v>
      </c>
      <c r="D5" s="65">
        <v>1774562</v>
      </c>
      <c r="E5" s="65">
        <v>1499570</v>
      </c>
      <c r="F5" s="65">
        <v>876600</v>
      </c>
      <c r="G5" s="65">
        <v>2005070</v>
      </c>
      <c r="H5" s="65">
        <v>1791545</v>
      </c>
      <c r="I5" s="65">
        <v>1771077</v>
      </c>
      <c r="J5" s="65">
        <v>2958208</v>
      </c>
      <c r="K5" s="65">
        <v>2609607</v>
      </c>
      <c r="L5" s="65">
        <v>1335235.04</v>
      </c>
      <c r="M5" s="65">
        <v>2121614</v>
      </c>
      <c r="N5" s="65">
        <v>1774438.38</v>
      </c>
      <c r="O5" s="65">
        <v>1583900</v>
      </c>
      <c r="P5" s="65">
        <v>1020098.5</v>
      </c>
      <c r="Q5" s="65">
        <v>2079627</v>
      </c>
      <c r="R5" s="65">
        <v>1595627</v>
      </c>
      <c r="S5" s="65">
        <v>912219</v>
      </c>
      <c r="T5" s="65">
        <v>2322595</v>
      </c>
      <c r="U5" s="65">
        <v>1679359</v>
      </c>
      <c r="V5" s="65">
        <v>1289860</v>
      </c>
    </row>
    <row r="6" spans="2:22" ht="21" customHeight="1" x14ac:dyDescent="0.25">
      <c r="B6" s="124" t="s">
        <v>124</v>
      </c>
      <c r="C6" s="65">
        <v>413273</v>
      </c>
      <c r="D6" s="65">
        <v>1959515</v>
      </c>
      <c r="E6" s="65">
        <v>1658098</v>
      </c>
      <c r="F6" s="65">
        <v>1405625</v>
      </c>
      <c r="G6" s="65">
        <v>1652995</v>
      </c>
      <c r="H6" s="65">
        <v>3003798</v>
      </c>
      <c r="I6" s="65">
        <v>1617636.9</v>
      </c>
      <c r="J6" s="65">
        <v>2568346</v>
      </c>
      <c r="K6" s="65">
        <v>4086593.5</v>
      </c>
      <c r="L6" s="65">
        <v>2243703.04</v>
      </c>
      <c r="M6" s="65">
        <v>2611906</v>
      </c>
      <c r="N6" s="65">
        <v>1882276</v>
      </c>
      <c r="O6" s="65">
        <v>1379875</v>
      </c>
      <c r="P6" s="65">
        <v>2154337.06</v>
      </c>
      <c r="Q6" s="65">
        <v>1875621</v>
      </c>
      <c r="R6" s="65">
        <v>1651287</v>
      </c>
      <c r="S6" s="65">
        <v>1836659</v>
      </c>
      <c r="T6" s="65">
        <v>2964742</v>
      </c>
      <c r="U6" s="65">
        <v>2622070</v>
      </c>
      <c r="V6" s="65">
        <v>2285327</v>
      </c>
    </row>
    <row r="7" spans="2:22" ht="21" customHeight="1" x14ac:dyDescent="0.25">
      <c r="B7" s="124" t="s">
        <v>125</v>
      </c>
      <c r="C7" s="65">
        <v>1643468</v>
      </c>
      <c r="D7" s="65">
        <v>2940919</v>
      </c>
      <c r="E7" s="65">
        <v>3807210</v>
      </c>
      <c r="F7" s="65">
        <v>1827320</v>
      </c>
      <c r="G7" s="65">
        <v>3504705</v>
      </c>
      <c r="H7" s="65">
        <v>4474043</v>
      </c>
      <c r="I7" s="65">
        <v>2731817</v>
      </c>
      <c r="J7" s="65">
        <v>4649304</v>
      </c>
      <c r="K7" s="65">
        <v>4652087</v>
      </c>
      <c r="L7" s="65">
        <v>2537854.0299999998</v>
      </c>
      <c r="M7" s="65">
        <v>3438457</v>
      </c>
      <c r="N7" s="65">
        <v>4627152.53</v>
      </c>
      <c r="O7" s="65">
        <v>1105650</v>
      </c>
      <c r="P7" s="65">
        <v>2621938</v>
      </c>
      <c r="Q7" s="65">
        <v>3813315</v>
      </c>
      <c r="R7" s="65">
        <v>1939872</v>
      </c>
      <c r="S7" s="65">
        <v>3403488</v>
      </c>
      <c r="T7" s="65">
        <v>3320724</v>
      </c>
      <c r="U7" s="65">
        <v>1779305</v>
      </c>
      <c r="V7" s="65">
        <v>5004439</v>
      </c>
    </row>
    <row r="8" spans="2:22" ht="21" customHeight="1" x14ac:dyDescent="0.25">
      <c r="B8" s="124" t="s">
        <v>126</v>
      </c>
      <c r="C8" s="65">
        <v>2433739</v>
      </c>
      <c r="D8" s="65">
        <v>5254110</v>
      </c>
      <c r="E8" s="65">
        <v>4920179</v>
      </c>
      <c r="F8" s="65">
        <v>5935265</v>
      </c>
      <c r="G8" s="65">
        <v>6178535</v>
      </c>
      <c r="H8" s="65">
        <v>7290059</v>
      </c>
      <c r="I8" s="65">
        <v>8393275.1099999994</v>
      </c>
      <c r="J8" s="65">
        <v>11043670</v>
      </c>
      <c r="K8" s="65">
        <v>9821086</v>
      </c>
      <c r="L8" s="65">
        <v>10110034.319999995</v>
      </c>
      <c r="M8" s="65">
        <v>8831911</v>
      </c>
      <c r="N8" s="65">
        <v>8658739.4299999997</v>
      </c>
      <c r="O8" s="65">
        <v>5707681</v>
      </c>
      <c r="P8" s="65">
        <v>7685684.5499999998</v>
      </c>
      <c r="Q8" s="65">
        <v>7317233</v>
      </c>
      <c r="R8" s="65">
        <v>7372772</v>
      </c>
      <c r="S8" s="65">
        <v>8533404</v>
      </c>
      <c r="T8" s="65">
        <v>8337747</v>
      </c>
      <c r="U8" s="65">
        <v>8307981</v>
      </c>
      <c r="V8" s="65">
        <v>9119104.5</v>
      </c>
    </row>
    <row r="9" spans="2:22" ht="21" customHeight="1" x14ac:dyDescent="0.25">
      <c r="B9" s="124" t="s">
        <v>127</v>
      </c>
      <c r="C9" s="65">
        <v>493691</v>
      </c>
      <c r="D9" s="65">
        <v>491005</v>
      </c>
      <c r="E9" s="65">
        <v>682470</v>
      </c>
      <c r="F9" s="65">
        <v>880540</v>
      </c>
      <c r="G9" s="65">
        <v>1067685</v>
      </c>
      <c r="H9" s="65">
        <v>482902</v>
      </c>
      <c r="I9" s="65">
        <v>1287798.1599999999</v>
      </c>
      <c r="J9" s="65">
        <v>1632411</v>
      </c>
      <c r="K9" s="65">
        <v>1005026</v>
      </c>
      <c r="L9" s="65">
        <v>843854.02</v>
      </c>
      <c r="M9" s="65">
        <v>2422783</v>
      </c>
      <c r="N9" s="65">
        <v>1029211.48</v>
      </c>
      <c r="O9" s="65">
        <v>349479</v>
      </c>
      <c r="P9" s="65">
        <v>908402</v>
      </c>
      <c r="Q9" s="65">
        <v>1438811</v>
      </c>
      <c r="R9" s="65">
        <v>776578</v>
      </c>
      <c r="S9" s="65">
        <v>857890</v>
      </c>
      <c r="T9" s="65">
        <v>1618375</v>
      </c>
      <c r="U9" s="65">
        <v>1151799</v>
      </c>
      <c r="V9" s="65">
        <v>495737</v>
      </c>
    </row>
    <row r="10" spans="2:22" ht="21" customHeight="1" x14ac:dyDescent="0.25">
      <c r="B10" s="124" t="s">
        <v>128</v>
      </c>
      <c r="C10" s="65">
        <v>680785</v>
      </c>
      <c r="D10" s="65">
        <v>622259</v>
      </c>
      <c r="E10" s="65">
        <v>374410</v>
      </c>
      <c r="F10" s="65">
        <v>758750</v>
      </c>
      <c r="G10" s="65">
        <v>778910</v>
      </c>
      <c r="H10" s="65">
        <v>826812</v>
      </c>
      <c r="I10" s="65">
        <v>1430967.78</v>
      </c>
      <c r="J10" s="65">
        <v>1175152</v>
      </c>
      <c r="K10" s="65">
        <v>1232506</v>
      </c>
      <c r="L10" s="65">
        <v>2527206.09</v>
      </c>
      <c r="M10" s="65">
        <v>860915</v>
      </c>
      <c r="N10" s="65">
        <v>1255350.8</v>
      </c>
      <c r="O10" s="65">
        <v>1565800</v>
      </c>
      <c r="P10" s="65">
        <v>1106330</v>
      </c>
      <c r="Q10" s="65">
        <v>800294</v>
      </c>
      <c r="R10" s="65">
        <v>1864005</v>
      </c>
      <c r="S10" s="65">
        <v>2034373</v>
      </c>
      <c r="T10" s="65">
        <v>1008777</v>
      </c>
      <c r="U10" s="65">
        <v>1693153</v>
      </c>
      <c r="V10" s="65">
        <v>1587641</v>
      </c>
    </row>
    <row r="11" spans="2:22" ht="21" customHeight="1" x14ac:dyDescent="0.25">
      <c r="B11" s="124" t="s">
        <v>129</v>
      </c>
      <c r="C11" s="65">
        <v>947080</v>
      </c>
      <c r="D11" s="65">
        <v>2331310</v>
      </c>
      <c r="E11" s="65">
        <v>3031440</v>
      </c>
      <c r="F11" s="65">
        <v>5924910</v>
      </c>
      <c r="G11" s="65">
        <v>2744505</v>
      </c>
      <c r="H11" s="65">
        <v>4331124</v>
      </c>
      <c r="I11" s="65">
        <v>6021485.1399999997</v>
      </c>
      <c r="J11" s="65">
        <v>5651789</v>
      </c>
      <c r="K11" s="65">
        <v>6018661</v>
      </c>
      <c r="L11" s="65">
        <v>4681853.09</v>
      </c>
      <c r="M11" s="65">
        <v>5248617</v>
      </c>
      <c r="N11" s="65">
        <v>4714491.54</v>
      </c>
      <c r="O11" s="65">
        <v>2917816</v>
      </c>
      <c r="P11" s="65">
        <v>3247162.9299999997</v>
      </c>
      <c r="Q11" s="65">
        <v>4942729</v>
      </c>
      <c r="R11" s="65">
        <v>3651296</v>
      </c>
      <c r="S11" s="65">
        <v>3961915.1</v>
      </c>
      <c r="T11" s="65">
        <v>4256659</v>
      </c>
      <c r="U11" s="65">
        <v>5304035</v>
      </c>
      <c r="V11" s="65">
        <v>3875025</v>
      </c>
    </row>
    <row r="12" spans="2:22" ht="21" customHeight="1" x14ac:dyDescent="0.25">
      <c r="B12" s="124" t="s">
        <v>131</v>
      </c>
      <c r="C12" s="65">
        <v>2601485</v>
      </c>
      <c r="D12" s="65">
        <v>6128653</v>
      </c>
      <c r="E12" s="65">
        <v>5866175</v>
      </c>
      <c r="F12" s="65">
        <v>7552170</v>
      </c>
      <c r="G12" s="65">
        <v>7302885</v>
      </c>
      <c r="H12" s="65">
        <v>6189436</v>
      </c>
      <c r="I12" s="65">
        <v>11336395.620000001</v>
      </c>
      <c r="J12" s="65">
        <v>11756723</v>
      </c>
      <c r="K12" s="65">
        <v>7757552</v>
      </c>
      <c r="L12" s="65">
        <v>11374726.249999996</v>
      </c>
      <c r="M12" s="65">
        <v>10502437</v>
      </c>
      <c r="N12" s="65">
        <v>6770908.3200000003</v>
      </c>
      <c r="O12" s="65">
        <v>6664179</v>
      </c>
      <c r="P12" s="65">
        <v>9838679.4700000025</v>
      </c>
      <c r="Q12" s="65">
        <v>5646223</v>
      </c>
      <c r="R12" s="65">
        <v>8568978</v>
      </c>
      <c r="S12" s="65">
        <v>11665489</v>
      </c>
      <c r="T12" s="65">
        <v>6642779</v>
      </c>
      <c r="U12" s="65">
        <v>9197815</v>
      </c>
      <c r="V12" s="65">
        <v>10763192</v>
      </c>
    </row>
    <row r="13" spans="2:22" ht="21" customHeight="1" x14ac:dyDescent="0.25">
      <c r="B13" s="124" t="s">
        <v>130</v>
      </c>
      <c r="C13" s="65">
        <v>145733</v>
      </c>
      <c r="D13" s="65">
        <v>160598</v>
      </c>
      <c r="E13" s="65">
        <v>1015290</v>
      </c>
      <c r="F13" s="65">
        <v>627140</v>
      </c>
      <c r="G13" s="65">
        <v>597160</v>
      </c>
      <c r="H13" s="65">
        <v>1214276</v>
      </c>
      <c r="I13" s="65">
        <v>1475735.36</v>
      </c>
      <c r="J13" s="65">
        <v>1894618</v>
      </c>
      <c r="K13" s="65">
        <v>2186349</v>
      </c>
      <c r="L13" s="65">
        <v>1246663.06</v>
      </c>
      <c r="M13" s="65">
        <v>1137884</v>
      </c>
      <c r="N13" s="65">
        <v>2267387.54</v>
      </c>
      <c r="O13" s="65">
        <v>1594008</v>
      </c>
      <c r="P13" s="65">
        <v>1623044.8599999999</v>
      </c>
      <c r="Q13" s="65">
        <v>1877073</v>
      </c>
      <c r="R13" s="65">
        <v>803440</v>
      </c>
      <c r="S13" s="65">
        <v>1622610</v>
      </c>
      <c r="T13" s="65">
        <v>2117742</v>
      </c>
      <c r="U13" s="65">
        <v>1565740</v>
      </c>
      <c r="V13" s="65">
        <v>1800480</v>
      </c>
    </row>
    <row r="14" spans="2:22" ht="21" customHeight="1" x14ac:dyDescent="0.25">
      <c r="B14" s="124" t="s">
        <v>166</v>
      </c>
      <c r="C14" s="65" t="s">
        <v>76</v>
      </c>
      <c r="D14" s="65" t="s">
        <v>76</v>
      </c>
      <c r="E14" s="65" t="s">
        <v>76</v>
      </c>
      <c r="F14" s="65" t="s">
        <v>76</v>
      </c>
      <c r="G14" s="65" t="s">
        <v>76</v>
      </c>
      <c r="H14" s="65" t="s">
        <v>76</v>
      </c>
      <c r="I14" s="65" t="s">
        <v>76</v>
      </c>
      <c r="J14" s="65" t="s">
        <v>76</v>
      </c>
      <c r="K14" s="65" t="s">
        <v>76</v>
      </c>
      <c r="L14" s="65" t="s">
        <v>76</v>
      </c>
      <c r="M14" s="65" t="s">
        <v>76</v>
      </c>
      <c r="N14" s="65" t="s">
        <v>76</v>
      </c>
      <c r="O14" s="65" t="s">
        <v>76</v>
      </c>
      <c r="P14" s="65" t="s">
        <v>76</v>
      </c>
      <c r="Q14" s="65" t="s">
        <v>76</v>
      </c>
      <c r="R14" s="65">
        <v>56628</v>
      </c>
      <c r="S14" s="65">
        <v>158268</v>
      </c>
      <c r="T14" s="65">
        <v>200376</v>
      </c>
      <c r="U14" s="65">
        <v>133463</v>
      </c>
      <c r="V14" s="65">
        <v>96800</v>
      </c>
    </row>
    <row r="15" spans="2:22" ht="21" customHeight="1" x14ac:dyDescent="0.25">
      <c r="B15" s="124" t="s">
        <v>132</v>
      </c>
      <c r="C15" s="65">
        <v>2655150</v>
      </c>
      <c r="D15" s="65">
        <v>6304892</v>
      </c>
      <c r="E15" s="65">
        <v>6633490</v>
      </c>
      <c r="F15" s="65">
        <v>9135710</v>
      </c>
      <c r="G15" s="65">
        <v>10670585</v>
      </c>
      <c r="H15" s="65">
        <v>7493549</v>
      </c>
      <c r="I15" s="65">
        <v>14197293</v>
      </c>
      <c r="J15" s="65">
        <v>12020503</v>
      </c>
      <c r="K15" s="65">
        <v>10469162</v>
      </c>
      <c r="L15" s="65">
        <v>17400647.02</v>
      </c>
      <c r="M15" s="65">
        <v>14103881</v>
      </c>
      <c r="N15" s="65">
        <v>14467947.010000002</v>
      </c>
      <c r="O15" s="65">
        <v>12819339</v>
      </c>
      <c r="P15" s="65">
        <v>11400741.630000001</v>
      </c>
      <c r="Q15" s="65">
        <v>10814375</v>
      </c>
      <c r="R15" s="65">
        <v>13675299</v>
      </c>
      <c r="S15" s="65">
        <v>16399130</v>
      </c>
      <c r="T15" s="65">
        <v>13045252</v>
      </c>
      <c r="U15" s="65">
        <v>17073947</v>
      </c>
      <c r="V15" s="65">
        <v>13416601</v>
      </c>
    </row>
    <row r="16" spans="2:22" ht="21" customHeight="1" x14ac:dyDescent="0.25">
      <c r="B16" s="124" t="s">
        <v>167</v>
      </c>
      <c r="C16" s="65">
        <v>0</v>
      </c>
      <c r="D16" s="65">
        <v>169180</v>
      </c>
      <c r="E16" s="65">
        <v>103500</v>
      </c>
      <c r="F16" s="65">
        <v>721500</v>
      </c>
      <c r="G16" s="65">
        <v>287500</v>
      </c>
      <c r="H16" s="65">
        <v>215390</v>
      </c>
      <c r="I16" s="65">
        <v>364210</v>
      </c>
      <c r="J16" s="65">
        <v>209280</v>
      </c>
      <c r="K16" s="65">
        <v>509410</v>
      </c>
      <c r="L16" s="65">
        <v>526350.01</v>
      </c>
      <c r="M16" s="65">
        <v>924440</v>
      </c>
      <c r="N16" s="65">
        <v>324280</v>
      </c>
      <c r="O16" s="65">
        <v>269100</v>
      </c>
      <c r="P16" s="65">
        <v>108900</v>
      </c>
      <c r="Q16" s="65">
        <v>72600</v>
      </c>
      <c r="R16" s="65">
        <v>651343</v>
      </c>
      <c r="S16" s="65">
        <v>340010</v>
      </c>
      <c r="T16" s="65">
        <v>790493</v>
      </c>
      <c r="U16" s="65">
        <v>36300</v>
      </c>
      <c r="V16" s="65">
        <v>1184469</v>
      </c>
    </row>
    <row r="17" spans="1:22" ht="21" customHeight="1" x14ac:dyDescent="0.25">
      <c r="B17" s="124" t="s">
        <v>135</v>
      </c>
      <c r="C17" s="65">
        <v>130588</v>
      </c>
      <c r="D17" s="65">
        <v>46447</v>
      </c>
      <c r="E17" s="65">
        <v>41734</v>
      </c>
      <c r="F17" s="65">
        <v>0</v>
      </c>
      <c r="G17" s="65">
        <v>28750</v>
      </c>
      <c r="H17" s="65">
        <v>182070</v>
      </c>
      <c r="I17" s="65">
        <v>91960</v>
      </c>
      <c r="J17" s="65">
        <v>88330</v>
      </c>
      <c r="K17" s="65">
        <v>332750</v>
      </c>
      <c r="L17" s="65">
        <v>108900</v>
      </c>
      <c r="M17" s="65">
        <v>108900</v>
      </c>
      <c r="N17" s="65">
        <v>90750</v>
      </c>
      <c r="O17" s="65">
        <v>198900</v>
      </c>
      <c r="P17" s="65">
        <v>0</v>
      </c>
      <c r="Q17" s="65">
        <v>0</v>
      </c>
      <c r="R17" s="65">
        <v>229900</v>
      </c>
      <c r="S17" s="65">
        <v>0</v>
      </c>
      <c r="T17" s="65">
        <v>0</v>
      </c>
      <c r="U17" s="65">
        <v>248050</v>
      </c>
      <c r="V17" s="65">
        <v>520300</v>
      </c>
    </row>
    <row r="18" spans="1:22" ht="21" customHeight="1" x14ac:dyDescent="0.25">
      <c r="B18" s="124" t="s">
        <v>168</v>
      </c>
      <c r="C18" s="65">
        <v>80090</v>
      </c>
      <c r="D18" s="65">
        <v>0</v>
      </c>
      <c r="E18" s="65">
        <v>373800</v>
      </c>
      <c r="F18" s="65">
        <v>684650</v>
      </c>
      <c r="G18" s="65">
        <v>479780</v>
      </c>
      <c r="H18" s="65">
        <v>280840</v>
      </c>
      <c r="I18" s="65">
        <v>465124</v>
      </c>
      <c r="J18" s="65">
        <v>0</v>
      </c>
      <c r="K18" s="65">
        <v>686675</v>
      </c>
      <c r="L18" s="65">
        <v>41000</v>
      </c>
      <c r="M18" s="65">
        <v>156300</v>
      </c>
      <c r="N18" s="65">
        <v>323210</v>
      </c>
      <c r="O18" s="65">
        <v>424400</v>
      </c>
      <c r="P18" s="65">
        <v>140000</v>
      </c>
      <c r="Q18" s="65">
        <v>417450</v>
      </c>
      <c r="R18" s="65">
        <v>1480798</v>
      </c>
      <c r="S18" s="65">
        <v>508200</v>
      </c>
      <c r="T18" s="65">
        <v>278300</v>
      </c>
      <c r="U18" s="65">
        <v>665500</v>
      </c>
      <c r="V18" s="65">
        <v>139150</v>
      </c>
    </row>
    <row r="19" spans="1:22" ht="21" customHeight="1" x14ac:dyDescent="0.25">
      <c r="B19" s="124" t="s">
        <v>60</v>
      </c>
      <c r="C19" s="127">
        <v>12645930</v>
      </c>
      <c r="D19" s="127">
        <v>28183450</v>
      </c>
      <c r="E19" s="127">
        <v>30007366</v>
      </c>
      <c r="F19" s="127">
        <v>36330180</v>
      </c>
      <c r="G19" s="127">
        <v>37299065</v>
      </c>
      <c r="H19" s="127">
        <v>37775844</v>
      </c>
      <c r="I19" s="127">
        <v>51184775.07</v>
      </c>
      <c r="J19" s="127">
        <v>55648334</v>
      </c>
      <c r="K19" s="127">
        <v>51367464.5</v>
      </c>
      <c r="L19" s="127">
        <v>54978025.969999991</v>
      </c>
      <c r="M19" s="127">
        <v>52470045</v>
      </c>
      <c r="N19" s="127">
        <v>48186143.030000001</v>
      </c>
      <c r="O19" s="127">
        <v>36580127</v>
      </c>
      <c r="P19" s="127">
        <v>41855319</v>
      </c>
      <c r="Q19" s="127">
        <v>41095351</v>
      </c>
      <c r="R19" s="127">
        <v>44261195</v>
      </c>
      <c r="S19" s="127">
        <v>52233655.100000001</v>
      </c>
      <c r="T19" s="127">
        <v>46904561</v>
      </c>
      <c r="U19" s="127">
        <v>51458517</v>
      </c>
      <c r="V19" s="127">
        <v>51578125.5</v>
      </c>
    </row>
    <row r="20" spans="1:22" s="110" customFormat="1" x14ac:dyDescent="0.25">
      <c r="A20" s="7"/>
      <c r="B20" s="7"/>
      <c r="C20" s="5"/>
      <c r="D20" s="5"/>
      <c r="E20" s="5"/>
      <c r="F20" s="5"/>
      <c r="G20" s="18"/>
      <c r="H20" s="5"/>
      <c r="I20" s="5"/>
      <c r="J20" s="5"/>
      <c r="K20" s="5"/>
    </row>
    <row r="21" spans="1:22" x14ac:dyDescent="0.25">
      <c r="B21" s="7" t="s">
        <v>165</v>
      </c>
    </row>
    <row r="22" spans="1:22" x14ac:dyDescent="0.25">
      <c r="B22" s="7" t="s">
        <v>258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55"/>
  <sheetViews>
    <sheetView showGridLines="0" zoomScale="95" zoomScaleNormal="95" workbookViewId="0">
      <selection activeCell="B31" sqref="B31"/>
    </sheetView>
  </sheetViews>
  <sheetFormatPr baseColWidth="10" defaultRowHeight="15" x14ac:dyDescent="0.25"/>
  <cols>
    <col min="1" max="1" width="2.7109375" style="5" customWidth="1"/>
    <col min="2" max="2" width="20.7109375" style="5" customWidth="1"/>
    <col min="3" max="3" width="15.7109375" style="5" customWidth="1"/>
    <col min="4" max="4" width="11.42578125" style="5"/>
    <col min="5" max="5" width="7.7109375" style="5" customWidth="1"/>
    <col min="6" max="6" width="10.5703125" style="5" customWidth="1"/>
    <col min="7" max="7" width="16.42578125" style="5" customWidth="1"/>
    <col min="8" max="17" width="11.42578125" style="5"/>
    <col min="18" max="21" width="2.7109375" style="5" customWidth="1"/>
    <col min="22" max="24" width="11.42578125" style="5"/>
    <col min="25" max="25" width="11.42578125" style="7"/>
    <col min="26" max="16384" width="11.42578125" style="5"/>
  </cols>
  <sheetData>
    <row r="1" spans="2:25" ht="15.75" customHeight="1" x14ac:dyDescent="0.25">
      <c r="F1" s="6"/>
    </row>
    <row r="2" spans="2:25" x14ac:dyDescent="0.25">
      <c r="B2" s="8" t="s">
        <v>54</v>
      </c>
      <c r="C2" s="8"/>
      <c r="F2" s="9"/>
      <c r="G2" s="10"/>
      <c r="P2" s="7"/>
      <c r="Y2" s="5"/>
    </row>
    <row r="3" spans="2:25" ht="15.75" customHeight="1" x14ac:dyDescent="0.25">
      <c r="B3" s="11"/>
      <c r="C3" s="12"/>
      <c r="P3" s="7"/>
      <c r="Y3" s="5"/>
    </row>
    <row r="4" spans="2:25" ht="24" customHeight="1" x14ac:dyDescent="0.25">
      <c r="B4" s="13" t="s">
        <v>44</v>
      </c>
      <c r="C4" s="14" t="s">
        <v>55</v>
      </c>
      <c r="D4"/>
      <c r="E4"/>
      <c r="F4"/>
      <c r="G4"/>
      <c r="H4"/>
      <c r="I4"/>
      <c r="J4"/>
      <c r="K4"/>
      <c r="L4"/>
      <c r="M4"/>
      <c r="N4"/>
      <c r="O4"/>
      <c r="P4"/>
      <c r="Q4"/>
      <c r="R4"/>
      <c r="S4"/>
      <c r="T4"/>
      <c r="U4"/>
      <c r="V4"/>
      <c r="W4"/>
      <c r="Y4" s="5"/>
    </row>
    <row r="5" spans="2:25" ht="15.75" customHeight="1" x14ac:dyDescent="0.25">
      <c r="B5" s="15">
        <v>1995</v>
      </c>
      <c r="C5" s="208">
        <v>0.59</v>
      </c>
      <c r="D5" s="207"/>
      <c r="E5"/>
      <c r="F5"/>
      <c r="G5"/>
      <c r="H5"/>
      <c r="I5"/>
      <c r="J5"/>
      <c r="K5"/>
      <c r="L5"/>
      <c r="M5"/>
      <c r="N5"/>
      <c r="O5"/>
      <c r="P5"/>
      <c r="Q5"/>
      <c r="R5"/>
      <c r="S5"/>
      <c r="T5"/>
      <c r="U5"/>
      <c r="V5"/>
      <c r="W5"/>
      <c r="Y5" s="5"/>
    </row>
    <row r="6" spans="2:25" ht="15.75" customHeight="1" x14ac:dyDescent="0.25">
      <c r="B6" s="15">
        <v>1996</v>
      </c>
      <c r="C6" s="208">
        <v>0.62</v>
      </c>
      <c r="D6" s="207"/>
      <c r="E6"/>
      <c r="F6"/>
      <c r="G6"/>
      <c r="H6"/>
      <c r="I6"/>
      <c r="J6"/>
      <c r="K6"/>
      <c r="L6"/>
      <c r="M6"/>
      <c r="N6"/>
      <c r="O6"/>
      <c r="P6"/>
      <c r="Q6"/>
      <c r="R6"/>
      <c r="S6"/>
      <c r="T6"/>
      <c r="U6"/>
      <c r="V6"/>
      <c r="W6"/>
      <c r="Y6" s="5"/>
    </row>
    <row r="7" spans="2:25" ht="15.75" customHeight="1" x14ac:dyDescent="0.25">
      <c r="B7" s="15">
        <v>1997</v>
      </c>
      <c r="C7" s="208">
        <v>0.6</v>
      </c>
      <c r="D7" s="207"/>
      <c r="E7"/>
      <c r="F7"/>
      <c r="G7"/>
      <c r="H7"/>
      <c r="I7"/>
      <c r="J7"/>
      <c r="K7"/>
      <c r="L7"/>
      <c r="M7"/>
      <c r="N7"/>
      <c r="O7"/>
      <c r="P7"/>
      <c r="Q7"/>
      <c r="R7"/>
      <c r="S7"/>
      <c r="T7"/>
      <c r="U7"/>
      <c r="V7"/>
      <c r="W7"/>
      <c r="Y7" s="5"/>
    </row>
    <row r="8" spans="2:25" ht="15.75" customHeight="1" x14ac:dyDescent="0.25">
      <c r="B8" s="15">
        <v>1998</v>
      </c>
      <c r="C8" s="208">
        <v>0.66</v>
      </c>
      <c r="D8" s="207"/>
      <c r="E8"/>
      <c r="F8"/>
      <c r="G8"/>
      <c r="H8"/>
      <c r="I8"/>
      <c r="J8"/>
      <c r="K8"/>
      <c r="L8"/>
      <c r="M8"/>
      <c r="N8"/>
      <c r="O8"/>
      <c r="P8"/>
      <c r="Q8"/>
      <c r="R8"/>
      <c r="S8"/>
      <c r="T8"/>
      <c r="U8"/>
      <c r="V8"/>
      <c r="W8"/>
      <c r="Y8" s="5"/>
    </row>
    <row r="9" spans="2:25" ht="15.75" customHeight="1" x14ac:dyDescent="0.25">
      <c r="B9" s="15">
        <v>1999</v>
      </c>
      <c r="C9" s="208">
        <v>0.62</v>
      </c>
      <c r="D9" s="207"/>
      <c r="E9"/>
      <c r="F9"/>
      <c r="G9"/>
      <c r="H9"/>
      <c r="I9"/>
      <c r="J9"/>
      <c r="K9"/>
      <c r="L9"/>
      <c r="M9"/>
      <c r="N9"/>
      <c r="O9"/>
      <c r="P9"/>
      <c r="Q9"/>
      <c r="R9"/>
      <c r="S9"/>
      <c r="T9"/>
      <c r="U9"/>
      <c r="V9"/>
      <c r="W9"/>
      <c r="Y9" s="5"/>
    </row>
    <row r="10" spans="2:25" ht="15.75" customHeight="1" x14ac:dyDescent="0.25">
      <c r="B10" s="15">
        <v>2000</v>
      </c>
      <c r="C10" s="208">
        <v>0.65</v>
      </c>
      <c r="D10" s="207"/>
      <c r="E10"/>
      <c r="F10"/>
      <c r="G10"/>
      <c r="H10"/>
      <c r="I10"/>
      <c r="J10"/>
      <c r="K10"/>
      <c r="L10"/>
      <c r="M10"/>
      <c r="N10"/>
      <c r="O10"/>
      <c r="P10"/>
      <c r="Q10"/>
      <c r="R10"/>
      <c r="S10"/>
      <c r="T10"/>
      <c r="U10"/>
      <c r="V10"/>
      <c r="W10"/>
      <c r="Y10" s="5"/>
    </row>
    <row r="11" spans="2:25" ht="15.75" customHeight="1" x14ac:dyDescent="0.25">
      <c r="B11" s="15">
        <v>2001</v>
      </c>
      <c r="C11" s="208">
        <v>0.59</v>
      </c>
      <c r="D11" s="207"/>
      <c r="E11"/>
      <c r="F11"/>
      <c r="G11"/>
      <c r="H11"/>
      <c r="I11"/>
      <c r="J11"/>
      <c r="K11"/>
      <c r="L11"/>
      <c r="M11"/>
      <c r="N11"/>
      <c r="O11"/>
      <c r="P11"/>
      <c r="Q11"/>
      <c r="R11"/>
      <c r="S11"/>
      <c r="T11"/>
      <c r="U11"/>
      <c r="V11"/>
      <c r="W11"/>
      <c r="Y11" s="5"/>
    </row>
    <row r="12" spans="2:25" ht="15.75" customHeight="1" x14ac:dyDescent="0.25">
      <c r="B12" s="15">
        <v>2002</v>
      </c>
      <c r="C12" s="208">
        <v>0.6</v>
      </c>
      <c r="D12" s="207"/>
      <c r="E12"/>
      <c r="F12"/>
      <c r="G12"/>
      <c r="H12"/>
      <c r="I12"/>
      <c r="J12"/>
      <c r="K12"/>
      <c r="L12"/>
      <c r="M12"/>
      <c r="N12"/>
      <c r="O12"/>
      <c r="P12"/>
      <c r="Q12"/>
      <c r="R12"/>
      <c r="S12"/>
      <c r="T12"/>
      <c r="U12"/>
      <c r="V12"/>
      <c r="W12"/>
      <c r="Y12" s="5"/>
    </row>
    <row r="13" spans="2:25" ht="15.75" customHeight="1" x14ac:dyDescent="0.25">
      <c r="B13" s="15">
        <v>2003</v>
      </c>
      <c r="C13" s="208">
        <v>0.85000000000000009</v>
      </c>
      <c r="D13" s="207"/>
      <c r="E13"/>
      <c r="F13"/>
      <c r="G13"/>
      <c r="H13"/>
      <c r="I13"/>
      <c r="J13"/>
      <c r="K13"/>
      <c r="L13"/>
      <c r="M13"/>
      <c r="N13"/>
      <c r="O13"/>
      <c r="P13"/>
      <c r="Q13"/>
      <c r="R13"/>
      <c r="S13"/>
      <c r="T13"/>
      <c r="U13"/>
      <c r="V13"/>
      <c r="W13"/>
      <c r="Y13" s="5"/>
    </row>
    <row r="14" spans="2:25" ht="15.75" customHeight="1" x14ac:dyDescent="0.25">
      <c r="B14" s="15">
        <v>2004</v>
      </c>
      <c r="C14" s="208">
        <v>0.76</v>
      </c>
      <c r="D14" s="207"/>
      <c r="E14"/>
      <c r="F14"/>
      <c r="G14"/>
      <c r="H14"/>
      <c r="I14"/>
      <c r="J14"/>
      <c r="K14"/>
      <c r="L14"/>
      <c r="M14"/>
      <c r="N14"/>
      <c r="O14"/>
      <c r="P14"/>
      <c r="Q14"/>
      <c r="R14"/>
      <c r="S14"/>
      <c r="T14"/>
      <c r="U14"/>
      <c r="V14"/>
      <c r="W14"/>
      <c r="Y14" s="5"/>
    </row>
    <row r="15" spans="2:25" ht="15.75" customHeight="1" x14ac:dyDescent="0.25">
      <c r="B15" s="15">
        <v>2005</v>
      </c>
      <c r="C15" s="208">
        <v>0.84</v>
      </c>
      <c r="D15" s="207"/>
      <c r="E15"/>
      <c r="F15"/>
      <c r="G15"/>
      <c r="H15"/>
      <c r="I15"/>
      <c r="J15"/>
      <c r="K15"/>
      <c r="L15"/>
      <c r="M15"/>
      <c r="N15"/>
      <c r="O15"/>
      <c r="P15"/>
      <c r="Q15"/>
      <c r="R15"/>
      <c r="S15"/>
      <c r="T15"/>
      <c r="U15"/>
      <c r="V15"/>
      <c r="W15"/>
      <c r="Y15" s="5"/>
    </row>
    <row r="16" spans="2:25" ht="15.75" customHeight="1" x14ac:dyDescent="0.25">
      <c r="B16" s="15">
        <v>2006</v>
      </c>
      <c r="C16" s="208">
        <v>0.89</v>
      </c>
      <c r="D16" s="207"/>
      <c r="E16"/>
      <c r="F16"/>
      <c r="G16"/>
      <c r="H16"/>
      <c r="I16"/>
      <c r="J16"/>
      <c r="K16"/>
      <c r="L16"/>
      <c r="M16"/>
      <c r="N16"/>
      <c r="O16"/>
      <c r="P16"/>
      <c r="Q16"/>
      <c r="R16"/>
      <c r="S16"/>
      <c r="T16"/>
      <c r="U16"/>
      <c r="V16"/>
      <c r="W16"/>
      <c r="Y16" s="5"/>
    </row>
    <row r="17" spans="2:25" ht="15.75" customHeight="1" x14ac:dyDescent="0.25">
      <c r="B17" s="15">
        <v>2007</v>
      </c>
      <c r="C17" s="208">
        <v>1.02</v>
      </c>
      <c r="D17" s="207"/>
      <c r="E17"/>
      <c r="F17"/>
      <c r="G17"/>
      <c r="H17"/>
      <c r="I17"/>
      <c r="J17"/>
      <c r="K17"/>
      <c r="L17"/>
      <c r="M17"/>
      <c r="N17"/>
      <c r="O17"/>
      <c r="P17"/>
      <c r="Q17"/>
      <c r="R17"/>
      <c r="S17"/>
      <c r="T17"/>
      <c r="U17"/>
      <c r="V17"/>
      <c r="W17"/>
      <c r="Y17" s="5"/>
    </row>
    <row r="18" spans="2:25" ht="15.75" customHeight="1" x14ac:dyDescent="0.25">
      <c r="B18" s="15">
        <v>2008</v>
      </c>
      <c r="C18" s="208">
        <v>1.03</v>
      </c>
      <c r="D18" s="207"/>
      <c r="E18"/>
      <c r="F18"/>
      <c r="G18"/>
      <c r="H18"/>
      <c r="I18"/>
      <c r="J18"/>
      <c r="K18"/>
      <c r="L18"/>
      <c r="M18"/>
      <c r="N18"/>
      <c r="O18"/>
      <c r="P18"/>
      <c r="Q18"/>
      <c r="R18"/>
      <c r="S18"/>
      <c r="T18"/>
      <c r="U18"/>
      <c r="V18"/>
      <c r="W18"/>
      <c r="Y18" s="5"/>
    </row>
    <row r="19" spans="2:25" ht="15.75" customHeight="1" x14ac:dyDescent="0.25">
      <c r="B19" s="15">
        <v>2009</v>
      </c>
      <c r="C19" s="208">
        <v>1.1000000000000001</v>
      </c>
      <c r="D19" s="207"/>
      <c r="E19"/>
      <c r="F19"/>
      <c r="G19"/>
      <c r="H19"/>
      <c r="I19"/>
      <c r="J19"/>
      <c r="K19"/>
      <c r="L19"/>
      <c r="M19"/>
      <c r="N19"/>
      <c r="O19"/>
      <c r="P19"/>
      <c r="Q19"/>
      <c r="R19"/>
      <c r="S19"/>
      <c r="T19"/>
      <c r="U19"/>
      <c r="V19"/>
      <c r="W19"/>
      <c r="Y19" s="5"/>
    </row>
    <row r="20" spans="2:25" ht="15.75" customHeight="1" x14ac:dyDescent="0.25">
      <c r="B20" s="16">
        <v>2010</v>
      </c>
      <c r="C20" s="208">
        <v>1.2</v>
      </c>
      <c r="D20" s="207"/>
      <c r="E20"/>
      <c r="F20"/>
      <c r="G20"/>
      <c r="H20"/>
      <c r="I20"/>
      <c r="J20"/>
      <c r="K20"/>
      <c r="L20"/>
      <c r="M20"/>
      <c r="N20"/>
      <c r="O20"/>
      <c r="P20"/>
      <c r="Q20"/>
      <c r="R20"/>
      <c r="S20"/>
      <c r="T20"/>
      <c r="U20"/>
      <c r="V20"/>
      <c r="W20"/>
      <c r="Y20" s="5"/>
    </row>
    <row r="21" spans="2:25" ht="15.75" customHeight="1" x14ac:dyDescent="0.25">
      <c r="B21" s="15">
        <v>2011</v>
      </c>
      <c r="C21" s="208">
        <v>1.1299999999999999</v>
      </c>
      <c r="D21" s="207"/>
      <c r="E21"/>
      <c r="F21"/>
      <c r="G21"/>
      <c r="H21"/>
      <c r="I21"/>
      <c r="J21"/>
      <c r="K21"/>
      <c r="L21"/>
      <c r="M21"/>
      <c r="N21"/>
      <c r="O21"/>
      <c r="P21"/>
      <c r="Q21"/>
      <c r="R21"/>
      <c r="S21"/>
      <c r="T21"/>
      <c r="U21"/>
      <c r="V21"/>
      <c r="W21"/>
      <c r="Y21" s="5"/>
    </row>
    <row r="22" spans="2:25" ht="15.75" customHeight="1" x14ac:dyDescent="0.25">
      <c r="B22" s="15">
        <v>2012</v>
      </c>
      <c r="C22" s="208">
        <v>1.05</v>
      </c>
      <c r="D22" s="207"/>
      <c r="E22"/>
      <c r="F22"/>
      <c r="G22"/>
      <c r="H22"/>
      <c r="I22"/>
      <c r="J22"/>
      <c r="K22"/>
      <c r="L22"/>
      <c r="M22"/>
      <c r="N22"/>
      <c r="O22"/>
      <c r="P22"/>
      <c r="Q22"/>
      <c r="R22"/>
      <c r="S22"/>
      <c r="T22"/>
      <c r="U22"/>
      <c r="V22"/>
      <c r="W22"/>
      <c r="Y22" s="5"/>
    </row>
    <row r="23" spans="2:25" ht="15.75" customHeight="1" x14ac:dyDescent="0.25">
      <c r="B23" s="15">
        <v>2013</v>
      </c>
      <c r="C23" s="208">
        <v>1.04</v>
      </c>
      <c r="D23" s="207"/>
      <c r="E23"/>
      <c r="F23"/>
      <c r="G23"/>
      <c r="H23"/>
      <c r="I23"/>
      <c r="J23"/>
      <c r="K23"/>
      <c r="L23"/>
      <c r="M23"/>
      <c r="N23"/>
      <c r="O23"/>
      <c r="P23"/>
      <c r="Q23"/>
      <c r="R23"/>
      <c r="S23"/>
      <c r="T23"/>
      <c r="U23"/>
      <c r="V23"/>
      <c r="W23"/>
      <c r="Y23" s="5"/>
    </row>
    <row r="24" spans="2:25" ht="15.75" customHeight="1" x14ac:dyDescent="0.25">
      <c r="B24" s="15">
        <v>2014</v>
      </c>
      <c r="C24" s="208">
        <v>1.03</v>
      </c>
      <c r="D24" s="207"/>
      <c r="E24"/>
      <c r="F24"/>
      <c r="G24"/>
      <c r="H24"/>
      <c r="I24"/>
      <c r="J24"/>
      <c r="K24"/>
      <c r="L24"/>
      <c r="M24"/>
      <c r="N24"/>
      <c r="O24"/>
      <c r="P24"/>
      <c r="Q24"/>
      <c r="R24"/>
      <c r="S24"/>
      <c r="T24"/>
      <c r="U24"/>
      <c r="V24"/>
      <c r="W24"/>
      <c r="Y24" s="5"/>
    </row>
    <row r="25" spans="2:25" ht="15.75" customHeight="1" x14ac:dyDescent="0.25">
      <c r="B25" s="15">
        <v>2015</v>
      </c>
      <c r="C25" s="208">
        <v>1.02</v>
      </c>
      <c r="D25" s="207"/>
      <c r="E25"/>
      <c r="F25"/>
      <c r="G25"/>
      <c r="H25"/>
      <c r="I25"/>
      <c r="J25"/>
      <c r="K25"/>
      <c r="L25"/>
      <c r="M25"/>
      <c r="N25"/>
      <c r="O25"/>
      <c r="P25"/>
      <c r="Q25"/>
      <c r="R25"/>
      <c r="S25"/>
      <c r="T25"/>
      <c r="U25"/>
      <c r="V25"/>
      <c r="W25"/>
      <c r="Y25" s="5"/>
    </row>
    <row r="26" spans="2:25" ht="15.75" customHeight="1" x14ac:dyDescent="0.25">
      <c r="B26" s="15">
        <v>2016</v>
      </c>
      <c r="C26" s="208">
        <v>0.91588659364014702</v>
      </c>
      <c r="D26" s="207"/>
      <c r="E26"/>
      <c r="F26"/>
      <c r="G26"/>
      <c r="H26"/>
      <c r="I26"/>
      <c r="J26"/>
      <c r="K26"/>
      <c r="L26"/>
      <c r="M26"/>
      <c r="N26"/>
      <c r="O26"/>
      <c r="P26"/>
      <c r="Q26"/>
      <c r="R26"/>
      <c r="S26"/>
      <c r="T26"/>
      <c r="U26"/>
      <c r="V26"/>
      <c r="W26"/>
      <c r="Y26" s="5"/>
    </row>
    <row r="27" spans="2:25" s="17" customFormat="1" x14ac:dyDescent="0.25">
      <c r="B27" s="15">
        <v>2017</v>
      </c>
      <c r="C27" s="208">
        <v>0.91615551266237794</v>
      </c>
      <c r="D27" s="207"/>
      <c r="E27"/>
      <c r="F27"/>
      <c r="G27"/>
      <c r="H27"/>
      <c r="I27"/>
      <c r="J27"/>
      <c r="K27"/>
      <c r="L27"/>
      <c r="M27"/>
      <c r="N27"/>
      <c r="O27"/>
      <c r="P27"/>
      <c r="Q27"/>
      <c r="R27"/>
      <c r="S27"/>
      <c r="T27"/>
      <c r="U27"/>
      <c r="V27"/>
      <c r="W27"/>
      <c r="X27" s="5"/>
      <c r="Y27" s="7"/>
    </row>
    <row r="28" spans="2:25" s="17" customFormat="1" x14ac:dyDescent="0.25">
      <c r="B28" s="15">
        <v>2018</v>
      </c>
      <c r="C28" s="208">
        <v>0.91615551266237794</v>
      </c>
      <c r="D28" s="207"/>
      <c r="E28"/>
      <c r="F28"/>
      <c r="G28"/>
      <c r="H28"/>
      <c r="I28"/>
      <c r="J28"/>
      <c r="K28"/>
      <c r="L28"/>
      <c r="M28"/>
      <c r="N28"/>
      <c r="O28"/>
      <c r="P28"/>
      <c r="Q28"/>
      <c r="R28"/>
      <c r="S28"/>
      <c r="T28"/>
      <c r="U28"/>
      <c r="V28"/>
      <c r="W28"/>
      <c r="X28" s="5"/>
      <c r="Y28" s="7"/>
    </row>
    <row r="29" spans="2:25" s="17" customFormat="1" x14ac:dyDescent="0.25">
      <c r="B29" s="15">
        <v>2019</v>
      </c>
      <c r="C29" s="208">
        <v>0.92634408331814821</v>
      </c>
      <c r="D29" s="207"/>
      <c r="E29"/>
      <c r="F29"/>
      <c r="G29"/>
      <c r="H29"/>
      <c r="I29"/>
      <c r="J29"/>
      <c r="K29"/>
      <c r="L29"/>
      <c r="M29"/>
      <c r="N29"/>
      <c r="O29"/>
      <c r="P29"/>
      <c r="Q29"/>
      <c r="R29"/>
      <c r="S29"/>
      <c r="T29"/>
      <c r="U29"/>
      <c r="V29"/>
      <c r="W29"/>
      <c r="X29" s="5"/>
      <c r="Y29" s="7"/>
    </row>
    <row r="30" spans="2:25" s="17" customFormat="1" x14ac:dyDescent="0.25">
      <c r="D30"/>
      <c r="E30"/>
      <c r="F30"/>
      <c r="G30"/>
      <c r="H30"/>
      <c r="I30"/>
      <c r="J30"/>
      <c r="K30"/>
      <c r="L30"/>
      <c r="M30"/>
      <c r="N30"/>
      <c r="O30"/>
      <c r="P30"/>
      <c r="Q30"/>
      <c r="R30"/>
      <c r="S30"/>
      <c r="T30"/>
      <c r="U30"/>
      <c r="V30"/>
      <c r="W30"/>
      <c r="X30" s="5"/>
      <c r="Y30" s="7"/>
    </row>
    <row r="31" spans="2:25" s="17" customFormat="1" x14ac:dyDescent="0.25">
      <c r="B31" s="7" t="s">
        <v>246</v>
      </c>
      <c r="D31"/>
      <c r="E31"/>
      <c r="F31"/>
      <c r="G31"/>
      <c r="H31"/>
      <c r="I31"/>
      <c r="J31"/>
      <c r="K31"/>
      <c r="L31"/>
      <c r="M31"/>
      <c r="N31"/>
      <c r="O31"/>
      <c r="P31"/>
      <c r="Q31"/>
      <c r="R31"/>
      <c r="S31"/>
      <c r="T31"/>
      <c r="U31"/>
      <c r="V31"/>
      <c r="W31"/>
      <c r="X31" s="5"/>
      <c r="Y31" s="7"/>
    </row>
    <row r="32" spans="2:25" s="17" customFormat="1" x14ac:dyDescent="0.25">
      <c r="D32"/>
      <c r="E32"/>
      <c r="F32"/>
      <c r="G32"/>
      <c r="H32"/>
      <c r="I32"/>
      <c r="J32"/>
      <c r="K32"/>
      <c r="L32"/>
      <c r="M32"/>
      <c r="N32"/>
      <c r="O32"/>
      <c r="P32"/>
      <c r="Q32"/>
      <c r="R32"/>
      <c r="S32"/>
      <c r="T32"/>
      <c r="U32"/>
      <c r="V32"/>
      <c r="W32"/>
      <c r="X32" s="5"/>
      <c r="Y32" s="7"/>
    </row>
    <row r="33" spans="4:25" s="17" customFormat="1" x14ac:dyDescent="0.25">
      <c r="D33"/>
      <c r="E33"/>
      <c r="F33"/>
      <c r="G33"/>
      <c r="H33"/>
      <c r="I33"/>
      <c r="J33"/>
      <c r="K33"/>
      <c r="L33"/>
      <c r="M33"/>
      <c r="N33"/>
      <c r="O33"/>
      <c r="P33"/>
      <c r="Q33"/>
      <c r="R33"/>
      <c r="S33"/>
      <c r="T33"/>
      <c r="U33"/>
      <c r="V33"/>
      <c r="W33"/>
      <c r="X33" s="5"/>
      <c r="Y33" s="7"/>
    </row>
    <row r="34" spans="4:25" s="17" customFormat="1" x14ac:dyDescent="0.25">
      <c r="D34"/>
      <c r="E34"/>
      <c r="F34"/>
      <c r="G34"/>
      <c r="H34"/>
      <c r="I34"/>
      <c r="J34"/>
      <c r="K34"/>
      <c r="L34"/>
      <c r="M34"/>
      <c r="N34"/>
      <c r="O34"/>
      <c r="P34"/>
      <c r="Q34"/>
      <c r="R34"/>
      <c r="S34"/>
      <c r="T34"/>
      <c r="U34"/>
      <c r="V34"/>
      <c r="W34"/>
      <c r="X34" s="5"/>
      <c r="Y34" s="7"/>
    </row>
    <row r="35" spans="4:25" s="17" customFormat="1" x14ac:dyDescent="0.25">
      <c r="R35" s="5"/>
      <c r="S35" s="5"/>
      <c r="T35" s="5"/>
      <c r="U35" s="5"/>
      <c r="V35" s="5"/>
      <c r="W35" s="5"/>
      <c r="X35" s="5"/>
      <c r="Y35" s="7"/>
    </row>
    <row r="36" spans="4:25" s="17" customFormat="1" x14ac:dyDescent="0.25">
      <c r="R36" s="5"/>
      <c r="S36" s="5"/>
      <c r="T36" s="5"/>
      <c r="U36" s="5"/>
      <c r="V36" s="5"/>
      <c r="W36" s="5"/>
      <c r="X36" s="5"/>
      <c r="Y36" s="7"/>
    </row>
    <row r="37" spans="4:25" s="17" customFormat="1" x14ac:dyDescent="0.25">
      <c r="R37" s="5"/>
      <c r="S37" s="5"/>
      <c r="T37" s="5"/>
      <c r="U37" s="5"/>
      <c r="V37" s="5"/>
      <c r="W37" s="5"/>
      <c r="X37" s="5"/>
      <c r="Y37" s="7"/>
    </row>
    <row r="38" spans="4:25" s="17" customFormat="1" x14ac:dyDescent="0.25">
      <c r="R38" s="5"/>
      <c r="S38" s="5"/>
      <c r="T38" s="5"/>
      <c r="U38" s="5"/>
      <c r="V38" s="5"/>
      <c r="W38" s="5"/>
      <c r="X38" s="5"/>
      <c r="Y38" s="7"/>
    </row>
    <row r="39" spans="4:25" s="17" customFormat="1" x14ac:dyDescent="0.25">
      <c r="R39" s="5"/>
      <c r="S39" s="5"/>
      <c r="T39" s="5"/>
      <c r="U39" s="5"/>
      <c r="V39" s="5"/>
      <c r="W39" s="5"/>
      <c r="X39" s="5"/>
      <c r="Y39" s="7"/>
    </row>
    <row r="40" spans="4:25" s="17" customFormat="1" x14ac:dyDescent="0.25">
      <c r="R40" s="5"/>
      <c r="S40" s="5"/>
      <c r="T40" s="5"/>
      <c r="U40" s="5"/>
      <c r="V40" s="5"/>
      <c r="W40" s="5"/>
      <c r="X40" s="5"/>
      <c r="Y40" s="7"/>
    </row>
    <row r="41" spans="4:25" s="17" customFormat="1" x14ac:dyDescent="0.25">
      <c r="G41" s="18"/>
      <c r="R41" s="5"/>
      <c r="S41" s="5"/>
      <c r="T41" s="5"/>
      <c r="U41" s="5"/>
      <c r="V41" s="5"/>
      <c r="W41" s="5"/>
      <c r="X41" s="5"/>
      <c r="Y41" s="7"/>
    </row>
    <row r="42" spans="4:25" s="17" customFormat="1" x14ac:dyDescent="0.25">
      <c r="R42" s="5"/>
      <c r="S42" s="5"/>
      <c r="T42" s="5"/>
      <c r="U42" s="5"/>
      <c r="V42" s="5"/>
      <c r="W42" s="5"/>
      <c r="X42" s="5"/>
      <c r="Y42" s="7"/>
    </row>
    <row r="43" spans="4:25" s="17" customFormat="1" x14ac:dyDescent="0.25">
      <c r="R43" s="5"/>
      <c r="S43" s="5"/>
      <c r="T43" s="5"/>
      <c r="U43" s="5"/>
      <c r="V43" s="5"/>
      <c r="W43" s="5"/>
      <c r="X43" s="5"/>
      <c r="Y43" s="7"/>
    </row>
    <row r="44" spans="4:25" s="17" customFormat="1" x14ac:dyDescent="0.25">
      <c r="R44" s="5"/>
      <c r="S44" s="5"/>
      <c r="T44" s="5"/>
      <c r="U44" s="5"/>
      <c r="V44" s="5"/>
      <c r="W44" s="5"/>
      <c r="X44" s="5"/>
      <c r="Y44" s="7"/>
    </row>
    <row r="45" spans="4:25" s="17" customFormat="1" x14ac:dyDescent="0.25">
      <c r="R45" s="5"/>
      <c r="S45" s="5"/>
      <c r="T45" s="5"/>
      <c r="U45" s="5"/>
      <c r="V45" s="5"/>
      <c r="W45" s="5"/>
      <c r="X45" s="5"/>
      <c r="Y45" s="7"/>
    </row>
    <row r="46" spans="4:25" s="17" customFormat="1" x14ac:dyDescent="0.25">
      <c r="R46" s="5"/>
      <c r="S46" s="5"/>
      <c r="T46" s="5"/>
      <c r="U46" s="5"/>
      <c r="V46" s="5"/>
      <c r="W46" s="5"/>
      <c r="X46" s="5"/>
      <c r="Y46" s="7"/>
    </row>
    <row r="47" spans="4:25" s="17" customFormat="1" x14ac:dyDescent="0.25">
      <c r="R47" s="5"/>
      <c r="S47" s="5"/>
      <c r="T47" s="5"/>
      <c r="U47" s="5"/>
      <c r="V47" s="5"/>
      <c r="W47" s="5"/>
      <c r="X47" s="5"/>
      <c r="Y47" s="7"/>
    </row>
    <row r="48" spans="4:25" s="17" customFormat="1" x14ac:dyDescent="0.25">
      <c r="R48" s="5"/>
      <c r="S48" s="5"/>
      <c r="T48" s="5"/>
      <c r="U48" s="5"/>
      <c r="V48" s="5"/>
      <c r="W48" s="5"/>
      <c r="X48" s="5"/>
      <c r="Y48" s="7"/>
    </row>
    <row r="49" spans="9:25" s="17" customFormat="1" x14ac:dyDescent="0.25">
      <c r="R49" s="5"/>
      <c r="S49" s="5"/>
      <c r="T49" s="5"/>
      <c r="U49" s="5"/>
      <c r="V49" s="5"/>
      <c r="W49" s="5"/>
      <c r="X49" s="5"/>
      <c r="Y49" s="7"/>
    </row>
    <row r="50" spans="9:25" s="17" customFormat="1" x14ac:dyDescent="0.25">
      <c r="R50" s="5"/>
      <c r="S50" s="5"/>
      <c r="T50" s="5"/>
      <c r="U50" s="5"/>
      <c r="V50" s="5"/>
      <c r="W50" s="5"/>
      <c r="X50" s="5"/>
      <c r="Y50" s="7"/>
    </row>
    <row r="51" spans="9:25" s="17" customFormat="1" x14ac:dyDescent="0.25">
      <c r="R51" s="5"/>
      <c r="S51" s="5"/>
      <c r="T51" s="5"/>
      <c r="U51" s="5"/>
      <c r="V51" s="5"/>
      <c r="W51" s="5"/>
      <c r="X51" s="5"/>
      <c r="Y51" s="7"/>
    </row>
    <row r="52" spans="9:25" s="17" customFormat="1" x14ac:dyDescent="0.25">
      <c r="R52" s="5"/>
      <c r="S52" s="5"/>
      <c r="T52" s="5"/>
      <c r="U52" s="5"/>
      <c r="V52" s="5"/>
      <c r="W52" s="5"/>
      <c r="X52" s="5"/>
      <c r="Y52" s="7"/>
    </row>
    <row r="53" spans="9:25" s="17" customFormat="1" x14ac:dyDescent="0.25">
      <c r="R53" s="5"/>
      <c r="S53" s="5"/>
      <c r="T53" s="5"/>
      <c r="U53" s="5"/>
      <c r="V53" s="5"/>
      <c r="W53" s="5"/>
      <c r="X53" s="5"/>
      <c r="Y53" s="7"/>
    </row>
    <row r="54" spans="9:25" s="17" customFormat="1" x14ac:dyDescent="0.25">
      <c r="R54" s="5"/>
      <c r="S54" s="5"/>
      <c r="T54" s="5"/>
      <c r="U54" s="5"/>
      <c r="V54" s="5"/>
      <c r="W54" s="5"/>
      <c r="X54" s="5"/>
      <c r="Y54" s="7"/>
    </row>
    <row r="55" spans="9:25" s="17" customFormat="1" x14ac:dyDescent="0.25">
      <c r="R55" s="5"/>
      <c r="S55" s="5"/>
      <c r="T55" s="5"/>
      <c r="U55" s="5"/>
      <c r="V55" s="5"/>
      <c r="W55" s="5"/>
      <c r="X55" s="5"/>
      <c r="Y55" s="7"/>
    </row>
    <row r="56" spans="9:25" s="17" customFormat="1" x14ac:dyDescent="0.25">
      <c r="R56" s="5"/>
      <c r="S56" s="5"/>
      <c r="T56" s="5"/>
      <c r="U56" s="5"/>
      <c r="V56" s="5"/>
      <c r="W56" s="5"/>
      <c r="X56" s="5"/>
      <c r="Y56" s="7"/>
    </row>
    <row r="57" spans="9:25" s="17" customFormat="1" x14ac:dyDescent="0.25">
      <c r="R57" s="5"/>
      <c r="S57" s="5"/>
      <c r="T57" s="5"/>
      <c r="U57" s="5"/>
      <c r="V57" s="5"/>
      <c r="W57" s="5"/>
      <c r="X57" s="5"/>
      <c r="Y57" s="7"/>
    </row>
    <row r="58" spans="9:25" s="17" customFormat="1" x14ac:dyDescent="0.25">
      <c r="R58" s="5"/>
      <c r="S58" s="5"/>
      <c r="T58" s="5"/>
      <c r="U58" s="5"/>
      <c r="V58" s="5"/>
      <c r="W58" s="5"/>
      <c r="X58" s="5"/>
      <c r="Y58" s="7"/>
    </row>
    <row r="59" spans="9:25" s="17" customFormat="1" x14ac:dyDescent="0.25">
      <c r="R59" s="5"/>
      <c r="S59" s="5"/>
      <c r="T59" s="5"/>
      <c r="U59" s="5"/>
      <c r="V59" s="5"/>
      <c r="W59" s="5"/>
      <c r="X59" s="5"/>
      <c r="Y59" s="7"/>
    </row>
    <row r="60" spans="9:25" s="17" customFormat="1" x14ac:dyDescent="0.25">
      <c r="R60" s="5"/>
      <c r="S60" s="5"/>
      <c r="T60" s="5"/>
      <c r="U60" s="5"/>
      <c r="V60" s="5"/>
      <c r="W60" s="5"/>
      <c r="X60" s="5"/>
      <c r="Y60" s="7"/>
    </row>
    <row r="61" spans="9:25" s="17" customFormat="1" x14ac:dyDescent="0.25">
      <c r="I61" s="5"/>
      <c r="R61" s="5"/>
      <c r="S61" s="5"/>
      <c r="T61" s="5"/>
      <c r="U61" s="5"/>
      <c r="V61" s="5"/>
      <c r="W61" s="5"/>
      <c r="X61" s="5"/>
      <c r="Y61" s="7"/>
    </row>
    <row r="62" spans="9:25" s="17" customFormat="1" x14ac:dyDescent="0.25">
      <c r="R62" s="5"/>
      <c r="S62" s="5"/>
      <c r="T62" s="5"/>
      <c r="U62" s="5"/>
      <c r="V62" s="5"/>
      <c r="W62" s="5"/>
      <c r="X62" s="5"/>
      <c r="Y62" s="7"/>
    </row>
    <row r="63" spans="9:25" s="17" customFormat="1" x14ac:dyDescent="0.25">
      <c r="R63" s="5"/>
      <c r="S63" s="5"/>
      <c r="T63" s="5"/>
      <c r="U63" s="5"/>
      <c r="V63" s="5"/>
      <c r="W63" s="5"/>
      <c r="X63" s="5"/>
      <c r="Y63" s="7"/>
    </row>
    <row r="64" spans="9:25" s="17" customFormat="1" x14ac:dyDescent="0.25">
      <c r="R64" s="5"/>
      <c r="S64" s="5"/>
      <c r="T64" s="5"/>
      <c r="U64" s="5"/>
      <c r="V64" s="5"/>
      <c r="W64" s="5"/>
      <c r="X64" s="5"/>
      <c r="Y64" s="7"/>
    </row>
    <row r="65" spans="18:25" s="17" customFormat="1" x14ac:dyDescent="0.25">
      <c r="R65" s="5"/>
      <c r="S65" s="5"/>
      <c r="T65" s="5"/>
      <c r="U65" s="5"/>
      <c r="V65" s="5"/>
      <c r="W65" s="5"/>
      <c r="X65" s="5"/>
      <c r="Y65" s="7"/>
    </row>
    <row r="66" spans="18:25" s="17" customFormat="1" x14ac:dyDescent="0.25">
      <c r="R66" s="5"/>
      <c r="S66" s="5"/>
      <c r="T66" s="5"/>
      <c r="U66" s="5"/>
      <c r="V66" s="5"/>
      <c r="W66" s="5"/>
      <c r="X66" s="5"/>
      <c r="Y66" s="7"/>
    </row>
    <row r="67" spans="18:25" s="17" customFormat="1" x14ac:dyDescent="0.25">
      <c r="R67" s="5"/>
      <c r="S67" s="5"/>
      <c r="T67" s="5"/>
      <c r="U67" s="5"/>
      <c r="V67" s="5"/>
      <c r="W67" s="5"/>
      <c r="X67" s="5"/>
      <c r="Y67" s="7"/>
    </row>
    <row r="68" spans="18:25" s="17" customFormat="1" x14ac:dyDescent="0.25">
      <c r="R68" s="5"/>
      <c r="S68" s="5"/>
      <c r="T68" s="5"/>
      <c r="U68" s="5"/>
      <c r="V68" s="5"/>
      <c r="W68" s="5"/>
      <c r="X68" s="5"/>
      <c r="Y68" s="7"/>
    </row>
    <row r="69" spans="18:25" s="17" customFormat="1" x14ac:dyDescent="0.25">
      <c r="R69" s="5"/>
      <c r="S69" s="5"/>
      <c r="T69" s="5"/>
      <c r="U69" s="5"/>
      <c r="V69" s="5"/>
      <c r="W69" s="5"/>
      <c r="X69" s="5"/>
      <c r="Y69" s="7"/>
    </row>
    <row r="70" spans="18:25" s="17" customFormat="1" x14ac:dyDescent="0.25">
      <c r="R70" s="5"/>
      <c r="S70" s="5"/>
      <c r="T70" s="5"/>
      <c r="U70" s="5"/>
      <c r="V70" s="5"/>
      <c r="W70" s="5"/>
      <c r="X70" s="5"/>
      <c r="Y70" s="7"/>
    </row>
    <row r="71" spans="18:25" s="17" customFormat="1" x14ac:dyDescent="0.25">
      <c r="R71" s="5"/>
      <c r="S71" s="5"/>
      <c r="T71" s="5"/>
      <c r="U71" s="5"/>
      <c r="V71" s="5"/>
      <c r="W71" s="5"/>
      <c r="X71" s="5"/>
      <c r="Y71" s="7"/>
    </row>
    <row r="72" spans="18:25" s="17" customFormat="1" x14ac:dyDescent="0.25">
      <c r="R72" s="5"/>
      <c r="S72" s="5"/>
      <c r="T72" s="5"/>
      <c r="U72" s="5"/>
      <c r="V72" s="5"/>
      <c r="W72" s="5"/>
      <c r="X72" s="5"/>
      <c r="Y72" s="7"/>
    </row>
    <row r="73" spans="18:25" s="17" customFormat="1" x14ac:dyDescent="0.25">
      <c r="R73" s="5"/>
      <c r="S73" s="5"/>
      <c r="T73" s="5"/>
      <c r="U73" s="5"/>
      <c r="V73" s="5"/>
      <c r="W73" s="5"/>
      <c r="X73" s="5"/>
      <c r="Y73" s="7"/>
    </row>
    <row r="74" spans="18:25" s="17" customFormat="1" x14ac:dyDescent="0.25">
      <c r="R74" s="5"/>
      <c r="S74" s="5"/>
      <c r="T74" s="5"/>
      <c r="U74" s="5"/>
      <c r="V74" s="5"/>
      <c r="W74" s="5"/>
      <c r="X74" s="5"/>
      <c r="Y74" s="7"/>
    </row>
    <row r="75" spans="18:25" s="17" customFormat="1" x14ac:dyDescent="0.25">
      <c r="R75" s="5"/>
      <c r="S75" s="5"/>
      <c r="T75" s="5"/>
      <c r="U75" s="5"/>
      <c r="V75" s="5"/>
      <c r="W75" s="5"/>
      <c r="X75" s="5"/>
      <c r="Y75" s="7"/>
    </row>
    <row r="76" spans="18:25" s="17" customFormat="1" x14ac:dyDescent="0.25">
      <c r="R76" s="5"/>
      <c r="S76" s="5"/>
      <c r="T76" s="5"/>
      <c r="U76" s="5"/>
      <c r="V76" s="5"/>
      <c r="W76" s="5"/>
      <c r="X76" s="5"/>
      <c r="Y76" s="7"/>
    </row>
    <row r="77" spans="18:25" s="17" customFormat="1" x14ac:dyDescent="0.25">
      <c r="R77" s="5"/>
      <c r="S77" s="5"/>
      <c r="T77" s="5"/>
      <c r="U77" s="5"/>
      <c r="V77" s="5"/>
      <c r="W77" s="5"/>
      <c r="X77" s="5"/>
      <c r="Y77" s="7"/>
    </row>
    <row r="78" spans="18:25" s="17" customFormat="1" x14ac:dyDescent="0.25">
      <c r="R78" s="5"/>
      <c r="S78" s="5"/>
      <c r="T78" s="5"/>
      <c r="U78" s="5"/>
      <c r="V78" s="5"/>
      <c r="W78" s="5"/>
      <c r="X78" s="5"/>
      <c r="Y78" s="7"/>
    </row>
    <row r="79" spans="18:25" s="17" customFormat="1" x14ac:dyDescent="0.25">
      <c r="R79" s="5"/>
      <c r="S79" s="5"/>
      <c r="T79" s="5"/>
      <c r="U79" s="5"/>
      <c r="V79" s="5"/>
      <c r="W79" s="5"/>
      <c r="X79" s="5"/>
      <c r="Y79" s="7"/>
    </row>
    <row r="80" spans="18:25" s="17" customFormat="1" x14ac:dyDescent="0.25">
      <c r="R80" s="5"/>
      <c r="S80" s="5"/>
      <c r="T80" s="5"/>
      <c r="U80" s="5"/>
      <c r="V80" s="5"/>
      <c r="W80" s="5"/>
      <c r="X80" s="5"/>
      <c r="Y80" s="7"/>
    </row>
    <row r="81" spans="18:25" s="17" customFormat="1" x14ac:dyDescent="0.25">
      <c r="R81" s="5"/>
      <c r="S81" s="5"/>
      <c r="T81" s="5"/>
      <c r="U81" s="5"/>
      <c r="V81" s="5"/>
      <c r="W81" s="5"/>
      <c r="X81" s="5"/>
      <c r="Y81" s="7"/>
    </row>
    <row r="82" spans="18:25" s="17" customFormat="1" x14ac:dyDescent="0.25">
      <c r="R82" s="5"/>
      <c r="S82" s="5"/>
      <c r="T82" s="5"/>
      <c r="U82" s="5"/>
      <c r="V82" s="5"/>
      <c r="W82" s="5"/>
      <c r="X82" s="5"/>
      <c r="Y82" s="7"/>
    </row>
    <row r="83" spans="18:25" s="17" customFormat="1" x14ac:dyDescent="0.25">
      <c r="R83" s="5"/>
      <c r="S83" s="5"/>
      <c r="T83" s="5"/>
      <c r="U83" s="5"/>
      <c r="V83" s="5"/>
      <c r="W83" s="5"/>
      <c r="X83" s="5"/>
      <c r="Y83" s="7"/>
    </row>
    <row r="84" spans="18:25" s="17" customFormat="1" x14ac:dyDescent="0.25">
      <c r="R84" s="5"/>
      <c r="S84" s="5"/>
      <c r="T84" s="5"/>
      <c r="U84" s="5"/>
      <c r="V84" s="5"/>
      <c r="W84" s="5"/>
      <c r="X84" s="5"/>
      <c r="Y84" s="7"/>
    </row>
    <row r="85" spans="18:25" s="17" customFormat="1" x14ac:dyDescent="0.25">
      <c r="R85" s="5"/>
      <c r="S85" s="5"/>
      <c r="T85" s="5"/>
      <c r="U85" s="5"/>
      <c r="V85" s="5"/>
      <c r="W85" s="5"/>
      <c r="X85" s="5"/>
      <c r="Y85" s="7"/>
    </row>
    <row r="86" spans="18:25" s="17" customFormat="1" x14ac:dyDescent="0.25">
      <c r="R86" s="5"/>
      <c r="S86" s="5"/>
      <c r="T86" s="5"/>
      <c r="U86" s="5"/>
      <c r="V86" s="5"/>
      <c r="W86" s="5"/>
      <c r="X86" s="5"/>
      <c r="Y86" s="7"/>
    </row>
    <row r="87" spans="18:25" s="17" customFormat="1" x14ac:dyDescent="0.25">
      <c r="R87" s="5"/>
      <c r="S87" s="5"/>
      <c r="T87" s="5"/>
      <c r="U87" s="5"/>
      <c r="V87" s="5"/>
      <c r="W87" s="5"/>
      <c r="X87" s="5"/>
      <c r="Y87" s="7"/>
    </row>
    <row r="88" spans="18:25" s="17" customFormat="1" x14ac:dyDescent="0.25">
      <c r="R88" s="5"/>
      <c r="S88" s="5"/>
      <c r="T88" s="5"/>
      <c r="U88" s="5"/>
      <c r="V88" s="5"/>
      <c r="W88" s="5"/>
      <c r="X88" s="5"/>
      <c r="Y88" s="7"/>
    </row>
    <row r="89" spans="18:25" s="17" customFormat="1" x14ac:dyDescent="0.25">
      <c r="R89" s="5"/>
      <c r="S89" s="5"/>
      <c r="T89" s="5"/>
      <c r="U89" s="5"/>
      <c r="V89" s="5"/>
      <c r="W89" s="5"/>
      <c r="X89" s="5"/>
      <c r="Y89" s="7"/>
    </row>
    <row r="90" spans="18:25" s="17" customFormat="1" x14ac:dyDescent="0.25">
      <c r="R90" s="5"/>
      <c r="S90" s="5"/>
      <c r="T90" s="5"/>
      <c r="U90" s="5"/>
      <c r="V90" s="5"/>
      <c r="W90" s="5"/>
      <c r="X90" s="5"/>
      <c r="Y90" s="7"/>
    </row>
    <row r="91" spans="18:25" s="17" customFormat="1" x14ac:dyDescent="0.25">
      <c r="R91" s="5"/>
      <c r="S91" s="5"/>
      <c r="T91" s="5"/>
      <c r="U91" s="5"/>
      <c r="V91" s="5"/>
      <c r="W91" s="5"/>
      <c r="X91" s="5"/>
      <c r="Y91" s="7"/>
    </row>
    <row r="92" spans="18:25" s="17" customFormat="1" x14ac:dyDescent="0.25">
      <c r="R92" s="5"/>
      <c r="S92" s="5"/>
      <c r="T92" s="5"/>
      <c r="U92" s="5"/>
      <c r="V92" s="5"/>
      <c r="W92" s="5"/>
      <c r="X92" s="5"/>
      <c r="Y92" s="7"/>
    </row>
    <row r="93" spans="18:25" s="17" customFormat="1" x14ac:dyDescent="0.25">
      <c r="R93" s="5"/>
      <c r="S93" s="5"/>
      <c r="T93" s="5"/>
      <c r="U93" s="5"/>
      <c r="V93" s="5"/>
      <c r="W93" s="5"/>
      <c r="X93" s="5"/>
      <c r="Y93" s="7"/>
    </row>
    <row r="94" spans="18:25" s="17" customFormat="1" x14ac:dyDescent="0.25">
      <c r="R94" s="5"/>
      <c r="S94" s="5"/>
      <c r="T94" s="5"/>
      <c r="U94" s="5"/>
      <c r="V94" s="5"/>
      <c r="W94" s="5"/>
      <c r="X94" s="5"/>
      <c r="Y94" s="7"/>
    </row>
    <row r="95" spans="18:25" s="17" customFormat="1" x14ac:dyDescent="0.25">
      <c r="R95" s="5"/>
      <c r="S95" s="5"/>
      <c r="T95" s="5"/>
      <c r="U95" s="5"/>
      <c r="V95" s="5"/>
      <c r="W95" s="5"/>
      <c r="X95" s="5"/>
      <c r="Y95" s="7"/>
    </row>
    <row r="96" spans="18:25" s="17" customFormat="1" x14ac:dyDescent="0.25">
      <c r="R96" s="5"/>
      <c r="S96" s="5"/>
      <c r="T96" s="5"/>
      <c r="U96" s="5"/>
      <c r="V96" s="5"/>
      <c r="W96" s="5"/>
      <c r="X96" s="5"/>
      <c r="Y96" s="7"/>
    </row>
    <row r="97" spans="18:25" s="17" customFormat="1" x14ac:dyDescent="0.25">
      <c r="R97" s="5"/>
      <c r="S97" s="5"/>
      <c r="T97" s="5"/>
      <c r="U97" s="5"/>
      <c r="V97" s="5"/>
      <c r="W97" s="5"/>
      <c r="X97" s="5"/>
      <c r="Y97" s="7"/>
    </row>
    <row r="98" spans="18:25" s="17" customFormat="1" x14ac:dyDescent="0.25">
      <c r="R98" s="5"/>
      <c r="S98" s="5"/>
      <c r="T98" s="5"/>
      <c r="U98" s="5"/>
      <c r="V98" s="5"/>
      <c r="W98" s="5"/>
      <c r="X98" s="5"/>
      <c r="Y98" s="7"/>
    </row>
    <row r="99" spans="18:25" s="17" customFormat="1" x14ac:dyDescent="0.25">
      <c r="R99" s="5"/>
      <c r="S99" s="5"/>
      <c r="T99" s="5"/>
      <c r="U99" s="5"/>
      <c r="V99" s="5"/>
      <c r="W99" s="5"/>
      <c r="X99" s="5"/>
      <c r="Y99" s="7"/>
    </row>
    <row r="100" spans="18:25" s="17" customFormat="1" x14ac:dyDescent="0.25">
      <c r="R100" s="5"/>
      <c r="S100" s="5"/>
      <c r="T100" s="5"/>
      <c r="U100" s="5"/>
      <c r="V100" s="5"/>
      <c r="W100" s="5"/>
      <c r="X100" s="5"/>
      <c r="Y100" s="7"/>
    </row>
    <row r="101" spans="18:25" s="17" customFormat="1" x14ac:dyDescent="0.25">
      <c r="R101" s="5"/>
      <c r="S101" s="5"/>
      <c r="T101" s="5"/>
      <c r="U101" s="5"/>
      <c r="V101" s="5"/>
      <c r="W101" s="5"/>
      <c r="X101" s="5"/>
      <c r="Y101" s="7"/>
    </row>
    <row r="102" spans="18:25" s="17" customFormat="1" x14ac:dyDescent="0.25">
      <c r="R102" s="5"/>
      <c r="S102" s="5"/>
      <c r="T102" s="5"/>
      <c r="U102" s="5"/>
      <c r="V102" s="5"/>
      <c r="W102" s="5"/>
      <c r="X102" s="5"/>
      <c r="Y102" s="7"/>
    </row>
    <row r="103" spans="18:25" s="17" customFormat="1" x14ac:dyDescent="0.25">
      <c r="R103" s="5"/>
      <c r="S103" s="5"/>
      <c r="T103" s="5"/>
      <c r="U103" s="5"/>
      <c r="V103" s="5"/>
      <c r="W103" s="5"/>
      <c r="X103" s="5"/>
      <c r="Y103" s="7"/>
    </row>
    <row r="104" spans="18:25" s="17" customFormat="1" x14ac:dyDescent="0.25">
      <c r="R104" s="5"/>
      <c r="S104" s="5"/>
      <c r="T104" s="5"/>
      <c r="U104" s="5"/>
      <c r="V104" s="5"/>
      <c r="W104" s="5"/>
      <c r="X104" s="5"/>
      <c r="Y104" s="7"/>
    </row>
    <row r="105" spans="18:25" s="17" customFormat="1" x14ac:dyDescent="0.25">
      <c r="R105" s="5"/>
      <c r="S105" s="5"/>
      <c r="T105" s="5"/>
      <c r="U105" s="5"/>
      <c r="V105" s="5"/>
      <c r="W105" s="5"/>
      <c r="X105" s="5"/>
      <c r="Y105" s="7"/>
    </row>
    <row r="106" spans="18:25" s="17" customFormat="1" x14ac:dyDescent="0.25">
      <c r="R106" s="5"/>
      <c r="S106" s="5"/>
      <c r="T106" s="5"/>
      <c r="U106" s="5"/>
      <c r="V106" s="5"/>
      <c r="W106" s="5"/>
      <c r="X106" s="5"/>
      <c r="Y106" s="7"/>
    </row>
    <row r="107" spans="18:25" s="17" customFormat="1" x14ac:dyDescent="0.25">
      <c r="R107" s="5"/>
      <c r="S107" s="5"/>
      <c r="T107" s="5"/>
      <c r="U107" s="5"/>
      <c r="V107" s="5"/>
      <c r="W107" s="5"/>
      <c r="X107" s="5"/>
      <c r="Y107" s="7"/>
    </row>
    <row r="108" spans="18:25" s="17" customFormat="1" x14ac:dyDescent="0.25">
      <c r="R108" s="5"/>
      <c r="S108" s="5"/>
      <c r="T108" s="5"/>
      <c r="U108" s="5"/>
      <c r="V108" s="5"/>
      <c r="W108" s="5"/>
      <c r="X108" s="5"/>
      <c r="Y108" s="7"/>
    </row>
    <row r="109" spans="18:25" s="17" customFormat="1" x14ac:dyDescent="0.25">
      <c r="R109" s="5"/>
      <c r="S109" s="5"/>
      <c r="T109" s="5"/>
      <c r="U109" s="5"/>
      <c r="V109" s="5"/>
      <c r="W109" s="5"/>
      <c r="X109" s="5"/>
      <c r="Y109" s="7"/>
    </row>
    <row r="110" spans="18:25" s="17" customFormat="1" x14ac:dyDescent="0.25">
      <c r="R110" s="5"/>
      <c r="S110" s="5"/>
      <c r="T110" s="5"/>
      <c r="U110" s="5"/>
      <c r="V110" s="5"/>
      <c r="W110" s="5"/>
      <c r="X110" s="5"/>
      <c r="Y110" s="7"/>
    </row>
    <row r="111" spans="18:25" s="17" customFormat="1" x14ac:dyDescent="0.25">
      <c r="R111" s="5"/>
      <c r="S111" s="5"/>
      <c r="T111" s="5"/>
      <c r="U111" s="5"/>
      <c r="V111" s="5"/>
      <c r="W111" s="5"/>
      <c r="X111" s="5"/>
      <c r="Y111" s="7"/>
    </row>
    <row r="112" spans="18:25" s="17" customFormat="1" x14ac:dyDescent="0.25">
      <c r="R112" s="5"/>
      <c r="S112" s="5"/>
      <c r="T112" s="5"/>
      <c r="U112" s="5"/>
      <c r="V112" s="5"/>
      <c r="W112" s="5"/>
      <c r="X112" s="5"/>
      <c r="Y112" s="7"/>
    </row>
    <row r="113" spans="18:25" s="17" customFormat="1" x14ac:dyDescent="0.25">
      <c r="R113" s="5"/>
      <c r="S113" s="5"/>
      <c r="T113" s="5"/>
      <c r="U113" s="5"/>
      <c r="V113" s="5"/>
      <c r="W113" s="5"/>
      <c r="X113" s="5"/>
      <c r="Y113" s="7"/>
    </row>
    <row r="114" spans="18:25" s="17" customFormat="1" x14ac:dyDescent="0.25">
      <c r="R114" s="5"/>
      <c r="S114" s="5"/>
      <c r="T114" s="5"/>
      <c r="U114" s="5"/>
      <c r="V114" s="5"/>
      <c r="W114" s="5"/>
      <c r="X114" s="5"/>
      <c r="Y114" s="7"/>
    </row>
    <row r="115" spans="18:25" s="17" customFormat="1" x14ac:dyDescent="0.25">
      <c r="R115" s="5"/>
      <c r="S115" s="5"/>
      <c r="T115" s="5"/>
      <c r="U115" s="5"/>
      <c r="V115" s="5"/>
      <c r="W115" s="5"/>
      <c r="X115" s="5"/>
      <c r="Y115" s="7"/>
    </row>
    <row r="116" spans="18:25" s="17" customFormat="1" x14ac:dyDescent="0.25">
      <c r="R116" s="5"/>
      <c r="S116" s="5"/>
      <c r="T116" s="5"/>
      <c r="U116" s="5"/>
      <c r="V116" s="5"/>
      <c r="W116" s="5"/>
      <c r="X116" s="5"/>
      <c r="Y116" s="7"/>
    </row>
    <row r="117" spans="18:25" s="17" customFormat="1" x14ac:dyDescent="0.25">
      <c r="R117" s="5"/>
      <c r="S117" s="5"/>
      <c r="T117" s="5"/>
      <c r="U117" s="5"/>
      <c r="V117" s="5"/>
      <c r="W117" s="5"/>
      <c r="X117" s="5"/>
      <c r="Y117" s="7"/>
    </row>
    <row r="118" spans="18:25" s="17" customFormat="1" x14ac:dyDescent="0.25">
      <c r="R118" s="5"/>
      <c r="S118" s="5"/>
      <c r="T118" s="5"/>
      <c r="U118" s="5"/>
      <c r="V118" s="5"/>
      <c r="W118" s="5"/>
      <c r="X118" s="5"/>
      <c r="Y118" s="7"/>
    </row>
    <row r="119" spans="18:25" s="17" customFormat="1" x14ac:dyDescent="0.25">
      <c r="R119" s="5"/>
      <c r="S119" s="5"/>
      <c r="T119" s="5"/>
      <c r="U119" s="5"/>
      <c r="V119" s="5"/>
      <c r="W119" s="5"/>
      <c r="X119" s="5"/>
      <c r="Y119" s="7"/>
    </row>
    <row r="120" spans="18:25" s="17" customFormat="1" x14ac:dyDescent="0.25">
      <c r="R120" s="5"/>
      <c r="S120" s="5"/>
      <c r="T120" s="5"/>
      <c r="U120" s="5"/>
      <c r="V120" s="5"/>
      <c r="W120" s="5"/>
      <c r="X120" s="5"/>
      <c r="Y120" s="7"/>
    </row>
    <row r="121" spans="18:25" s="17" customFormat="1" x14ac:dyDescent="0.25">
      <c r="R121" s="5"/>
      <c r="S121" s="5"/>
      <c r="T121" s="5"/>
      <c r="U121" s="5"/>
      <c r="V121" s="5"/>
      <c r="W121" s="5"/>
      <c r="X121" s="5"/>
      <c r="Y121" s="7"/>
    </row>
    <row r="122" spans="18:25" s="17" customFormat="1" x14ac:dyDescent="0.25">
      <c r="R122" s="5"/>
      <c r="S122" s="5"/>
      <c r="T122" s="5"/>
      <c r="U122" s="5"/>
      <c r="V122" s="5"/>
      <c r="W122" s="5"/>
      <c r="X122" s="5"/>
      <c r="Y122" s="7"/>
    </row>
    <row r="123" spans="18:25" s="17" customFormat="1" x14ac:dyDescent="0.25">
      <c r="R123" s="5"/>
      <c r="S123" s="5"/>
      <c r="T123" s="5"/>
      <c r="U123" s="5"/>
      <c r="V123" s="5"/>
      <c r="W123" s="5"/>
      <c r="X123" s="5"/>
      <c r="Y123" s="7"/>
    </row>
    <row r="124" spans="18:25" s="17" customFormat="1" x14ac:dyDescent="0.25">
      <c r="R124" s="5"/>
      <c r="S124" s="5"/>
      <c r="T124" s="5"/>
      <c r="U124" s="5"/>
      <c r="V124" s="5"/>
      <c r="W124" s="5"/>
      <c r="X124" s="5"/>
      <c r="Y124" s="7"/>
    </row>
    <row r="125" spans="18:25" s="17" customFormat="1" x14ac:dyDescent="0.25">
      <c r="R125" s="5"/>
      <c r="S125" s="5"/>
      <c r="T125" s="5"/>
      <c r="U125" s="5"/>
      <c r="V125" s="5"/>
      <c r="W125" s="5"/>
      <c r="X125" s="5"/>
      <c r="Y125" s="7"/>
    </row>
    <row r="126" spans="18:25" s="17" customFormat="1" x14ac:dyDescent="0.25">
      <c r="R126" s="5"/>
      <c r="S126" s="5"/>
      <c r="T126" s="5"/>
      <c r="U126" s="5"/>
      <c r="V126" s="5"/>
      <c r="W126" s="5"/>
      <c r="X126" s="5"/>
      <c r="Y126" s="7"/>
    </row>
    <row r="127" spans="18:25" s="17" customFormat="1" x14ac:dyDescent="0.25">
      <c r="R127" s="5"/>
      <c r="S127" s="5"/>
      <c r="T127" s="5"/>
      <c r="U127" s="5"/>
      <c r="V127" s="5"/>
      <c r="W127" s="5"/>
      <c r="X127" s="5"/>
      <c r="Y127" s="7"/>
    </row>
    <row r="128" spans="18:25" s="17" customFormat="1" x14ac:dyDescent="0.25">
      <c r="R128" s="5"/>
      <c r="S128" s="5"/>
      <c r="T128" s="5"/>
      <c r="U128" s="5"/>
      <c r="V128" s="5"/>
      <c r="W128" s="5"/>
      <c r="X128" s="5"/>
      <c r="Y128" s="7"/>
    </row>
    <row r="129" spans="18:25" s="17" customFormat="1" x14ac:dyDescent="0.25">
      <c r="R129" s="5"/>
      <c r="S129" s="5"/>
      <c r="T129" s="5"/>
      <c r="U129" s="5"/>
      <c r="V129" s="5"/>
      <c r="W129" s="5"/>
      <c r="X129" s="5"/>
      <c r="Y129" s="7"/>
    </row>
    <row r="130" spans="18:25" s="17" customFormat="1" x14ac:dyDescent="0.25">
      <c r="R130" s="5"/>
      <c r="S130" s="5"/>
      <c r="T130" s="5"/>
      <c r="U130" s="5"/>
      <c r="V130" s="5"/>
      <c r="W130" s="5"/>
      <c r="X130" s="5"/>
      <c r="Y130" s="7"/>
    </row>
    <row r="131" spans="18:25" s="17" customFormat="1" x14ac:dyDescent="0.25">
      <c r="R131" s="5"/>
      <c r="S131" s="5"/>
      <c r="T131" s="5"/>
      <c r="U131" s="5"/>
      <c r="V131" s="5"/>
      <c r="W131" s="5"/>
      <c r="X131" s="5"/>
      <c r="Y131" s="7"/>
    </row>
    <row r="132" spans="18:25" s="17" customFormat="1" x14ac:dyDescent="0.25">
      <c r="R132" s="5"/>
      <c r="S132" s="5"/>
      <c r="T132" s="5"/>
      <c r="U132" s="5"/>
      <c r="V132" s="5"/>
      <c r="W132" s="5"/>
      <c r="X132" s="5"/>
      <c r="Y132" s="7"/>
    </row>
    <row r="133" spans="18:25" s="17" customFormat="1" x14ac:dyDescent="0.25">
      <c r="R133" s="5"/>
      <c r="S133" s="5"/>
      <c r="T133" s="5"/>
      <c r="U133" s="5"/>
      <c r="V133" s="5"/>
      <c r="W133" s="5"/>
      <c r="X133" s="5"/>
      <c r="Y133" s="7"/>
    </row>
    <row r="134" spans="18:25" s="17" customFormat="1" x14ac:dyDescent="0.25">
      <c r="R134" s="5"/>
      <c r="S134" s="5"/>
      <c r="T134" s="5"/>
      <c r="U134" s="5"/>
      <c r="V134" s="5"/>
      <c r="W134" s="5"/>
      <c r="X134" s="5"/>
      <c r="Y134" s="7"/>
    </row>
    <row r="135" spans="18:25" s="17" customFormat="1" x14ac:dyDescent="0.25">
      <c r="R135" s="5"/>
      <c r="S135" s="5"/>
      <c r="T135" s="5"/>
      <c r="U135" s="5"/>
      <c r="V135" s="5"/>
      <c r="W135" s="5"/>
      <c r="X135" s="5"/>
      <c r="Y135" s="7"/>
    </row>
    <row r="136" spans="18:25" s="17" customFormat="1" x14ac:dyDescent="0.25">
      <c r="R136" s="5"/>
      <c r="S136" s="5"/>
      <c r="T136" s="5"/>
      <c r="U136" s="5"/>
      <c r="V136" s="5"/>
      <c r="W136" s="5"/>
      <c r="X136" s="5"/>
      <c r="Y136" s="7"/>
    </row>
    <row r="137" spans="18:25" s="17" customFormat="1" x14ac:dyDescent="0.25">
      <c r="R137" s="5"/>
      <c r="S137" s="5"/>
      <c r="T137" s="5"/>
      <c r="U137" s="5"/>
      <c r="V137" s="5"/>
      <c r="W137" s="5"/>
      <c r="X137" s="5"/>
      <c r="Y137" s="7"/>
    </row>
    <row r="138" spans="18:25" s="17" customFormat="1" x14ac:dyDescent="0.25">
      <c r="R138" s="5"/>
      <c r="S138" s="5"/>
      <c r="T138" s="5"/>
      <c r="U138" s="5"/>
      <c r="V138" s="5"/>
      <c r="W138" s="5"/>
      <c r="X138" s="5"/>
      <c r="Y138" s="7"/>
    </row>
    <row r="139" spans="18:25" s="17" customFormat="1" x14ac:dyDescent="0.25">
      <c r="R139" s="5"/>
      <c r="S139" s="5"/>
      <c r="T139" s="5"/>
      <c r="U139" s="5"/>
      <c r="V139" s="5"/>
      <c r="W139" s="5"/>
      <c r="X139" s="5"/>
      <c r="Y139" s="7"/>
    </row>
    <row r="140" spans="18:25" s="17" customFormat="1" x14ac:dyDescent="0.25">
      <c r="R140" s="5"/>
      <c r="S140" s="5"/>
      <c r="T140" s="5"/>
      <c r="U140" s="5"/>
      <c r="V140" s="5"/>
      <c r="W140" s="5"/>
      <c r="X140" s="5"/>
      <c r="Y140" s="7"/>
    </row>
    <row r="141" spans="18:25" s="17" customFormat="1" x14ac:dyDescent="0.25">
      <c r="R141" s="5"/>
      <c r="S141" s="5"/>
      <c r="T141" s="5"/>
      <c r="U141" s="5"/>
      <c r="V141" s="5"/>
      <c r="W141" s="5"/>
      <c r="X141" s="5"/>
      <c r="Y141" s="7"/>
    </row>
    <row r="142" spans="18:25" s="17" customFormat="1" x14ac:dyDescent="0.25">
      <c r="R142" s="5"/>
      <c r="S142" s="5"/>
      <c r="T142" s="5"/>
      <c r="U142" s="5"/>
      <c r="V142" s="5"/>
      <c r="W142" s="5"/>
      <c r="X142" s="5"/>
      <c r="Y142" s="7"/>
    </row>
    <row r="143" spans="18:25" s="17" customFormat="1" x14ac:dyDescent="0.25">
      <c r="R143" s="5"/>
      <c r="S143" s="5"/>
      <c r="T143" s="5"/>
      <c r="U143" s="5"/>
      <c r="V143" s="5"/>
      <c r="W143" s="5"/>
      <c r="X143" s="5"/>
      <c r="Y143" s="7"/>
    </row>
    <row r="144" spans="18:25" s="17" customFormat="1" x14ac:dyDescent="0.25">
      <c r="R144" s="5"/>
      <c r="S144" s="5"/>
      <c r="T144" s="5"/>
      <c r="U144" s="5"/>
      <c r="V144" s="5"/>
      <c r="W144" s="5"/>
      <c r="X144" s="5"/>
      <c r="Y144" s="7"/>
    </row>
    <row r="145" spans="18:25" s="17" customFormat="1" x14ac:dyDescent="0.25">
      <c r="R145" s="5"/>
      <c r="S145" s="5"/>
      <c r="T145" s="5"/>
      <c r="U145" s="5"/>
      <c r="V145" s="5"/>
      <c r="W145" s="5"/>
      <c r="X145" s="5"/>
      <c r="Y145" s="7"/>
    </row>
    <row r="146" spans="18:25" s="17" customFormat="1" x14ac:dyDescent="0.25">
      <c r="R146" s="5"/>
      <c r="S146" s="5"/>
      <c r="T146" s="5"/>
      <c r="U146" s="5"/>
      <c r="V146" s="5"/>
      <c r="W146" s="5"/>
      <c r="X146" s="5"/>
      <c r="Y146" s="7"/>
    </row>
    <row r="147" spans="18:25" s="17" customFormat="1" x14ac:dyDescent="0.25">
      <c r="R147" s="5"/>
      <c r="S147" s="5"/>
      <c r="T147" s="5"/>
      <c r="U147" s="5"/>
      <c r="V147" s="5"/>
      <c r="W147" s="5"/>
      <c r="X147" s="5"/>
      <c r="Y147" s="7"/>
    </row>
    <row r="148" spans="18:25" s="17" customFormat="1" x14ac:dyDescent="0.25">
      <c r="R148" s="5"/>
      <c r="S148" s="5"/>
      <c r="T148" s="5"/>
      <c r="U148" s="5"/>
      <c r="V148" s="5"/>
      <c r="W148" s="5"/>
      <c r="X148" s="5"/>
      <c r="Y148" s="7"/>
    </row>
    <row r="149" spans="18:25" s="17" customFormat="1" x14ac:dyDescent="0.25">
      <c r="R149" s="5"/>
      <c r="S149" s="5"/>
      <c r="T149" s="5"/>
      <c r="U149" s="5"/>
      <c r="V149" s="5"/>
      <c r="W149" s="5"/>
      <c r="X149" s="5"/>
      <c r="Y149" s="7"/>
    </row>
    <row r="150" spans="18:25" s="17" customFormat="1" x14ac:dyDescent="0.25">
      <c r="R150" s="5"/>
      <c r="S150" s="5"/>
      <c r="T150" s="5"/>
      <c r="U150" s="5"/>
      <c r="V150" s="5"/>
      <c r="W150" s="5"/>
      <c r="X150" s="5"/>
      <c r="Y150" s="7"/>
    </row>
    <row r="151" spans="18:25" s="17" customFormat="1" x14ac:dyDescent="0.25">
      <c r="R151" s="5"/>
      <c r="S151" s="5"/>
      <c r="T151" s="5"/>
      <c r="U151" s="5"/>
      <c r="V151" s="5"/>
      <c r="W151" s="5"/>
      <c r="X151" s="5"/>
      <c r="Y151" s="7"/>
    </row>
    <row r="152" spans="18:25" s="17" customFormat="1" x14ac:dyDescent="0.25">
      <c r="R152" s="5"/>
      <c r="S152" s="5"/>
      <c r="T152" s="5"/>
      <c r="U152" s="5"/>
      <c r="V152" s="5"/>
      <c r="W152" s="5"/>
      <c r="X152" s="5"/>
      <c r="Y152" s="7"/>
    </row>
    <row r="153" spans="18:25" s="17" customFormat="1" x14ac:dyDescent="0.25">
      <c r="R153" s="5"/>
      <c r="S153" s="5"/>
      <c r="T153" s="5"/>
      <c r="U153" s="5"/>
      <c r="V153" s="5"/>
      <c r="W153" s="5"/>
      <c r="X153" s="5"/>
      <c r="Y153" s="7"/>
    </row>
    <row r="154" spans="18:25" s="17" customFormat="1" x14ac:dyDescent="0.25">
      <c r="R154" s="5"/>
      <c r="S154" s="5"/>
      <c r="T154" s="5"/>
      <c r="U154" s="5"/>
      <c r="V154" s="5"/>
      <c r="W154" s="5"/>
      <c r="X154" s="5"/>
      <c r="Y154" s="7"/>
    </row>
    <row r="155" spans="18:25" s="17" customFormat="1" x14ac:dyDescent="0.25">
      <c r="R155" s="5"/>
      <c r="S155" s="5"/>
      <c r="T155" s="5"/>
      <c r="U155" s="5"/>
      <c r="V155" s="5"/>
      <c r="W155" s="5"/>
      <c r="X155" s="5"/>
      <c r="Y155" s="7"/>
    </row>
    <row r="156" spans="18:25" s="17" customFormat="1" x14ac:dyDescent="0.25">
      <c r="R156" s="5"/>
      <c r="S156" s="5"/>
      <c r="T156" s="5"/>
      <c r="U156" s="5"/>
      <c r="V156" s="5"/>
      <c r="W156" s="5"/>
      <c r="X156" s="5"/>
      <c r="Y156" s="7"/>
    </row>
    <row r="157" spans="18:25" s="17" customFormat="1" x14ac:dyDescent="0.25">
      <c r="R157" s="5"/>
      <c r="S157" s="5"/>
      <c r="T157" s="5"/>
      <c r="U157" s="5"/>
      <c r="V157" s="5"/>
      <c r="W157" s="5"/>
      <c r="X157" s="5"/>
      <c r="Y157" s="7"/>
    </row>
    <row r="158" spans="18:25" s="17" customFormat="1" x14ac:dyDescent="0.25">
      <c r="R158" s="5"/>
      <c r="S158" s="5"/>
      <c r="T158" s="5"/>
      <c r="U158" s="5"/>
      <c r="V158" s="5"/>
      <c r="W158" s="5"/>
      <c r="X158" s="5"/>
      <c r="Y158" s="7"/>
    </row>
    <row r="159" spans="18:25" s="17" customFormat="1" x14ac:dyDescent="0.25">
      <c r="R159" s="5"/>
      <c r="S159" s="5"/>
      <c r="T159" s="5"/>
      <c r="U159" s="5"/>
      <c r="V159" s="5"/>
      <c r="W159" s="5"/>
      <c r="X159" s="5"/>
      <c r="Y159" s="7"/>
    </row>
    <row r="160" spans="18:25" s="17" customFormat="1" x14ac:dyDescent="0.25">
      <c r="R160" s="5"/>
      <c r="S160" s="5"/>
      <c r="T160" s="5"/>
      <c r="U160" s="5"/>
      <c r="V160" s="5"/>
      <c r="W160" s="5"/>
      <c r="X160" s="5"/>
      <c r="Y160" s="7"/>
    </row>
    <row r="161" spans="18:25" s="17" customFormat="1" x14ac:dyDescent="0.25">
      <c r="R161" s="5"/>
      <c r="S161" s="5"/>
      <c r="T161" s="5"/>
      <c r="U161" s="5"/>
      <c r="V161" s="5"/>
      <c r="W161" s="5"/>
      <c r="X161" s="5"/>
      <c r="Y161" s="7"/>
    </row>
    <row r="162" spans="18:25" s="17" customFormat="1" x14ac:dyDescent="0.25">
      <c r="R162" s="5"/>
      <c r="S162" s="5"/>
      <c r="T162" s="5"/>
      <c r="U162" s="5"/>
      <c r="V162" s="5"/>
      <c r="W162" s="5"/>
      <c r="X162" s="5"/>
      <c r="Y162" s="7"/>
    </row>
    <row r="163" spans="18:25" s="17" customFormat="1" x14ac:dyDescent="0.25">
      <c r="R163" s="5"/>
      <c r="S163" s="5"/>
      <c r="T163" s="5"/>
      <c r="U163" s="5"/>
      <c r="V163" s="5"/>
      <c r="W163" s="5"/>
      <c r="X163" s="5"/>
      <c r="Y163" s="7"/>
    </row>
    <row r="164" spans="18:25" s="17" customFormat="1" x14ac:dyDescent="0.25">
      <c r="R164" s="5"/>
      <c r="S164" s="5"/>
      <c r="T164" s="5"/>
      <c r="U164" s="5"/>
      <c r="V164" s="5"/>
      <c r="W164" s="5"/>
      <c r="X164" s="5"/>
      <c r="Y164" s="7"/>
    </row>
    <row r="165" spans="18:25" s="17" customFormat="1" x14ac:dyDescent="0.25">
      <c r="R165" s="5"/>
      <c r="S165" s="5"/>
      <c r="T165" s="5"/>
      <c r="U165" s="5"/>
      <c r="V165" s="5"/>
      <c r="W165" s="5"/>
      <c r="X165" s="5"/>
      <c r="Y165" s="7"/>
    </row>
    <row r="166" spans="18:25" s="17" customFormat="1" x14ac:dyDescent="0.25">
      <c r="R166" s="5"/>
      <c r="S166" s="5"/>
      <c r="T166" s="5"/>
      <c r="U166" s="5"/>
      <c r="V166" s="5"/>
      <c r="W166" s="5"/>
      <c r="X166" s="5"/>
      <c r="Y166" s="7"/>
    </row>
    <row r="167" spans="18:25" s="17" customFormat="1" x14ac:dyDescent="0.25">
      <c r="R167" s="5"/>
      <c r="S167" s="5"/>
      <c r="T167" s="5"/>
      <c r="U167" s="5"/>
      <c r="V167" s="5"/>
      <c r="W167" s="5"/>
      <c r="X167" s="5"/>
      <c r="Y167" s="7"/>
    </row>
    <row r="168" spans="18:25" s="17" customFormat="1" x14ac:dyDescent="0.25">
      <c r="R168" s="5"/>
      <c r="S168" s="5"/>
      <c r="T168" s="5"/>
      <c r="U168" s="5"/>
      <c r="V168" s="5"/>
      <c r="W168" s="5"/>
      <c r="X168" s="5"/>
      <c r="Y168" s="7"/>
    </row>
    <row r="169" spans="18:25" s="17" customFormat="1" x14ac:dyDescent="0.25">
      <c r="R169" s="5"/>
      <c r="S169" s="5"/>
      <c r="T169" s="5"/>
      <c r="U169" s="5"/>
      <c r="V169" s="5"/>
      <c r="W169" s="5"/>
      <c r="X169" s="5"/>
      <c r="Y169" s="7"/>
    </row>
    <row r="170" spans="18:25" s="17" customFormat="1" x14ac:dyDescent="0.25">
      <c r="R170" s="5"/>
      <c r="S170" s="5"/>
      <c r="T170" s="5"/>
      <c r="U170" s="5"/>
      <c r="V170" s="5"/>
      <c r="W170" s="5"/>
      <c r="X170" s="5"/>
      <c r="Y170" s="7"/>
    </row>
    <row r="171" spans="18:25" s="17" customFormat="1" x14ac:dyDescent="0.25">
      <c r="R171" s="5"/>
      <c r="S171" s="5"/>
      <c r="T171" s="5"/>
      <c r="U171" s="5"/>
      <c r="V171" s="5"/>
      <c r="W171" s="5"/>
      <c r="X171" s="5"/>
      <c r="Y171" s="7"/>
    </row>
    <row r="172" spans="18:25" s="17" customFormat="1" x14ac:dyDescent="0.25">
      <c r="R172" s="5"/>
      <c r="S172" s="5"/>
      <c r="T172" s="5"/>
      <c r="U172" s="5"/>
      <c r="V172" s="5"/>
      <c r="W172" s="5"/>
      <c r="X172" s="5"/>
      <c r="Y172" s="7"/>
    </row>
    <row r="173" spans="18:25" s="17" customFormat="1" x14ac:dyDescent="0.25">
      <c r="R173" s="5"/>
      <c r="S173" s="5"/>
      <c r="T173" s="5"/>
      <c r="U173" s="5"/>
      <c r="V173" s="5"/>
      <c r="W173" s="5"/>
      <c r="X173" s="5"/>
      <c r="Y173" s="7"/>
    </row>
    <row r="174" spans="18:25" s="17" customFormat="1" x14ac:dyDescent="0.25">
      <c r="R174" s="5"/>
      <c r="S174" s="5"/>
      <c r="T174" s="5"/>
      <c r="U174" s="5"/>
      <c r="V174" s="5"/>
      <c r="W174" s="5"/>
      <c r="X174" s="5"/>
      <c r="Y174" s="7"/>
    </row>
    <row r="175" spans="18:25" s="17" customFormat="1" x14ac:dyDescent="0.25">
      <c r="R175" s="5"/>
      <c r="S175" s="5"/>
      <c r="T175" s="5"/>
      <c r="U175" s="5"/>
      <c r="V175" s="5"/>
      <c r="W175" s="5"/>
      <c r="X175" s="5"/>
      <c r="Y175" s="7"/>
    </row>
    <row r="176" spans="18:25" s="17" customFormat="1" x14ac:dyDescent="0.25">
      <c r="R176" s="5"/>
      <c r="S176" s="5"/>
      <c r="T176" s="5"/>
      <c r="U176" s="5"/>
      <c r="V176" s="5"/>
      <c r="W176" s="5"/>
      <c r="X176" s="5"/>
      <c r="Y176" s="7"/>
    </row>
    <row r="177" spans="18:25" s="17" customFormat="1" x14ac:dyDescent="0.25">
      <c r="R177" s="5"/>
      <c r="S177" s="5"/>
      <c r="T177" s="5"/>
      <c r="U177" s="5"/>
      <c r="V177" s="5"/>
      <c r="W177" s="5"/>
      <c r="X177" s="5"/>
      <c r="Y177" s="7"/>
    </row>
    <row r="178" spans="18:25" s="17" customFormat="1" x14ac:dyDescent="0.25">
      <c r="R178" s="5"/>
      <c r="S178" s="5"/>
      <c r="T178" s="5"/>
      <c r="U178" s="5"/>
      <c r="V178" s="5"/>
      <c r="W178" s="5"/>
      <c r="X178" s="5"/>
      <c r="Y178" s="7"/>
    </row>
    <row r="179" spans="18:25" s="17" customFormat="1" x14ac:dyDescent="0.25">
      <c r="R179" s="5"/>
      <c r="S179" s="5"/>
      <c r="T179" s="5"/>
      <c r="U179" s="5"/>
      <c r="V179" s="5"/>
      <c r="W179" s="5"/>
      <c r="X179" s="5"/>
      <c r="Y179" s="7"/>
    </row>
    <row r="180" spans="18:25" s="17" customFormat="1" x14ac:dyDescent="0.25">
      <c r="R180" s="5"/>
      <c r="S180" s="5"/>
      <c r="T180" s="5"/>
      <c r="U180" s="5"/>
      <c r="V180" s="5"/>
      <c r="W180" s="5"/>
      <c r="X180" s="5"/>
      <c r="Y180" s="7"/>
    </row>
    <row r="181" spans="18:25" s="17" customFormat="1" x14ac:dyDescent="0.25">
      <c r="R181" s="5"/>
      <c r="S181" s="5"/>
      <c r="T181" s="5"/>
      <c r="U181" s="5"/>
      <c r="V181" s="5"/>
      <c r="W181" s="5"/>
      <c r="X181" s="5"/>
      <c r="Y181" s="7"/>
    </row>
    <row r="182" spans="18:25" s="17" customFormat="1" x14ac:dyDescent="0.25">
      <c r="R182" s="5"/>
      <c r="S182" s="5"/>
      <c r="T182" s="5"/>
      <c r="U182" s="5"/>
      <c r="V182" s="5"/>
      <c r="W182" s="5"/>
      <c r="X182" s="5"/>
      <c r="Y182" s="7"/>
    </row>
    <row r="183" spans="18:25" s="17" customFormat="1" x14ac:dyDescent="0.25">
      <c r="R183" s="5"/>
      <c r="S183" s="5"/>
      <c r="T183" s="5"/>
      <c r="U183" s="5"/>
      <c r="V183" s="5"/>
      <c r="W183" s="5"/>
      <c r="X183" s="5"/>
      <c r="Y183" s="7"/>
    </row>
    <row r="184" spans="18:25" s="17" customFormat="1" x14ac:dyDescent="0.25">
      <c r="R184" s="5"/>
      <c r="S184" s="5"/>
      <c r="T184" s="5"/>
      <c r="U184" s="5"/>
      <c r="V184" s="5"/>
      <c r="W184" s="5"/>
      <c r="X184" s="5"/>
      <c r="Y184" s="7"/>
    </row>
    <row r="185" spans="18:25" s="17" customFormat="1" x14ac:dyDescent="0.25">
      <c r="R185" s="5"/>
      <c r="S185" s="5"/>
      <c r="T185" s="5"/>
      <c r="U185" s="5"/>
      <c r="V185" s="5"/>
      <c r="W185" s="5"/>
      <c r="X185" s="5"/>
      <c r="Y185" s="7"/>
    </row>
    <row r="186" spans="18:25" s="17" customFormat="1" x14ac:dyDescent="0.25">
      <c r="R186" s="5"/>
      <c r="S186" s="5"/>
      <c r="T186" s="5"/>
      <c r="U186" s="5"/>
      <c r="V186" s="5"/>
      <c r="W186" s="5"/>
      <c r="X186" s="5"/>
      <c r="Y186" s="7"/>
    </row>
    <row r="187" spans="18:25" s="17" customFormat="1" x14ac:dyDescent="0.25">
      <c r="R187" s="5"/>
      <c r="S187" s="5"/>
      <c r="T187" s="5"/>
      <c r="U187" s="5"/>
      <c r="V187" s="5"/>
      <c r="W187" s="5"/>
      <c r="X187" s="5"/>
      <c r="Y187" s="7"/>
    </row>
    <row r="188" spans="18:25" s="17" customFormat="1" x14ac:dyDescent="0.25">
      <c r="R188" s="5"/>
      <c r="S188" s="5"/>
      <c r="T188" s="5"/>
      <c r="U188" s="5"/>
      <c r="V188" s="5"/>
      <c r="W188" s="5"/>
      <c r="X188" s="5"/>
      <c r="Y188" s="7"/>
    </row>
    <row r="189" spans="18:25" s="17" customFormat="1" x14ac:dyDescent="0.25">
      <c r="R189" s="5"/>
      <c r="S189" s="5"/>
      <c r="T189" s="5"/>
      <c r="U189" s="5"/>
      <c r="V189" s="5"/>
      <c r="W189" s="5"/>
      <c r="X189" s="5"/>
      <c r="Y189" s="7"/>
    </row>
    <row r="190" spans="18:25" s="17" customFormat="1" x14ac:dyDescent="0.25">
      <c r="R190" s="5"/>
      <c r="S190" s="5"/>
      <c r="T190" s="5"/>
      <c r="U190" s="5"/>
      <c r="V190" s="5"/>
      <c r="W190" s="5"/>
      <c r="X190" s="5"/>
      <c r="Y190" s="7"/>
    </row>
    <row r="191" spans="18:25" s="17" customFormat="1" x14ac:dyDescent="0.25">
      <c r="R191" s="5"/>
      <c r="S191" s="5"/>
      <c r="T191" s="5"/>
      <c r="U191" s="5"/>
      <c r="V191" s="5"/>
      <c r="W191" s="5"/>
      <c r="X191" s="5"/>
      <c r="Y191" s="7"/>
    </row>
    <row r="192" spans="18:25" s="17" customFormat="1" x14ac:dyDescent="0.25">
      <c r="R192" s="5"/>
      <c r="S192" s="5"/>
      <c r="T192" s="5"/>
      <c r="U192" s="5"/>
      <c r="V192" s="5"/>
      <c r="W192" s="5"/>
      <c r="X192" s="5"/>
      <c r="Y192" s="7"/>
    </row>
    <row r="193" spans="18:25" s="17" customFormat="1" x14ac:dyDescent="0.25">
      <c r="R193" s="5"/>
      <c r="S193" s="5"/>
      <c r="T193" s="5"/>
      <c r="U193" s="5"/>
      <c r="V193" s="5"/>
      <c r="W193" s="5"/>
      <c r="X193" s="5"/>
      <c r="Y193" s="7"/>
    </row>
    <row r="194" spans="18:25" s="17" customFormat="1" x14ac:dyDescent="0.25">
      <c r="R194" s="5"/>
      <c r="S194" s="5"/>
      <c r="T194" s="5"/>
      <c r="U194" s="5"/>
      <c r="V194" s="5"/>
      <c r="W194" s="5"/>
      <c r="X194" s="5"/>
      <c r="Y194" s="7"/>
    </row>
    <row r="195" spans="18:25" s="17" customFormat="1" x14ac:dyDescent="0.25">
      <c r="R195" s="5"/>
      <c r="S195" s="5"/>
      <c r="T195" s="5"/>
      <c r="U195" s="5"/>
      <c r="V195" s="5"/>
      <c r="W195" s="5"/>
      <c r="X195" s="5"/>
      <c r="Y195" s="7"/>
    </row>
    <row r="196" spans="18:25" s="17" customFormat="1" x14ac:dyDescent="0.25">
      <c r="R196" s="5"/>
      <c r="S196" s="5"/>
      <c r="T196" s="5"/>
      <c r="U196" s="5"/>
      <c r="V196" s="5"/>
      <c r="W196" s="5"/>
      <c r="X196" s="5"/>
      <c r="Y196" s="7"/>
    </row>
    <row r="197" spans="18:25" s="17" customFormat="1" x14ac:dyDescent="0.25">
      <c r="R197" s="5"/>
      <c r="S197" s="5"/>
      <c r="T197" s="5"/>
      <c r="U197" s="5"/>
      <c r="V197" s="5"/>
      <c r="W197" s="5"/>
      <c r="X197" s="5"/>
      <c r="Y197" s="7"/>
    </row>
    <row r="198" spans="18:25" s="17" customFormat="1" x14ac:dyDescent="0.25">
      <c r="R198" s="5"/>
      <c r="S198" s="5"/>
      <c r="T198" s="5"/>
      <c r="U198" s="5"/>
      <c r="V198" s="5"/>
      <c r="W198" s="5"/>
      <c r="X198" s="5"/>
      <c r="Y198" s="7"/>
    </row>
    <row r="199" spans="18:25" s="17" customFormat="1" x14ac:dyDescent="0.25">
      <c r="R199" s="5"/>
      <c r="S199" s="5"/>
      <c r="T199" s="5"/>
      <c r="U199" s="5"/>
      <c r="V199" s="5"/>
      <c r="W199" s="5"/>
      <c r="X199" s="5"/>
      <c r="Y199" s="7"/>
    </row>
    <row r="200" spans="18:25" s="17" customFormat="1" x14ac:dyDescent="0.25">
      <c r="R200" s="5"/>
      <c r="S200" s="5"/>
      <c r="T200" s="5"/>
      <c r="U200" s="5"/>
      <c r="V200" s="5"/>
      <c r="W200" s="5"/>
      <c r="X200" s="5"/>
      <c r="Y200" s="7"/>
    </row>
    <row r="201" spans="18:25" s="17" customFormat="1" x14ac:dyDescent="0.25">
      <c r="R201" s="5"/>
      <c r="S201" s="5"/>
      <c r="T201" s="5"/>
      <c r="U201" s="5"/>
      <c r="V201" s="5"/>
      <c r="W201" s="5"/>
      <c r="X201" s="5"/>
      <c r="Y201" s="7"/>
    </row>
    <row r="202" spans="18:25" s="17" customFormat="1" x14ac:dyDescent="0.25">
      <c r="R202" s="5"/>
      <c r="S202" s="5"/>
      <c r="T202" s="5"/>
      <c r="U202" s="5"/>
      <c r="V202" s="5"/>
      <c r="W202" s="5"/>
      <c r="X202" s="5"/>
      <c r="Y202" s="7"/>
    </row>
    <row r="203" spans="18:25" s="17" customFormat="1" x14ac:dyDescent="0.25">
      <c r="R203" s="5"/>
      <c r="S203" s="5"/>
      <c r="T203" s="5"/>
      <c r="U203" s="5"/>
      <c r="V203" s="5"/>
      <c r="W203" s="5"/>
      <c r="X203" s="5"/>
      <c r="Y203" s="7"/>
    </row>
    <row r="204" spans="18:25" s="17" customFormat="1" x14ac:dyDescent="0.25">
      <c r="R204" s="5"/>
      <c r="S204" s="5"/>
      <c r="T204" s="5"/>
      <c r="U204" s="5"/>
      <c r="V204" s="5"/>
      <c r="W204" s="5"/>
      <c r="X204" s="5"/>
      <c r="Y204" s="7"/>
    </row>
    <row r="205" spans="18:25" s="17" customFormat="1" x14ac:dyDescent="0.25">
      <c r="R205" s="5"/>
      <c r="S205" s="5"/>
      <c r="T205" s="5"/>
      <c r="U205" s="5"/>
      <c r="V205" s="5"/>
      <c r="W205" s="5"/>
      <c r="X205" s="5"/>
      <c r="Y205" s="7"/>
    </row>
    <row r="206" spans="18:25" s="17" customFormat="1" x14ac:dyDescent="0.25">
      <c r="R206" s="5"/>
      <c r="S206" s="5"/>
      <c r="T206" s="5"/>
      <c r="U206" s="5"/>
      <c r="V206" s="5"/>
      <c r="W206" s="5"/>
      <c r="X206" s="5"/>
      <c r="Y206" s="7"/>
    </row>
    <row r="207" spans="18:25" s="17" customFormat="1" x14ac:dyDescent="0.25">
      <c r="R207" s="5"/>
      <c r="S207" s="5"/>
      <c r="T207" s="5"/>
      <c r="U207" s="5"/>
      <c r="V207" s="5"/>
      <c r="W207" s="5"/>
      <c r="X207" s="5"/>
      <c r="Y207" s="7"/>
    </row>
    <row r="208" spans="18:25" s="17" customFormat="1" x14ac:dyDescent="0.25">
      <c r="R208" s="5"/>
      <c r="S208" s="5"/>
      <c r="T208" s="5"/>
      <c r="U208" s="5"/>
      <c r="V208" s="5"/>
      <c r="W208" s="5"/>
      <c r="X208" s="5"/>
      <c r="Y208" s="7"/>
    </row>
    <row r="209" spans="18:25" s="17" customFormat="1" x14ac:dyDescent="0.25">
      <c r="R209" s="5"/>
      <c r="S209" s="5"/>
      <c r="T209" s="5"/>
      <c r="U209" s="5"/>
      <c r="V209" s="5"/>
      <c r="W209" s="5"/>
      <c r="X209" s="5"/>
      <c r="Y209" s="7"/>
    </row>
    <row r="210" spans="18:25" s="17" customFormat="1" x14ac:dyDescent="0.25">
      <c r="R210" s="5"/>
      <c r="S210" s="5"/>
      <c r="T210" s="5"/>
      <c r="U210" s="5"/>
      <c r="V210" s="5"/>
      <c r="W210" s="5"/>
      <c r="X210" s="5"/>
      <c r="Y210" s="7"/>
    </row>
    <row r="211" spans="18:25" s="17" customFormat="1" x14ac:dyDescent="0.25">
      <c r="R211" s="5"/>
      <c r="S211" s="5"/>
      <c r="T211" s="5"/>
      <c r="U211" s="5"/>
      <c r="V211" s="5"/>
      <c r="W211" s="5"/>
      <c r="X211" s="5"/>
      <c r="Y211" s="7"/>
    </row>
    <row r="212" spans="18:25" s="17" customFormat="1" x14ac:dyDescent="0.25">
      <c r="R212" s="5"/>
      <c r="S212" s="5"/>
      <c r="T212" s="5"/>
      <c r="U212" s="5"/>
      <c r="V212" s="5"/>
      <c r="W212" s="5"/>
      <c r="X212" s="5"/>
      <c r="Y212" s="7"/>
    </row>
    <row r="213" spans="18:25" s="17" customFormat="1" x14ac:dyDescent="0.25">
      <c r="R213" s="5"/>
      <c r="S213" s="5"/>
      <c r="T213" s="5"/>
      <c r="U213" s="5"/>
      <c r="V213" s="5"/>
      <c r="W213" s="5"/>
      <c r="X213" s="5"/>
      <c r="Y213" s="7"/>
    </row>
    <row r="214" spans="18:25" s="17" customFormat="1" x14ac:dyDescent="0.25">
      <c r="R214" s="5"/>
      <c r="S214" s="5"/>
      <c r="T214" s="5"/>
      <c r="U214" s="5"/>
      <c r="V214" s="5"/>
      <c r="W214" s="5"/>
      <c r="X214" s="5"/>
      <c r="Y214" s="7"/>
    </row>
    <row r="215" spans="18:25" s="17" customFormat="1" x14ac:dyDescent="0.25">
      <c r="R215" s="5"/>
      <c r="S215" s="5"/>
      <c r="T215" s="5"/>
      <c r="U215" s="5"/>
      <c r="V215" s="5"/>
      <c r="W215" s="5"/>
      <c r="X215" s="5"/>
      <c r="Y215" s="7"/>
    </row>
    <row r="216" spans="18:25" s="17" customFormat="1" x14ac:dyDescent="0.25">
      <c r="R216" s="5"/>
      <c r="S216" s="5"/>
      <c r="T216" s="5"/>
      <c r="U216" s="5"/>
      <c r="V216" s="5"/>
      <c r="W216" s="5"/>
      <c r="X216" s="5"/>
      <c r="Y216" s="7"/>
    </row>
    <row r="217" spans="18:25" s="17" customFormat="1" x14ac:dyDescent="0.25">
      <c r="R217" s="5"/>
      <c r="S217" s="5"/>
      <c r="T217" s="5"/>
      <c r="U217" s="5"/>
      <c r="V217" s="5"/>
      <c r="W217" s="5"/>
      <c r="X217" s="5"/>
      <c r="Y217" s="7"/>
    </row>
    <row r="218" spans="18:25" s="17" customFormat="1" x14ac:dyDescent="0.25">
      <c r="R218" s="5"/>
      <c r="S218" s="5"/>
      <c r="T218" s="5"/>
      <c r="U218" s="5"/>
      <c r="V218" s="5"/>
      <c r="W218" s="5"/>
      <c r="X218" s="5"/>
      <c r="Y218" s="7"/>
    </row>
    <row r="219" spans="18:25" s="17" customFormat="1" x14ac:dyDescent="0.25">
      <c r="R219" s="5"/>
      <c r="S219" s="5"/>
      <c r="T219" s="5"/>
      <c r="U219" s="5"/>
      <c r="V219" s="5"/>
      <c r="W219" s="5"/>
      <c r="X219" s="5"/>
      <c r="Y219" s="7"/>
    </row>
    <row r="220" spans="18:25" s="17" customFormat="1" x14ac:dyDescent="0.25">
      <c r="R220" s="5"/>
      <c r="S220" s="5"/>
      <c r="T220" s="5"/>
      <c r="U220" s="5"/>
      <c r="V220" s="5"/>
      <c r="W220" s="5"/>
      <c r="X220" s="5"/>
      <c r="Y220" s="7"/>
    </row>
    <row r="221" spans="18:25" s="17" customFormat="1" x14ac:dyDescent="0.25">
      <c r="R221" s="5"/>
      <c r="S221" s="5"/>
      <c r="T221" s="5"/>
      <c r="U221" s="5"/>
      <c r="V221" s="5"/>
      <c r="W221" s="5"/>
      <c r="X221" s="5"/>
      <c r="Y221" s="7"/>
    </row>
    <row r="222" spans="18:25" s="17" customFormat="1" x14ac:dyDescent="0.25">
      <c r="R222" s="5"/>
      <c r="S222" s="5"/>
      <c r="T222" s="5"/>
      <c r="U222" s="5"/>
      <c r="V222" s="5"/>
      <c r="W222" s="5"/>
      <c r="X222" s="5"/>
      <c r="Y222" s="7"/>
    </row>
    <row r="223" spans="18:25" s="17" customFormat="1" x14ac:dyDescent="0.25">
      <c r="R223" s="5"/>
      <c r="S223" s="5"/>
      <c r="T223" s="5"/>
      <c r="U223" s="5"/>
      <c r="V223" s="5"/>
      <c r="W223" s="5"/>
      <c r="X223" s="5"/>
      <c r="Y223" s="7"/>
    </row>
    <row r="224" spans="18:25" s="17" customFormat="1" x14ac:dyDescent="0.25">
      <c r="R224" s="5"/>
      <c r="S224" s="5"/>
      <c r="T224" s="5"/>
      <c r="U224" s="5"/>
      <c r="V224" s="5"/>
      <c r="W224" s="5"/>
      <c r="X224" s="5"/>
      <c r="Y224" s="7"/>
    </row>
    <row r="225" spans="18:25" s="17" customFormat="1" x14ac:dyDescent="0.25">
      <c r="R225" s="5"/>
      <c r="S225" s="5"/>
      <c r="T225" s="5"/>
      <c r="U225" s="5"/>
      <c r="V225" s="5"/>
      <c r="W225" s="5"/>
      <c r="X225" s="5"/>
      <c r="Y225" s="7"/>
    </row>
    <row r="226" spans="18:25" s="17" customFormat="1" x14ac:dyDescent="0.25">
      <c r="R226" s="5"/>
      <c r="S226" s="5"/>
      <c r="T226" s="5"/>
      <c r="U226" s="5"/>
      <c r="V226" s="5"/>
      <c r="W226" s="5"/>
      <c r="X226" s="5"/>
      <c r="Y226" s="7"/>
    </row>
    <row r="227" spans="18:25" s="17" customFormat="1" x14ac:dyDescent="0.25">
      <c r="R227" s="5"/>
      <c r="S227" s="5"/>
      <c r="T227" s="5"/>
      <c r="U227" s="5"/>
      <c r="V227" s="5"/>
      <c r="W227" s="5"/>
      <c r="X227" s="5"/>
      <c r="Y227" s="7"/>
    </row>
    <row r="228" spans="18:25" s="17" customFormat="1" x14ac:dyDescent="0.25">
      <c r="R228" s="5"/>
      <c r="S228" s="5"/>
      <c r="T228" s="5"/>
      <c r="U228" s="5"/>
      <c r="V228" s="5"/>
      <c r="W228" s="5"/>
      <c r="X228" s="5"/>
      <c r="Y228" s="7"/>
    </row>
    <row r="229" spans="18:25" s="17" customFormat="1" x14ac:dyDescent="0.25">
      <c r="R229" s="5"/>
      <c r="S229" s="5"/>
      <c r="T229" s="5"/>
      <c r="U229" s="5"/>
      <c r="V229" s="5"/>
      <c r="W229" s="5"/>
      <c r="X229" s="5"/>
      <c r="Y229" s="7"/>
    </row>
    <row r="230" spans="18:25" s="17" customFormat="1" x14ac:dyDescent="0.25">
      <c r="R230" s="5"/>
      <c r="S230" s="5"/>
      <c r="T230" s="5"/>
      <c r="U230" s="5"/>
      <c r="V230" s="5"/>
      <c r="W230" s="5"/>
      <c r="X230" s="5"/>
      <c r="Y230" s="7"/>
    </row>
    <row r="231" spans="18:25" s="17" customFormat="1" x14ac:dyDescent="0.25">
      <c r="R231" s="5"/>
      <c r="S231" s="5"/>
      <c r="T231" s="5"/>
      <c r="U231" s="5"/>
      <c r="V231" s="5"/>
      <c r="W231" s="5"/>
      <c r="X231" s="5"/>
      <c r="Y231" s="7"/>
    </row>
    <row r="232" spans="18:25" s="17" customFormat="1" x14ac:dyDescent="0.25">
      <c r="R232" s="5"/>
      <c r="S232" s="5"/>
      <c r="T232" s="5"/>
      <c r="U232" s="5"/>
      <c r="V232" s="5"/>
      <c r="W232" s="5"/>
      <c r="X232" s="5"/>
      <c r="Y232" s="7"/>
    </row>
    <row r="233" spans="18:25" s="17" customFormat="1" x14ac:dyDescent="0.25">
      <c r="R233" s="5"/>
      <c r="S233" s="5"/>
      <c r="T233" s="5"/>
      <c r="U233" s="5"/>
      <c r="V233" s="5"/>
      <c r="W233" s="5"/>
      <c r="X233" s="5"/>
      <c r="Y233" s="7"/>
    </row>
    <row r="234" spans="18:25" s="17" customFormat="1" x14ac:dyDescent="0.25">
      <c r="R234" s="5"/>
      <c r="S234" s="5"/>
      <c r="T234" s="5"/>
      <c r="U234" s="5"/>
      <c r="V234" s="5"/>
      <c r="W234" s="5"/>
      <c r="X234" s="5"/>
      <c r="Y234" s="7"/>
    </row>
    <row r="235" spans="18:25" s="17" customFormat="1" x14ac:dyDescent="0.25">
      <c r="R235" s="5"/>
      <c r="S235" s="5"/>
      <c r="T235" s="5"/>
      <c r="U235" s="5"/>
      <c r="V235" s="5"/>
      <c r="W235" s="5"/>
      <c r="X235" s="5"/>
      <c r="Y235" s="7"/>
    </row>
    <row r="236" spans="18:25" s="17" customFormat="1" x14ac:dyDescent="0.25">
      <c r="R236" s="5"/>
      <c r="S236" s="5"/>
      <c r="T236" s="5"/>
      <c r="U236" s="5"/>
      <c r="V236" s="5"/>
      <c r="W236" s="5"/>
      <c r="X236" s="5"/>
      <c r="Y236" s="7"/>
    </row>
    <row r="237" spans="18:25" s="17" customFormat="1" x14ac:dyDescent="0.25">
      <c r="R237" s="5"/>
      <c r="S237" s="5"/>
      <c r="T237" s="5"/>
      <c r="U237" s="5"/>
      <c r="V237" s="5"/>
      <c r="W237" s="5"/>
      <c r="X237" s="5"/>
      <c r="Y237" s="7"/>
    </row>
    <row r="238" spans="18:25" s="17" customFormat="1" x14ac:dyDescent="0.25">
      <c r="R238" s="5"/>
      <c r="S238" s="5"/>
      <c r="T238" s="5"/>
      <c r="U238" s="5"/>
      <c r="V238" s="5"/>
      <c r="W238" s="5"/>
      <c r="X238" s="5"/>
      <c r="Y238" s="7"/>
    </row>
    <row r="239" spans="18:25" s="17" customFormat="1" x14ac:dyDescent="0.25">
      <c r="R239" s="5"/>
      <c r="S239" s="5"/>
      <c r="T239" s="5"/>
      <c r="U239" s="5"/>
      <c r="V239" s="5"/>
      <c r="W239" s="5"/>
      <c r="X239" s="5"/>
      <c r="Y239" s="7"/>
    </row>
    <row r="240" spans="18:25" s="17" customFormat="1" x14ac:dyDescent="0.25">
      <c r="R240" s="5"/>
      <c r="S240" s="5"/>
      <c r="T240" s="5"/>
      <c r="U240" s="5"/>
      <c r="V240" s="5"/>
      <c r="W240" s="5"/>
      <c r="X240" s="5"/>
      <c r="Y240" s="7"/>
    </row>
    <row r="241" spans="18:25" s="17" customFormat="1" x14ac:dyDescent="0.25">
      <c r="R241" s="5"/>
      <c r="S241" s="5"/>
      <c r="T241" s="5"/>
      <c r="U241" s="5"/>
      <c r="V241" s="5"/>
      <c r="W241" s="5"/>
      <c r="X241" s="5"/>
      <c r="Y241" s="7"/>
    </row>
    <row r="242" spans="18:25" s="17" customFormat="1" x14ac:dyDescent="0.25">
      <c r="R242" s="5"/>
      <c r="S242" s="5"/>
      <c r="T242" s="5"/>
      <c r="U242" s="5"/>
      <c r="V242" s="5"/>
      <c r="W242" s="5"/>
      <c r="X242" s="5"/>
      <c r="Y242" s="7"/>
    </row>
    <row r="243" spans="18:25" s="17" customFormat="1" x14ac:dyDescent="0.25">
      <c r="R243" s="5"/>
      <c r="S243" s="5"/>
      <c r="T243" s="5"/>
      <c r="U243" s="5"/>
      <c r="V243" s="5"/>
      <c r="W243" s="5"/>
      <c r="X243" s="5"/>
      <c r="Y243" s="7"/>
    </row>
    <row r="244" spans="18:25" s="17" customFormat="1" x14ac:dyDescent="0.25">
      <c r="R244" s="5"/>
      <c r="S244" s="5"/>
      <c r="T244" s="5"/>
      <c r="U244" s="5"/>
      <c r="V244" s="5"/>
      <c r="W244" s="5"/>
      <c r="X244" s="5"/>
      <c r="Y244" s="7"/>
    </row>
    <row r="245" spans="18:25" s="17" customFormat="1" x14ac:dyDescent="0.25">
      <c r="R245" s="5"/>
      <c r="S245" s="5"/>
      <c r="T245" s="5"/>
      <c r="U245" s="5"/>
      <c r="V245" s="5"/>
      <c r="W245" s="5"/>
      <c r="X245" s="5"/>
      <c r="Y245" s="7"/>
    </row>
    <row r="246" spans="18:25" s="17" customFormat="1" x14ac:dyDescent="0.25">
      <c r="R246" s="5"/>
      <c r="S246" s="5"/>
      <c r="T246" s="5"/>
      <c r="U246" s="5"/>
      <c r="V246" s="5"/>
      <c r="W246" s="5"/>
      <c r="X246" s="5"/>
      <c r="Y246" s="7"/>
    </row>
    <row r="247" spans="18:25" s="17" customFormat="1" x14ac:dyDescent="0.25">
      <c r="R247" s="5"/>
      <c r="S247" s="5"/>
      <c r="T247" s="5"/>
      <c r="U247" s="5"/>
      <c r="V247" s="5"/>
      <c r="W247" s="5"/>
      <c r="X247" s="5"/>
      <c r="Y247" s="7"/>
    </row>
    <row r="248" spans="18:25" s="17" customFormat="1" x14ac:dyDescent="0.25">
      <c r="R248" s="5"/>
      <c r="S248" s="5"/>
      <c r="T248" s="5"/>
      <c r="U248" s="5"/>
      <c r="V248" s="5"/>
      <c r="W248" s="5"/>
      <c r="X248" s="5"/>
      <c r="Y248" s="7"/>
    </row>
    <row r="249" spans="18:25" s="17" customFormat="1" x14ac:dyDescent="0.25">
      <c r="R249" s="5"/>
      <c r="S249" s="5"/>
      <c r="T249" s="5"/>
      <c r="U249" s="5"/>
      <c r="V249" s="5"/>
      <c r="W249" s="5"/>
      <c r="X249" s="5"/>
      <c r="Y249" s="7"/>
    </row>
    <row r="250" spans="18:25" s="17" customFormat="1" x14ac:dyDescent="0.25">
      <c r="R250" s="5"/>
      <c r="S250" s="5"/>
      <c r="T250" s="5"/>
      <c r="U250" s="5"/>
      <c r="V250" s="5"/>
      <c r="W250" s="5"/>
      <c r="X250" s="5"/>
      <c r="Y250" s="7"/>
    </row>
    <row r="251" spans="18:25" s="17" customFormat="1" x14ac:dyDescent="0.25">
      <c r="R251" s="5"/>
      <c r="S251" s="5"/>
      <c r="T251" s="5"/>
      <c r="U251" s="5"/>
      <c r="V251" s="5"/>
      <c r="W251" s="5"/>
      <c r="X251" s="5"/>
      <c r="Y251" s="7"/>
    </row>
    <row r="252" spans="18:25" s="17" customFormat="1" x14ac:dyDescent="0.25">
      <c r="R252" s="5"/>
      <c r="S252" s="5"/>
      <c r="T252" s="5"/>
      <c r="U252" s="5"/>
      <c r="V252" s="5"/>
      <c r="W252" s="5"/>
      <c r="X252" s="5"/>
      <c r="Y252" s="7"/>
    </row>
    <row r="253" spans="18:25" s="17" customFormat="1" x14ac:dyDescent="0.25">
      <c r="R253" s="5"/>
      <c r="S253" s="5"/>
      <c r="T253" s="5"/>
      <c r="U253" s="5"/>
      <c r="V253" s="5"/>
      <c r="W253" s="5"/>
      <c r="X253" s="5"/>
      <c r="Y253" s="7"/>
    </row>
    <row r="254" spans="18:25" s="17" customFormat="1" x14ac:dyDescent="0.25">
      <c r="R254" s="5"/>
      <c r="S254" s="5"/>
      <c r="T254" s="5"/>
      <c r="U254" s="5"/>
      <c r="V254" s="5"/>
      <c r="W254" s="5"/>
      <c r="X254" s="5"/>
      <c r="Y254" s="7"/>
    </row>
    <row r="255" spans="18:25" s="17" customFormat="1" x14ac:dyDescent="0.25">
      <c r="R255" s="5"/>
      <c r="S255" s="5"/>
      <c r="T255" s="5"/>
      <c r="U255" s="5"/>
      <c r="V255" s="5"/>
      <c r="W255" s="5"/>
      <c r="X255" s="5"/>
      <c r="Y255" s="7"/>
    </row>
    <row r="256" spans="18:25" s="17" customFormat="1" x14ac:dyDescent="0.25">
      <c r="R256" s="5"/>
      <c r="S256" s="5"/>
      <c r="T256" s="5"/>
      <c r="U256" s="5"/>
      <c r="V256" s="5"/>
      <c r="W256" s="5"/>
      <c r="X256" s="5"/>
      <c r="Y256" s="7"/>
    </row>
    <row r="257" spans="18:25" s="17" customFormat="1" x14ac:dyDescent="0.25">
      <c r="R257" s="5"/>
      <c r="S257" s="5"/>
      <c r="T257" s="5"/>
      <c r="U257" s="5"/>
      <c r="V257" s="5"/>
      <c r="W257" s="5"/>
      <c r="X257" s="5"/>
      <c r="Y257" s="7"/>
    </row>
    <row r="258" spans="18:25" s="17" customFormat="1" x14ac:dyDescent="0.25">
      <c r="R258" s="5"/>
      <c r="S258" s="5"/>
      <c r="T258" s="5"/>
      <c r="U258" s="5"/>
      <c r="V258" s="5"/>
      <c r="W258" s="5"/>
      <c r="X258" s="5"/>
      <c r="Y258" s="7"/>
    </row>
    <row r="259" spans="18:25" s="17" customFormat="1" x14ac:dyDescent="0.25">
      <c r="R259" s="5"/>
      <c r="S259" s="5"/>
      <c r="T259" s="5"/>
      <c r="U259" s="5"/>
      <c r="V259" s="5"/>
      <c r="W259" s="5"/>
      <c r="X259" s="5"/>
      <c r="Y259" s="7"/>
    </row>
    <row r="260" spans="18:25" s="17" customFormat="1" x14ac:dyDescent="0.25">
      <c r="R260" s="5"/>
      <c r="S260" s="5"/>
      <c r="T260" s="5"/>
      <c r="U260" s="5"/>
      <c r="V260" s="5"/>
      <c r="W260" s="5"/>
      <c r="X260" s="5"/>
      <c r="Y260" s="7"/>
    </row>
    <row r="261" spans="18:25" s="17" customFormat="1" x14ac:dyDescent="0.25">
      <c r="R261" s="5"/>
      <c r="S261" s="5"/>
      <c r="T261" s="5"/>
      <c r="U261" s="5"/>
      <c r="V261" s="5"/>
      <c r="W261" s="5"/>
      <c r="X261" s="5"/>
      <c r="Y261" s="7"/>
    </row>
    <row r="262" spans="18:25" s="17" customFormat="1" x14ac:dyDescent="0.25">
      <c r="R262" s="5"/>
      <c r="S262" s="5"/>
      <c r="T262" s="5"/>
      <c r="U262" s="5"/>
      <c r="V262" s="5"/>
      <c r="W262" s="5"/>
      <c r="X262" s="5"/>
      <c r="Y262" s="7"/>
    </row>
    <row r="263" spans="18:25" s="17" customFormat="1" x14ac:dyDescent="0.25">
      <c r="R263" s="5"/>
      <c r="S263" s="5"/>
      <c r="T263" s="5"/>
      <c r="U263" s="5"/>
      <c r="V263" s="5"/>
      <c r="W263" s="5"/>
      <c r="X263" s="5"/>
      <c r="Y263" s="7"/>
    </row>
    <row r="264" spans="18:25" s="17" customFormat="1" x14ac:dyDescent="0.25">
      <c r="R264" s="5"/>
      <c r="S264" s="5"/>
      <c r="T264" s="5"/>
      <c r="U264" s="5"/>
      <c r="V264" s="5"/>
      <c r="W264" s="5"/>
      <c r="X264" s="5"/>
      <c r="Y264" s="7"/>
    </row>
    <row r="265" spans="18:25" s="17" customFormat="1" x14ac:dyDescent="0.25">
      <c r="R265" s="5"/>
      <c r="S265" s="5"/>
      <c r="T265" s="5"/>
      <c r="U265" s="5"/>
      <c r="V265" s="5"/>
      <c r="W265" s="5"/>
      <c r="X265" s="5"/>
      <c r="Y265" s="7"/>
    </row>
    <row r="266" spans="18:25" s="17" customFormat="1" x14ac:dyDescent="0.25">
      <c r="R266" s="5"/>
      <c r="S266" s="5"/>
      <c r="T266" s="5"/>
      <c r="U266" s="5"/>
      <c r="V266" s="5"/>
      <c r="W266" s="5"/>
      <c r="X266" s="5"/>
      <c r="Y266" s="7"/>
    </row>
    <row r="267" spans="18:25" s="17" customFormat="1" x14ac:dyDescent="0.25">
      <c r="R267" s="5"/>
      <c r="S267" s="5"/>
      <c r="T267" s="5"/>
      <c r="U267" s="5"/>
      <c r="V267" s="5"/>
      <c r="W267" s="5"/>
      <c r="X267" s="5"/>
      <c r="Y267" s="7"/>
    </row>
    <row r="268" spans="18:25" s="17" customFormat="1" x14ac:dyDescent="0.25">
      <c r="R268" s="5"/>
      <c r="S268" s="5"/>
      <c r="T268" s="5"/>
      <c r="U268" s="5"/>
      <c r="V268" s="5"/>
      <c r="W268" s="5"/>
      <c r="X268" s="5"/>
      <c r="Y268" s="7"/>
    </row>
    <row r="269" spans="18:25" s="17" customFormat="1" x14ac:dyDescent="0.25">
      <c r="R269" s="5"/>
      <c r="S269" s="5"/>
      <c r="T269" s="5"/>
      <c r="U269" s="5"/>
      <c r="V269" s="5"/>
      <c r="W269" s="5"/>
      <c r="X269" s="5"/>
      <c r="Y269" s="7"/>
    </row>
    <row r="270" spans="18:25" s="17" customFormat="1" x14ac:dyDescent="0.25">
      <c r="R270" s="5"/>
      <c r="S270" s="5"/>
      <c r="T270" s="5"/>
      <c r="U270" s="5"/>
      <c r="V270" s="5"/>
      <c r="W270" s="5"/>
      <c r="X270" s="5"/>
      <c r="Y270" s="7"/>
    </row>
    <row r="271" spans="18:25" s="17" customFormat="1" x14ac:dyDescent="0.25">
      <c r="R271" s="5"/>
      <c r="S271" s="5"/>
      <c r="T271" s="5"/>
      <c r="U271" s="5"/>
      <c r="V271" s="5"/>
      <c r="W271" s="5"/>
      <c r="X271" s="5"/>
      <c r="Y271" s="7"/>
    </row>
    <row r="272" spans="18:25" s="17" customFormat="1" x14ac:dyDescent="0.25">
      <c r="R272" s="5"/>
      <c r="S272" s="5"/>
      <c r="T272" s="5"/>
      <c r="U272" s="5"/>
      <c r="V272" s="5"/>
      <c r="W272" s="5"/>
      <c r="X272" s="5"/>
      <c r="Y272" s="7"/>
    </row>
    <row r="273" spans="18:25" s="17" customFormat="1" x14ac:dyDescent="0.25">
      <c r="R273" s="5"/>
      <c r="S273" s="5"/>
      <c r="T273" s="5"/>
      <c r="U273" s="5"/>
      <c r="V273" s="5"/>
      <c r="W273" s="5"/>
      <c r="X273" s="5"/>
      <c r="Y273" s="7"/>
    </row>
    <row r="274" spans="18:25" s="17" customFormat="1" x14ac:dyDescent="0.25">
      <c r="R274" s="5"/>
      <c r="S274" s="5"/>
      <c r="T274" s="5"/>
      <c r="U274" s="5"/>
      <c r="V274" s="5"/>
      <c r="W274" s="5"/>
      <c r="X274" s="5"/>
      <c r="Y274" s="7"/>
    </row>
    <row r="275" spans="18:25" s="17" customFormat="1" x14ac:dyDescent="0.25">
      <c r="R275" s="5"/>
      <c r="S275" s="5"/>
      <c r="T275" s="5"/>
      <c r="U275" s="5"/>
      <c r="V275" s="5"/>
      <c r="W275" s="5"/>
      <c r="X275" s="5"/>
      <c r="Y275" s="7"/>
    </row>
    <row r="276" spans="18:25" s="17" customFormat="1" x14ac:dyDescent="0.25">
      <c r="R276" s="5"/>
      <c r="S276" s="5"/>
      <c r="T276" s="5"/>
      <c r="U276" s="5"/>
      <c r="V276" s="5"/>
      <c r="W276" s="5"/>
      <c r="X276" s="5"/>
      <c r="Y276" s="7"/>
    </row>
    <row r="277" spans="18:25" s="17" customFormat="1" x14ac:dyDescent="0.25">
      <c r="R277" s="5"/>
      <c r="S277" s="5"/>
      <c r="T277" s="5"/>
      <c r="U277" s="5"/>
      <c r="V277" s="5"/>
      <c r="W277" s="5"/>
      <c r="X277" s="5"/>
      <c r="Y277" s="7"/>
    </row>
    <row r="278" spans="18:25" s="17" customFormat="1" x14ac:dyDescent="0.25">
      <c r="R278" s="5"/>
      <c r="S278" s="5"/>
      <c r="T278" s="5"/>
      <c r="U278" s="5"/>
      <c r="V278" s="5"/>
      <c r="W278" s="5"/>
      <c r="X278" s="5"/>
      <c r="Y278" s="7"/>
    </row>
    <row r="279" spans="18:25" s="17" customFormat="1" x14ac:dyDescent="0.25">
      <c r="R279" s="5"/>
      <c r="S279" s="5"/>
      <c r="T279" s="5"/>
      <c r="U279" s="5"/>
      <c r="V279" s="5"/>
      <c r="W279" s="5"/>
      <c r="X279" s="5"/>
      <c r="Y279" s="7"/>
    </row>
    <row r="280" spans="18:25" s="17" customFormat="1" x14ac:dyDescent="0.25">
      <c r="R280" s="5"/>
      <c r="S280" s="5"/>
      <c r="T280" s="5"/>
      <c r="U280" s="5"/>
      <c r="V280" s="5"/>
      <c r="W280" s="5"/>
      <c r="X280" s="5"/>
      <c r="Y280" s="7"/>
    </row>
    <row r="281" spans="18:25" s="17" customFormat="1" x14ac:dyDescent="0.25">
      <c r="R281" s="5"/>
      <c r="S281" s="5"/>
      <c r="T281" s="5"/>
      <c r="U281" s="5"/>
      <c r="V281" s="5"/>
      <c r="W281" s="5"/>
      <c r="X281" s="5"/>
      <c r="Y281" s="7"/>
    </row>
    <row r="282" spans="18:25" s="17" customFormat="1" x14ac:dyDescent="0.25">
      <c r="R282" s="5"/>
      <c r="S282" s="5"/>
      <c r="T282" s="5"/>
      <c r="U282" s="5"/>
      <c r="V282" s="5"/>
      <c r="W282" s="5"/>
      <c r="X282" s="5"/>
      <c r="Y282" s="7"/>
    </row>
    <row r="283" spans="18:25" s="17" customFormat="1" x14ac:dyDescent="0.25">
      <c r="R283" s="5"/>
      <c r="S283" s="5"/>
      <c r="T283" s="5"/>
      <c r="U283" s="5"/>
      <c r="V283" s="5"/>
      <c r="W283" s="5"/>
      <c r="X283" s="5"/>
      <c r="Y283" s="7"/>
    </row>
    <row r="284" spans="18:25" s="17" customFormat="1" x14ac:dyDescent="0.25">
      <c r="R284" s="5"/>
      <c r="S284" s="5"/>
      <c r="T284" s="5"/>
      <c r="U284" s="5"/>
      <c r="V284" s="5"/>
      <c r="W284" s="5"/>
      <c r="X284" s="5"/>
      <c r="Y284" s="7"/>
    </row>
    <row r="285" spans="18:25" s="17" customFormat="1" x14ac:dyDescent="0.25">
      <c r="R285" s="5"/>
      <c r="S285" s="5"/>
      <c r="T285" s="5"/>
      <c r="U285" s="5"/>
      <c r="V285" s="5"/>
      <c r="W285" s="5"/>
      <c r="X285" s="5"/>
      <c r="Y285" s="7"/>
    </row>
    <row r="286" spans="18:25" s="17" customFormat="1" x14ac:dyDescent="0.25">
      <c r="R286" s="5"/>
      <c r="S286" s="5"/>
      <c r="T286" s="5"/>
      <c r="U286" s="5"/>
      <c r="V286" s="5"/>
      <c r="W286" s="5"/>
      <c r="X286" s="5"/>
      <c r="Y286" s="7"/>
    </row>
    <row r="287" spans="18:25" s="17" customFormat="1" x14ac:dyDescent="0.25">
      <c r="R287" s="5"/>
      <c r="S287" s="5"/>
      <c r="T287" s="5"/>
      <c r="U287" s="5"/>
      <c r="V287" s="5"/>
      <c r="W287" s="5"/>
      <c r="X287" s="5"/>
      <c r="Y287" s="7"/>
    </row>
    <row r="288" spans="18:25" s="17" customFormat="1" x14ac:dyDescent="0.25">
      <c r="R288" s="5"/>
      <c r="S288" s="5"/>
      <c r="T288" s="5"/>
      <c r="U288" s="5"/>
      <c r="V288" s="5"/>
      <c r="W288" s="5"/>
      <c r="X288" s="5"/>
      <c r="Y288" s="7"/>
    </row>
    <row r="289" spans="18:25" s="17" customFormat="1" x14ac:dyDescent="0.25">
      <c r="R289" s="5"/>
      <c r="S289" s="5"/>
      <c r="T289" s="5"/>
      <c r="U289" s="5"/>
      <c r="V289" s="5"/>
      <c r="W289" s="5"/>
      <c r="X289" s="5"/>
      <c r="Y289" s="7"/>
    </row>
    <row r="290" spans="18:25" s="17" customFormat="1" x14ac:dyDescent="0.25">
      <c r="R290" s="5"/>
      <c r="S290" s="5"/>
      <c r="T290" s="5"/>
      <c r="U290" s="5"/>
      <c r="V290" s="5"/>
      <c r="W290" s="5"/>
      <c r="X290" s="5"/>
      <c r="Y290" s="7"/>
    </row>
    <row r="291" spans="18:25" s="17" customFormat="1" x14ac:dyDescent="0.25">
      <c r="R291" s="5"/>
      <c r="S291" s="5"/>
      <c r="T291" s="5"/>
      <c r="U291" s="5"/>
      <c r="V291" s="5"/>
      <c r="W291" s="5"/>
      <c r="X291" s="5"/>
      <c r="Y291" s="7"/>
    </row>
    <row r="292" spans="18:25" s="17" customFormat="1" x14ac:dyDescent="0.25">
      <c r="R292" s="5"/>
      <c r="S292" s="5"/>
      <c r="T292" s="5"/>
      <c r="U292" s="5"/>
      <c r="V292" s="5"/>
      <c r="W292" s="5"/>
      <c r="X292" s="5"/>
      <c r="Y292" s="7"/>
    </row>
    <row r="293" spans="18:25" s="17" customFormat="1" x14ac:dyDescent="0.25">
      <c r="R293" s="5"/>
      <c r="S293" s="5"/>
      <c r="T293" s="5"/>
      <c r="U293" s="5"/>
      <c r="V293" s="5"/>
      <c r="W293" s="5"/>
      <c r="X293" s="5"/>
      <c r="Y293" s="7"/>
    </row>
    <row r="294" spans="18:25" s="17" customFormat="1" x14ac:dyDescent="0.25">
      <c r="R294" s="5"/>
      <c r="S294" s="5"/>
      <c r="T294" s="5"/>
      <c r="U294" s="5"/>
      <c r="V294" s="5"/>
      <c r="W294" s="5"/>
      <c r="X294" s="5"/>
      <c r="Y294" s="7"/>
    </row>
    <row r="295" spans="18:25" s="17" customFormat="1" x14ac:dyDescent="0.25">
      <c r="R295" s="5"/>
      <c r="S295" s="5"/>
      <c r="T295" s="5"/>
      <c r="U295" s="5"/>
      <c r="V295" s="5"/>
      <c r="W295" s="5"/>
      <c r="X295" s="5"/>
      <c r="Y295" s="7"/>
    </row>
    <row r="296" spans="18:25" s="17" customFormat="1" x14ac:dyDescent="0.25">
      <c r="R296" s="5"/>
      <c r="S296" s="5"/>
      <c r="T296" s="5"/>
      <c r="U296" s="5"/>
      <c r="V296" s="5"/>
      <c r="W296" s="5"/>
      <c r="X296" s="5"/>
      <c r="Y296" s="7"/>
    </row>
    <row r="297" spans="18:25" s="17" customFormat="1" x14ac:dyDescent="0.25">
      <c r="R297" s="5"/>
      <c r="S297" s="5"/>
      <c r="T297" s="5"/>
      <c r="U297" s="5"/>
      <c r="V297" s="5"/>
      <c r="W297" s="5"/>
      <c r="X297" s="5"/>
      <c r="Y297" s="7"/>
    </row>
    <row r="298" spans="18:25" s="17" customFormat="1" x14ac:dyDescent="0.25">
      <c r="R298" s="5"/>
      <c r="S298" s="5"/>
      <c r="T298" s="5"/>
      <c r="U298" s="5"/>
      <c r="V298" s="5"/>
      <c r="W298" s="5"/>
      <c r="X298" s="5"/>
      <c r="Y298" s="7"/>
    </row>
    <row r="299" spans="18:25" s="17" customFormat="1" x14ac:dyDescent="0.25">
      <c r="R299" s="5"/>
      <c r="S299" s="5"/>
      <c r="T299" s="5"/>
      <c r="U299" s="5"/>
      <c r="V299" s="5"/>
      <c r="W299" s="5"/>
      <c r="X299" s="5"/>
      <c r="Y299" s="7"/>
    </row>
    <row r="300" spans="18:25" s="17" customFormat="1" x14ac:dyDescent="0.25">
      <c r="R300" s="5"/>
      <c r="S300" s="5"/>
      <c r="T300" s="5"/>
      <c r="U300" s="5"/>
      <c r="V300" s="5"/>
      <c r="W300" s="5"/>
      <c r="X300" s="5"/>
      <c r="Y300" s="7"/>
    </row>
    <row r="301" spans="18:25" s="17" customFormat="1" x14ac:dyDescent="0.25">
      <c r="R301" s="5"/>
      <c r="S301" s="5"/>
      <c r="T301" s="5"/>
      <c r="U301" s="5"/>
      <c r="V301" s="5"/>
      <c r="W301" s="5"/>
      <c r="X301" s="5"/>
      <c r="Y301" s="7"/>
    </row>
    <row r="302" spans="18:25" s="17" customFormat="1" x14ac:dyDescent="0.25">
      <c r="R302" s="5"/>
      <c r="S302" s="5"/>
      <c r="T302" s="5"/>
      <c r="U302" s="5"/>
      <c r="V302" s="5"/>
      <c r="W302" s="5"/>
      <c r="X302" s="5"/>
      <c r="Y302" s="7"/>
    </row>
    <row r="303" spans="18:25" s="17" customFormat="1" x14ac:dyDescent="0.25">
      <c r="R303" s="5"/>
      <c r="S303" s="5"/>
      <c r="T303" s="5"/>
      <c r="U303" s="5"/>
      <c r="V303" s="5"/>
      <c r="W303" s="5"/>
      <c r="X303" s="5"/>
      <c r="Y303" s="7"/>
    </row>
    <row r="304" spans="18:25" s="17" customFormat="1" x14ac:dyDescent="0.25">
      <c r="R304" s="5"/>
      <c r="S304" s="5"/>
      <c r="T304" s="5"/>
      <c r="U304" s="5"/>
      <c r="V304" s="5"/>
      <c r="W304" s="5"/>
      <c r="X304" s="5"/>
      <c r="Y304" s="7"/>
    </row>
    <row r="305" spans="18:25" s="17" customFormat="1" x14ac:dyDescent="0.25">
      <c r="R305" s="5"/>
      <c r="S305" s="5"/>
      <c r="T305" s="5"/>
      <c r="U305" s="5"/>
      <c r="V305" s="5"/>
      <c r="W305" s="5"/>
      <c r="X305" s="5"/>
      <c r="Y305" s="7"/>
    </row>
    <row r="306" spans="18:25" s="17" customFormat="1" x14ac:dyDescent="0.25">
      <c r="R306" s="5"/>
      <c r="S306" s="5"/>
      <c r="T306" s="5"/>
      <c r="U306" s="5"/>
      <c r="V306" s="5"/>
      <c r="W306" s="5"/>
      <c r="X306" s="5"/>
      <c r="Y306" s="7"/>
    </row>
    <row r="307" spans="18:25" s="17" customFormat="1" x14ac:dyDescent="0.25">
      <c r="R307" s="5"/>
      <c r="S307" s="5"/>
      <c r="T307" s="5"/>
      <c r="U307" s="5"/>
      <c r="V307" s="5"/>
      <c r="W307" s="5"/>
      <c r="X307" s="5"/>
      <c r="Y307" s="7"/>
    </row>
    <row r="308" spans="18:25" s="17" customFormat="1" x14ac:dyDescent="0.25">
      <c r="R308" s="5"/>
      <c r="S308" s="5"/>
      <c r="T308" s="5"/>
      <c r="U308" s="5"/>
      <c r="V308" s="5"/>
      <c r="W308" s="5"/>
      <c r="X308" s="5"/>
      <c r="Y308" s="7"/>
    </row>
    <row r="309" spans="18:25" s="17" customFormat="1" x14ac:dyDescent="0.25">
      <c r="R309" s="5"/>
      <c r="S309" s="5"/>
      <c r="T309" s="5"/>
      <c r="U309" s="5"/>
      <c r="V309" s="5"/>
      <c r="W309" s="5"/>
      <c r="X309" s="5"/>
      <c r="Y309" s="7"/>
    </row>
    <row r="310" spans="18:25" s="17" customFormat="1" x14ac:dyDescent="0.25">
      <c r="R310" s="5"/>
      <c r="S310" s="5"/>
      <c r="T310" s="5"/>
      <c r="U310" s="5"/>
      <c r="V310" s="5"/>
      <c r="W310" s="5"/>
      <c r="X310" s="5"/>
      <c r="Y310" s="7"/>
    </row>
    <row r="311" spans="18:25" s="17" customFormat="1" x14ac:dyDescent="0.25">
      <c r="R311" s="5"/>
      <c r="S311" s="5"/>
      <c r="T311" s="5"/>
      <c r="U311" s="5"/>
      <c r="V311" s="5"/>
      <c r="W311" s="5"/>
      <c r="X311" s="5"/>
      <c r="Y311" s="7"/>
    </row>
    <row r="312" spans="18:25" s="17" customFormat="1" x14ac:dyDescent="0.25">
      <c r="R312" s="5"/>
      <c r="S312" s="5"/>
      <c r="T312" s="5"/>
      <c r="U312" s="5"/>
      <c r="V312" s="5"/>
      <c r="W312" s="5"/>
      <c r="X312" s="5"/>
      <c r="Y312" s="7"/>
    </row>
    <row r="313" spans="18:25" s="17" customFormat="1" x14ac:dyDescent="0.25">
      <c r="R313" s="5"/>
      <c r="S313" s="5"/>
      <c r="T313" s="5"/>
      <c r="U313" s="5"/>
      <c r="V313" s="5"/>
      <c r="W313" s="5"/>
      <c r="X313" s="5"/>
      <c r="Y313" s="7"/>
    </row>
    <row r="314" spans="18:25" s="17" customFormat="1" x14ac:dyDescent="0.25">
      <c r="R314" s="5"/>
      <c r="S314" s="5"/>
      <c r="T314" s="5"/>
      <c r="U314" s="5"/>
      <c r="V314" s="5"/>
      <c r="W314" s="5"/>
      <c r="X314" s="5"/>
      <c r="Y314" s="7"/>
    </row>
    <row r="315" spans="18:25" s="17" customFormat="1" x14ac:dyDescent="0.25">
      <c r="R315" s="5"/>
      <c r="S315" s="5"/>
      <c r="T315" s="5"/>
      <c r="U315" s="5"/>
      <c r="V315" s="5"/>
      <c r="W315" s="5"/>
      <c r="X315" s="5"/>
      <c r="Y315" s="7"/>
    </row>
    <row r="316" spans="18:25" s="17" customFormat="1" x14ac:dyDescent="0.25">
      <c r="R316" s="5"/>
      <c r="S316" s="5"/>
      <c r="T316" s="5"/>
      <c r="U316" s="5"/>
      <c r="V316" s="5"/>
      <c r="W316" s="5"/>
      <c r="X316" s="5"/>
      <c r="Y316" s="7"/>
    </row>
    <row r="317" spans="18:25" s="17" customFormat="1" x14ac:dyDescent="0.25">
      <c r="R317" s="5"/>
      <c r="S317" s="5"/>
      <c r="T317" s="5"/>
      <c r="U317" s="5"/>
      <c r="V317" s="5"/>
      <c r="W317" s="5"/>
      <c r="X317" s="5"/>
      <c r="Y317" s="7"/>
    </row>
    <row r="318" spans="18:25" s="17" customFormat="1" x14ac:dyDescent="0.25">
      <c r="R318" s="5"/>
      <c r="S318" s="5"/>
      <c r="T318" s="5"/>
      <c r="U318" s="5"/>
      <c r="V318" s="5"/>
      <c r="W318" s="5"/>
      <c r="X318" s="5"/>
      <c r="Y318" s="7"/>
    </row>
    <row r="319" spans="18:25" s="17" customFormat="1" x14ac:dyDescent="0.25">
      <c r="R319" s="5"/>
      <c r="S319" s="5"/>
      <c r="T319" s="5"/>
      <c r="U319" s="5"/>
      <c r="V319" s="5"/>
      <c r="W319" s="5"/>
      <c r="X319" s="5"/>
      <c r="Y319" s="7"/>
    </row>
    <row r="320" spans="18:25" s="17" customFormat="1" x14ac:dyDescent="0.25">
      <c r="R320" s="5"/>
      <c r="S320" s="5"/>
      <c r="T320" s="5"/>
      <c r="U320" s="5"/>
      <c r="V320" s="5"/>
      <c r="W320" s="5"/>
      <c r="X320" s="5"/>
      <c r="Y320" s="7"/>
    </row>
    <row r="321" spans="18:25" s="17" customFormat="1" x14ac:dyDescent="0.25">
      <c r="R321" s="5"/>
      <c r="S321" s="5"/>
      <c r="T321" s="5"/>
      <c r="U321" s="5"/>
      <c r="V321" s="5"/>
      <c r="W321" s="5"/>
      <c r="X321" s="5"/>
      <c r="Y321" s="7"/>
    </row>
    <row r="322" spans="18:25" s="17" customFormat="1" x14ac:dyDescent="0.25">
      <c r="R322" s="5"/>
      <c r="S322" s="5"/>
      <c r="T322" s="5"/>
      <c r="U322" s="5"/>
      <c r="V322" s="5"/>
      <c r="W322" s="5"/>
      <c r="X322" s="5"/>
      <c r="Y322" s="7"/>
    </row>
    <row r="323" spans="18:25" s="17" customFormat="1" x14ac:dyDescent="0.25">
      <c r="R323" s="5"/>
      <c r="S323" s="5"/>
      <c r="T323" s="5"/>
      <c r="U323" s="5"/>
      <c r="V323" s="5"/>
      <c r="W323" s="5"/>
      <c r="X323" s="5"/>
      <c r="Y323" s="7"/>
    </row>
    <row r="324" spans="18:25" s="17" customFormat="1" x14ac:dyDescent="0.25">
      <c r="R324" s="5"/>
      <c r="S324" s="5"/>
      <c r="T324" s="5"/>
      <c r="U324" s="5"/>
      <c r="V324" s="5"/>
      <c r="W324" s="5"/>
      <c r="X324" s="5"/>
      <c r="Y324" s="7"/>
    </row>
    <row r="325" spans="18:25" s="17" customFormat="1" x14ac:dyDescent="0.25">
      <c r="R325" s="5"/>
      <c r="S325" s="5"/>
      <c r="T325" s="5"/>
      <c r="U325" s="5"/>
      <c r="V325" s="5"/>
      <c r="W325" s="5"/>
      <c r="X325" s="5"/>
      <c r="Y325" s="7"/>
    </row>
    <row r="326" spans="18:25" s="17" customFormat="1" x14ac:dyDescent="0.25">
      <c r="R326" s="5"/>
      <c r="S326" s="5"/>
      <c r="T326" s="5"/>
      <c r="U326" s="5"/>
      <c r="V326" s="5"/>
      <c r="W326" s="5"/>
      <c r="X326" s="5"/>
      <c r="Y326" s="7"/>
    </row>
    <row r="327" spans="18:25" s="17" customFormat="1" x14ac:dyDescent="0.25">
      <c r="R327" s="5"/>
      <c r="S327" s="5"/>
      <c r="T327" s="5"/>
      <c r="U327" s="5"/>
      <c r="V327" s="5"/>
      <c r="W327" s="5"/>
      <c r="X327" s="5"/>
      <c r="Y327" s="7"/>
    </row>
    <row r="328" spans="18:25" s="17" customFormat="1" x14ac:dyDescent="0.25">
      <c r="R328" s="5"/>
      <c r="S328" s="5"/>
      <c r="T328" s="5"/>
      <c r="U328" s="5"/>
      <c r="V328" s="5"/>
      <c r="W328" s="5"/>
      <c r="X328" s="5"/>
      <c r="Y328" s="7"/>
    </row>
    <row r="329" spans="18:25" s="17" customFormat="1" x14ac:dyDescent="0.25">
      <c r="R329" s="5"/>
      <c r="S329" s="5"/>
      <c r="T329" s="5"/>
      <c r="U329" s="5"/>
      <c r="V329" s="5"/>
      <c r="W329" s="5"/>
      <c r="X329" s="5"/>
      <c r="Y329" s="7"/>
    </row>
    <row r="330" spans="18:25" s="17" customFormat="1" x14ac:dyDescent="0.25">
      <c r="R330" s="5"/>
      <c r="S330" s="5"/>
      <c r="T330" s="5"/>
      <c r="U330" s="5"/>
      <c r="V330" s="5"/>
      <c r="W330" s="5"/>
      <c r="X330" s="5"/>
      <c r="Y330" s="7"/>
    </row>
    <row r="331" spans="18:25" s="17" customFormat="1" x14ac:dyDescent="0.25">
      <c r="R331" s="5"/>
      <c r="S331" s="5"/>
      <c r="T331" s="5"/>
      <c r="U331" s="5"/>
      <c r="V331" s="5"/>
      <c r="W331" s="5"/>
      <c r="X331" s="5"/>
      <c r="Y331" s="7"/>
    </row>
    <row r="332" spans="18:25" s="17" customFormat="1" x14ac:dyDescent="0.25">
      <c r="R332" s="5"/>
      <c r="S332" s="5"/>
      <c r="T332" s="5"/>
      <c r="U332" s="5"/>
      <c r="V332" s="5"/>
      <c r="W332" s="5"/>
      <c r="X332" s="5"/>
      <c r="Y332" s="7"/>
    </row>
    <row r="333" spans="18:25" s="17" customFormat="1" x14ac:dyDescent="0.25">
      <c r="R333" s="5"/>
      <c r="S333" s="5"/>
      <c r="T333" s="5"/>
      <c r="U333" s="5"/>
      <c r="V333" s="5"/>
      <c r="W333" s="5"/>
      <c r="X333" s="5"/>
      <c r="Y333" s="7"/>
    </row>
    <row r="334" spans="18:25" s="17" customFormat="1" x14ac:dyDescent="0.25">
      <c r="R334" s="5"/>
      <c r="S334" s="5"/>
      <c r="T334" s="5"/>
      <c r="U334" s="5"/>
      <c r="V334" s="5"/>
      <c r="W334" s="5"/>
      <c r="X334" s="5"/>
      <c r="Y334" s="7"/>
    </row>
    <row r="335" spans="18:25" s="17" customFormat="1" x14ac:dyDescent="0.25">
      <c r="R335" s="5"/>
      <c r="S335" s="5"/>
      <c r="T335" s="5"/>
      <c r="U335" s="5"/>
      <c r="V335" s="5"/>
      <c r="W335" s="5"/>
      <c r="X335" s="5"/>
      <c r="Y335" s="7"/>
    </row>
    <row r="336" spans="18:25" s="17" customFormat="1" x14ac:dyDescent="0.25">
      <c r="R336" s="5"/>
      <c r="S336" s="5"/>
      <c r="T336" s="5"/>
      <c r="U336" s="5"/>
      <c r="V336" s="5"/>
      <c r="W336" s="5"/>
      <c r="X336" s="5"/>
      <c r="Y336" s="7"/>
    </row>
    <row r="337" spans="18:25" s="17" customFormat="1" x14ac:dyDescent="0.25">
      <c r="R337" s="5"/>
      <c r="S337" s="5"/>
      <c r="T337" s="5"/>
      <c r="U337" s="5"/>
      <c r="V337" s="5"/>
      <c r="W337" s="5"/>
      <c r="X337" s="5"/>
      <c r="Y337" s="7"/>
    </row>
    <row r="338" spans="18:25" s="17" customFormat="1" x14ac:dyDescent="0.25">
      <c r="R338" s="5"/>
      <c r="S338" s="5"/>
      <c r="T338" s="5"/>
      <c r="U338" s="5"/>
      <c r="V338" s="5"/>
      <c r="W338" s="5"/>
      <c r="X338" s="5"/>
      <c r="Y338" s="7"/>
    </row>
    <row r="339" spans="18:25" s="17" customFormat="1" x14ac:dyDescent="0.25">
      <c r="R339" s="5"/>
      <c r="S339" s="5"/>
      <c r="T339" s="5"/>
      <c r="U339" s="5"/>
      <c r="V339" s="5"/>
      <c r="W339" s="5"/>
      <c r="X339" s="5"/>
      <c r="Y339" s="7"/>
    </row>
    <row r="340" spans="18:25" s="17" customFormat="1" x14ac:dyDescent="0.25">
      <c r="R340" s="5"/>
      <c r="S340" s="5"/>
      <c r="T340" s="5"/>
      <c r="U340" s="5"/>
      <c r="V340" s="5"/>
      <c r="W340" s="5"/>
      <c r="X340" s="5"/>
      <c r="Y340" s="7"/>
    </row>
    <row r="341" spans="18:25" s="17" customFormat="1" x14ac:dyDescent="0.25">
      <c r="R341" s="5"/>
      <c r="S341" s="5"/>
      <c r="T341" s="5"/>
      <c r="U341" s="5"/>
      <c r="V341" s="5"/>
      <c r="W341" s="5"/>
      <c r="X341" s="5"/>
      <c r="Y341" s="7"/>
    </row>
    <row r="342" spans="18:25" s="17" customFormat="1" x14ac:dyDescent="0.25">
      <c r="R342" s="5"/>
      <c r="S342" s="5"/>
      <c r="T342" s="5"/>
      <c r="U342" s="5"/>
      <c r="V342" s="5"/>
      <c r="W342" s="5"/>
      <c r="X342" s="5"/>
      <c r="Y342" s="7"/>
    </row>
    <row r="343" spans="18:25" s="17" customFormat="1" x14ac:dyDescent="0.25">
      <c r="R343" s="5"/>
      <c r="S343" s="5"/>
      <c r="T343" s="5"/>
      <c r="U343" s="5"/>
      <c r="V343" s="5"/>
      <c r="W343" s="5"/>
      <c r="X343" s="5"/>
      <c r="Y343" s="7"/>
    </row>
    <row r="344" spans="18:25" s="17" customFormat="1" x14ac:dyDescent="0.25">
      <c r="R344" s="5"/>
      <c r="S344" s="5"/>
      <c r="T344" s="5"/>
      <c r="U344" s="5"/>
      <c r="V344" s="5"/>
      <c r="W344" s="5"/>
      <c r="X344" s="5"/>
      <c r="Y344" s="7"/>
    </row>
    <row r="345" spans="18:25" s="17" customFormat="1" x14ac:dyDescent="0.25">
      <c r="R345" s="5"/>
      <c r="S345" s="5"/>
      <c r="T345" s="5"/>
      <c r="U345" s="5"/>
      <c r="V345" s="5"/>
      <c r="W345" s="5"/>
      <c r="X345" s="5"/>
      <c r="Y345" s="7"/>
    </row>
    <row r="346" spans="18:25" s="17" customFormat="1" x14ac:dyDescent="0.25">
      <c r="R346" s="5"/>
      <c r="S346" s="5"/>
      <c r="T346" s="5"/>
      <c r="U346" s="5"/>
      <c r="V346" s="5"/>
      <c r="W346" s="5"/>
      <c r="X346" s="5"/>
      <c r="Y346" s="7"/>
    </row>
    <row r="347" spans="18:25" s="17" customFormat="1" x14ac:dyDescent="0.25">
      <c r="R347" s="5"/>
      <c r="S347" s="5"/>
      <c r="T347" s="5"/>
      <c r="U347" s="5"/>
      <c r="V347" s="5"/>
      <c r="W347" s="5"/>
      <c r="X347" s="5"/>
      <c r="Y347" s="7"/>
    </row>
    <row r="348" spans="18:25" s="17" customFormat="1" x14ac:dyDescent="0.25">
      <c r="R348" s="5"/>
      <c r="S348" s="5"/>
      <c r="T348" s="5"/>
      <c r="U348" s="5"/>
      <c r="V348" s="5"/>
      <c r="W348" s="5"/>
      <c r="X348" s="5"/>
      <c r="Y348" s="7"/>
    </row>
    <row r="349" spans="18:25" s="17" customFormat="1" x14ac:dyDescent="0.25">
      <c r="R349" s="5"/>
      <c r="S349" s="5"/>
      <c r="T349" s="5"/>
      <c r="U349" s="5"/>
      <c r="V349" s="5"/>
      <c r="W349" s="5"/>
      <c r="X349" s="5"/>
      <c r="Y349" s="7"/>
    </row>
    <row r="350" spans="18:25" s="17" customFormat="1" x14ac:dyDescent="0.25">
      <c r="R350" s="5"/>
      <c r="S350" s="5"/>
      <c r="T350" s="5"/>
      <c r="U350" s="5"/>
      <c r="V350" s="5"/>
      <c r="W350" s="5"/>
      <c r="X350" s="5"/>
      <c r="Y350" s="7"/>
    </row>
    <row r="351" spans="18:25" s="17" customFormat="1" x14ac:dyDescent="0.25">
      <c r="R351" s="5"/>
      <c r="S351" s="5"/>
      <c r="T351" s="5"/>
      <c r="U351" s="5"/>
      <c r="V351" s="5"/>
      <c r="W351" s="5"/>
      <c r="X351" s="5"/>
      <c r="Y351" s="7"/>
    </row>
    <row r="352" spans="18:25" s="17" customFormat="1" x14ac:dyDescent="0.25">
      <c r="R352" s="5"/>
      <c r="S352" s="5"/>
      <c r="T352" s="5"/>
      <c r="U352" s="5"/>
      <c r="V352" s="5"/>
      <c r="W352" s="5"/>
      <c r="X352" s="5"/>
      <c r="Y352" s="7"/>
    </row>
    <row r="353" spans="18:25" s="17" customFormat="1" x14ac:dyDescent="0.25">
      <c r="R353" s="5"/>
      <c r="S353" s="5"/>
      <c r="T353" s="5"/>
      <c r="U353" s="5"/>
      <c r="V353" s="5"/>
      <c r="W353" s="5"/>
      <c r="X353" s="5"/>
      <c r="Y353" s="7"/>
    </row>
    <row r="354" spans="18:25" s="17" customFormat="1" x14ac:dyDescent="0.25">
      <c r="R354" s="5"/>
      <c r="S354" s="5"/>
      <c r="T354" s="5"/>
      <c r="U354" s="5"/>
      <c r="V354" s="5"/>
      <c r="W354" s="5"/>
      <c r="X354" s="5"/>
      <c r="Y354" s="7"/>
    </row>
    <row r="355" spans="18:25" s="17" customFormat="1" x14ac:dyDescent="0.25">
      <c r="R355" s="5"/>
      <c r="S355" s="5"/>
      <c r="T355" s="5"/>
      <c r="U355" s="5"/>
      <c r="V355" s="5"/>
      <c r="W355" s="5"/>
      <c r="X355" s="5"/>
      <c r="Y355" s="7"/>
    </row>
    <row r="356" spans="18:25" s="17" customFormat="1" x14ac:dyDescent="0.25">
      <c r="R356" s="5"/>
      <c r="S356" s="5"/>
      <c r="T356" s="5"/>
      <c r="U356" s="5"/>
      <c r="V356" s="5"/>
      <c r="W356" s="5"/>
      <c r="X356" s="5"/>
      <c r="Y356" s="7"/>
    </row>
    <row r="357" spans="18:25" s="17" customFormat="1" x14ac:dyDescent="0.25">
      <c r="R357" s="5"/>
      <c r="S357" s="5"/>
      <c r="T357" s="5"/>
      <c r="U357" s="5"/>
      <c r="V357" s="5"/>
      <c r="W357" s="5"/>
      <c r="X357" s="5"/>
      <c r="Y357" s="7"/>
    </row>
    <row r="358" spans="18:25" s="17" customFormat="1" x14ac:dyDescent="0.25">
      <c r="R358" s="5"/>
      <c r="S358" s="5"/>
      <c r="T358" s="5"/>
      <c r="U358" s="5"/>
      <c r="V358" s="5"/>
      <c r="W358" s="5"/>
      <c r="X358" s="5"/>
      <c r="Y358" s="7"/>
    </row>
    <row r="359" spans="18:25" s="17" customFormat="1" x14ac:dyDescent="0.25">
      <c r="R359" s="5"/>
      <c r="S359" s="5"/>
      <c r="T359" s="5"/>
      <c r="U359" s="5"/>
      <c r="V359" s="5"/>
      <c r="W359" s="5"/>
      <c r="X359" s="5"/>
      <c r="Y359" s="7"/>
    </row>
    <row r="360" spans="18:25" s="17" customFormat="1" x14ac:dyDescent="0.25">
      <c r="R360" s="5"/>
      <c r="S360" s="5"/>
      <c r="T360" s="5"/>
      <c r="U360" s="5"/>
      <c r="V360" s="5"/>
      <c r="W360" s="5"/>
      <c r="X360" s="5"/>
      <c r="Y360" s="7"/>
    </row>
    <row r="361" spans="18:25" s="17" customFormat="1" x14ac:dyDescent="0.25">
      <c r="R361" s="5"/>
      <c r="S361" s="5"/>
      <c r="T361" s="5"/>
      <c r="U361" s="5"/>
      <c r="V361" s="5"/>
      <c r="W361" s="5"/>
      <c r="X361" s="5"/>
      <c r="Y361" s="7"/>
    </row>
    <row r="362" spans="18:25" s="17" customFormat="1" x14ac:dyDescent="0.25">
      <c r="R362" s="5"/>
      <c r="S362" s="5"/>
      <c r="T362" s="5"/>
      <c r="U362" s="5"/>
      <c r="V362" s="5"/>
      <c r="W362" s="5"/>
      <c r="X362" s="5"/>
      <c r="Y362" s="7"/>
    </row>
    <row r="363" spans="18:25" s="17" customFormat="1" x14ac:dyDescent="0.25">
      <c r="R363" s="5"/>
      <c r="S363" s="5"/>
      <c r="T363" s="5"/>
      <c r="U363" s="5"/>
      <c r="V363" s="5"/>
      <c r="W363" s="5"/>
      <c r="X363" s="5"/>
      <c r="Y363" s="7"/>
    </row>
    <row r="364" spans="18:25" s="17" customFormat="1" x14ac:dyDescent="0.25">
      <c r="R364" s="5"/>
      <c r="S364" s="5"/>
      <c r="T364" s="5"/>
      <c r="U364" s="5"/>
      <c r="V364" s="5"/>
      <c r="W364" s="5"/>
      <c r="X364" s="5"/>
      <c r="Y364" s="7"/>
    </row>
    <row r="365" spans="18:25" s="17" customFormat="1" x14ac:dyDescent="0.25">
      <c r="R365" s="5"/>
      <c r="S365" s="5"/>
      <c r="T365" s="5"/>
      <c r="U365" s="5"/>
      <c r="V365" s="5"/>
      <c r="W365" s="5"/>
      <c r="X365" s="5"/>
      <c r="Y365" s="7"/>
    </row>
    <row r="366" spans="18:25" s="17" customFormat="1" x14ac:dyDescent="0.25">
      <c r="R366" s="5"/>
      <c r="S366" s="5"/>
      <c r="T366" s="5"/>
      <c r="U366" s="5"/>
      <c r="V366" s="5"/>
      <c r="W366" s="5"/>
      <c r="X366" s="5"/>
      <c r="Y366" s="7"/>
    </row>
    <row r="367" spans="18:25" s="17" customFormat="1" x14ac:dyDescent="0.25">
      <c r="R367" s="5"/>
      <c r="S367" s="5"/>
      <c r="T367" s="5"/>
      <c r="U367" s="5"/>
      <c r="V367" s="5"/>
      <c r="W367" s="5"/>
      <c r="X367" s="5"/>
      <c r="Y367" s="7"/>
    </row>
    <row r="368" spans="18:25" s="17" customFormat="1" x14ac:dyDescent="0.25">
      <c r="R368" s="5"/>
      <c r="S368" s="5"/>
      <c r="T368" s="5"/>
      <c r="U368" s="5"/>
      <c r="V368" s="5"/>
      <c r="W368" s="5"/>
      <c r="X368" s="5"/>
      <c r="Y368" s="7"/>
    </row>
    <row r="369" spans="18:25" s="17" customFormat="1" x14ac:dyDescent="0.25">
      <c r="R369" s="5"/>
      <c r="S369" s="5"/>
      <c r="T369" s="5"/>
      <c r="U369" s="5"/>
      <c r="V369" s="5"/>
      <c r="W369" s="5"/>
      <c r="X369" s="5"/>
      <c r="Y369" s="7"/>
    </row>
    <row r="370" spans="18:25" s="17" customFormat="1" x14ac:dyDescent="0.25">
      <c r="R370" s="5"/>
      <c r="S370" s="5"/>
      <c r="T370" s="5"/>
      <c r="U370" s="5"/>
      <c r="V370" s="5"/>
      <c r="W370" s="5"/>
      <c r="X370" s="5"/>
      <c r="Y370" s="7"/>
    </row>
    <row r="371" spans="18:25" s="17" customFormat="1" x14ac:dyDescent="0.25">
      <c r="R371" s="5"/>
      <c r="S371" s="5"/>
      <c r="T371" s="5"/>
      <c r="U371" s="5"/>
      <c r="V371" s="5"/>
      <c r="W371" s="5"/>
      <c r="X371" s="5"/>
      <c r="Y371" s="7"/>
    </row>
    <row r="372" spans="18:25" s="17" customFormat="1" x14ac:dyDescent="0.25">
      <c r="R372" s="5"/>
      <c r="S372" s="5"/>
      <c r="T372" s="5"/>
      <c r="U372" s="5"/>
      <c r="V372" s="5"/>
      <c r="W372" s="5"/>
      <c r="X372" s="5"/>
      <c r="Y372" s="7"/>
    </row>
    <row r="373" spans="18:25" s="17" customFormat="1" x14ac:dyDescent="0.25">
      <c r="R373" s="5"/>
      <c r="S373" s="5"/>
      <c r="T373" s="5"/>
      <c r="U373" s="5"/>
      <c r="V373" s="5"/>
      <c r="W373" s="5"/>
      <c r="X373" s="5"/>
      <c r="Y373" s="7"/>
    </row>
    <row r="374" spans="18:25" s="17" customFormat="1" x14ac:dyDescent="0.25">
      <c r="R374" s="5"/>
      <c r="S374" s="5"/>
      <c r="T374" s="5"/>
      <c r="U374" s="5"/>
      <c r="V374" s="5"/>
      <c r="W374" s="5"/>
      <c r="X374" s="5"/>
      <c r="Y374" s="7"/>
    </row>
    <row r="375" spans="18:25" s="17" customFormat="1" x14ac:dyDescent="0.25">
      <c r="R375" s="5"/>
      <c r="S375" s="5"/>
      <c r="T375" s="5"/>
      <c r="U375" s="5"/>
      <c r="V375" s="5"/>
      <c r="W375" s="5"/>
      <c r="X375" s="5"/>
      <c r="Y375" s="7"/>
    </row>
    <row r="376" spans="18:25" s="17" customFormat="1" x14ac:dyDescent="0.25">
      <c r="R376" s="5"/>
      <c r="S376" s="5"/>
      <c r="T376" s="5"/>
      <c r="U376" s="5"/>
      <c r="V376" s="5"/>
      <c r="W376" s="5"/>
      <c r="X376" s="5"/>
      <c r="Y376" s="7"/>
    </row>
    <row r="377" spans="18:25" s="17" customFormat="1" x14ac:dyDescent="0.25">
      <c r="R377" s="5"/>
      <c r="S377" s="5"/>
      <c r="T377" s="5"/>
      <c r="U377" s="5"/>
      <c r="V377" s="5"/>
      <c r="W377" s="5"/>
      <c r="X377" s="5"/>
      <c r="Y377" s="7"/>
    </row>
    <row r="378" spans="18:25" s="17" customFormat="1" x14ac:dyDescent="0.25">
      <c r="R378" s="5"/>
      <c r="S378" s="5"/>
      <c r="T378" s="5"/>
      <c r="U378" s="5"/>
      <c r="V378" s="5"/>
      <c r="W378" s="5"/>
      <c r="X378" s="5"/>
      <c r="Y378" s="7"/>
    </row>
    <row r="379" spans="18:25" s="17" customFormat="1" x14ac:dyDescent="0.25">
      <c r="R379" s="5"/>
      <c r="S379" s="5"/>
      <c r="T379" s="5"/>
      <c r="U379" s="5"/>
      <c r="V379" s="5"/>
      <c r="W379" s="5"/>
      <c r="X379" s="5"/>
      <c r="Y379" s="7"/>
    </row>
    <row r="380" spans="18:25" s="17" customFormat="1" x14ac:dyDescent="0.25">
      <c r="R380" s="5"/>
      <c r="S380" s="5"/>
      <c r="T380" s="5"/>
      <c r="U380" s="5"/>
      <c r="V380" s="5"/>
      <c r="W380" s="5"/>
      <c r="X380" s="5"/>
      <c r="Y380" s="7"/>
    </row>
    <row r="381" spans="18:25" s="17" customFormat="1" x14ac:dyDescent="0.25">
      <c r="R381" s="5"/>
      <c r="S381" s="5"/>
      <c r="T381" s="5"/>
      <c r="U381" s="5"/>
      <c r="V381" s="5"/>
      <c r="W381" s="5"/>
      <c r="X381" s="5"/>
      <c r="Y381" s="7"/>
    </row>
    <row r="382" spans="18:25" s="17" customFormat="1" x14ac:dyDescent="0.25">
      <c r="R382" s="5"/>
      <c r="S382" s="5"/>
      <c r="T382" s="5"/>
      <c r="U382" s="5"/>
      <c r="V382" s="5"/>
      <c r="W382" s="5"/>
      <c r="X382" s="5"/>
      <c r="Y382" s="7"/>
    </row>
    <row r="383" spans="18:25" s="17" customFormat="1" x14ac:dyDescent="0.25">
      <c r="R383" s="5"/>
      <c r="S383" s="5"/>
      <c r="T383" s="5"/>
      <c r="U383" s="5"/>
      <c r="V383" s="5"/>
      <c r="W383" s="5"/>
      <c r="X383" s="5"/>
      <c r="Y383" s="7"/>
    </row>
    <row r="384" spans="18:25" s="17" customFormat="1" x14ac:dyDescent="0.25">
      <c r="R384" s="5"/>
      <c r="S384" s="5"/>
      <c r="T384" s="5"/>
      <c r="U384" s="5"/>
      <c r="V384" s="5"/>
      <c r="W384" s="5"/>
      <c r="X384" s="5"/>
      <c r="Y384" s="7"/>
    </row>
    <row r="385" spans="18:25" s="17" customFormat="1" x14ac:dyDescent="0.25">
      <c r="R385" s="5"/>
      <c r="S385" s="5"/>
      <c r="T385" s="5"/>
      <c r="U385" s="5"/>
      <c r="V385" s="5"/>
      <c r="W385" s="5"/>
      <c r="X385" s="5"/>
      <c r="Y385" s="7"/>
    </row>
    <row r="386" spans="18:25" s="17" customFormat="1" x14ac:dyDescent="0.25">
      <c r="R386" s="5"/>
      <c r="S386" s="5"/>
      <c r="T386" s="5"/>
      <c r="U386" s="5"/>
      <c r="V386" s="5"/>
      <c r="W386" s="5"/>
      <c r="X386" s="5"/>
      <c r="Y386" s="7"/>
    </row>
    <row r="387" spans="18:25" s="17" customFormat="1" x14ac:dyDescent="0.25">
      <c r="R387" s="5"/>
      <c r="S387" s="5"/>
      <c r="T387" s="5"/>
      <c r="U387" s="5"/>
      <c r="V387" s="5"/>
      <c r="W387" s="5"/>
      <c r="X387" s="5"/>
      <c r="Y387" s="7"/>
    </row>
    <row r="388" spans="18:25" s="17" customFormat="1" x14ac:dyDescent="0.25">
      <c r="R388" s="5"/>
      <c r="S388" s="5"/>
      <c r="T388" s="5"/>
      <c r="U388" s="5"/>
      <c r="V388" s="5"/>
      <c r="W388" s="5"/>
      <c r="X388" s="5"/>
      <c r="Y388" s="7"/>
    </row>
    <row r="389" spans="18:25" s="17" customFormat="1" x14ac:dyDescent="0.25">
      <c r="R389" s="5"/>
      <c r="S389" s="5"/>
      <c r="T389" s="5"/>
      <c r="U389" s="5"/>
      <c r="V389" s="5"/>
      <c r="W389" s="5"/>
      <c r="X389" s="5"/>
      <c r="Y389" s="7"/>
    </row>
    <row r="390" spans="18:25" s="17" customFormat="1" x14ac:dyDescent="0.25">
      <c r="R390" s="5"/>
      <c r="S390" s="5"/>
      <c r="T390" s="5"/>
      <c r="U390" s="5"/>
      <c r="V390" s="5"/>
      <c r="W390" s="5"/>
      <c r="X390" s="5"/>
      <c r="Y390" s="7"/>
    </row>
    <row r="391" spans="18:25" s="17" customFormat="1" x14ac:dyDescent="0.25">
      <c r="R391" s="5"/>
      <c r="S391" s="5"/>
      <c r="T391" s="5"/>
      <c r="U391" s="5"/>
      <c r="V391" s="5"/>
      <c r="W391" s="5"/>
      <c r="X391" s="5"/>
      <c r="Y391" s="7"/>
    </row>
    <row r="392" spans="18:25" s="17" customFormat="1" x14ac:dyDescent="0.25">
      <c r="R392" s="5"/>
      <c r="S392" s="5"/>
      <c r="T392" s="5"/>
      <c r="U392" s="5"/>
      <c r="V392" s="5"/>
      <c r="W392" s="5"/>
      <c r="X392" s="5"/>
      <c r="Y392" s="7"/>
    </row>
    <row r="393" spans="18:25" s="17" customFormat="1" x14ac:dyDescent="0.25">
      <c r="R393" s="5"/>
      <c r="S393" s="5"/>
      <c r="T393" s="5"/>
      <c r="U393" s="5"/>
      <c r="V393" s="5"/>
      <c r="W393" s="5"/>
      <c r="X393" s="5"/>
      <c r="Y393" s="7"/>
    </row>
    <row r="394" spans="18:25" s="17" customFormat="1" x14ac:dyDescent="0.25">
      <c r="R394" s="5"/>
      <c r="S394" s="5"/>
      <c r="T394" s="5"/>
      <c r="U394" s="5"/>
      <c r="V394" s="5"/>
      <c r="W394" s="5"/>
      <c r="X394" s="5"/>
      <c r="Y394" s="7"/>
    </row>
    <row r="395" spans="18:25" s="17" customFormat="1" x14ac:dyDescent="0.25">
      <c r="R395" s="5"/>
      <c r="S395" s="5"/>
      <c r="T395" s="5"/>
      <c r="U395" s="5"/>
      <c r="V395" s="5"/>
      <c r="W395" s="5"/>
      <c r="X395" s="5"/>
      <c r="Y395" s="7"/>
    </row>
    <row r="396" spans="18:25" s="17" customFormat="1" x14ac:dyDescent="0.25">
      <c r="R396" s="5"/>
      <c r="S396" s="5"/>
      <c r="T396" s="5"/>
      <c r="U396" s="5"/>
      <c r="V396" s="5"/>
      <c r="W396" s="5"/>
      <c r="X396" s="5"/>
      <c r="Y396" s="7"/>
    </row>
    <row r="397" spans="18:25" s="17" customFormat="1" x14ac:dyDescent="0.25">
      <c r="R397" s="5"/>
      <c r="S397" s="5"/>
      <c r="T397" s="5"/>
      <c r="U397" s="5"/>
      <c r="V397" s="5"/>
      <c r="W397" s="5"/>
      <c r="X397" s="5"/>
      <c r="Y397" s="7"/>
    </row>
    <row r="398" spans="18:25" s="17" customFormat="1" x14ac:dyDescent="0.25">
      <c r="R398" s="5"/>
      <c r="S398" s="5"/>
      <c r="T398" s="5"/>
      <c r="U398" s="5"/>
      <c r="V398" s="5"/>
      <c r="W398" s="5"/>
      <c r="X398" s="5"/>
      <c r="Y398" s="7"/>
    </row>
    <row r="399" spans="18:25" s="17" customFormat="1" x14ac:dyDescent="0.25">
      <c r="R399" s="5"/>
      <c r="S399" s="5"/>
      <c r="T399" s="5"/>
      <c r="U399" s="5"/>
      <c r="V399" s="5"/>
      <c r="W399" s="5"/>
      <c r="X399" s="5"/>
      <c r="Y399" s="7"/>
    </row>
    <row r="400" spans="18:25" s="17" customFormat="1" x14ac:dyDescent="0.25">
      <c r="R400" s="5"/>
      <c r="S400" s="5"/>
      <c r="T400" s="5"/>
      <c r="U400" s="5"/>
      <c r="V400" s="5"/>
      <c r="W400" s="5"/>
      <c r="X400" s="5"/>
      <c r="Y400" s="7"/>
    </row>
    <row r="401" spans="18:25" s="17" customFormat="1" x14ac:dyDescent="0.25">
      <c r="R401" s="5"/>
      <c r="S401" s="5"/>
      <c r="T401" s="5"/>
      <c r="U401" s="5"/>
      <c r="V401" s="5"/>
      <c r="W401" s="5"/>
      <c r="X401" s="5"/>
      <c r="Y401" s="7"/>
    </row>
    <row r="402" spans="18:25" s="17" customFormat="1" x14ac:dyDescent="0.25">
      <c r="R402" s="5"/>
      <c r="S402" s="5"/>
      <c r="T402" s="5"/>
      <c r="U402" s="5"/>
      <c r="V402" s="5"/>
      <c r="W402" s="5"/>
      <c r="X402" s="5"/>
      <c r="Y402" s="7"/>
    </row>
    <row r="403" spans="18:25" s="17" customFormat="1" x14ac:dyDescent="0.25">
      <c r="R403" s="5"/>
      <c r="S403" s="5"/>
      <c r="T403" s="5"/>
      <c r="U403" s="5"/>
      <c r="V403" s="5"/>
      <c r="W403" s="5"/>
      <c r="X403" s="5"/>
      <c r="Y403" s="7"/>
    </row>
    <row r="404" spans="18:25" s="17" customFormat="1" x14ac:dyDescent="0.25">
      <c r="R404" s="5"/>
      <c r="S404" s="5"/>
      <c r="T404" s="5"/>
      <c r="U404" s="5"/>
      <c r="V404" s="5"/>
      <c r="W404" s="5"/>
      <c r="X404" s="5"/>
      <c r="Y404" s="7"/>
    </row>
    <row r="405" spans="18:25" s="17" customFormat="1" x14ac:dyDescent="0.25">
      <c r="R405" s="5"/>
      <c r="S405" s="5"/>
      <c r="T405" s="5"/>
      <c r="U405" s="5"/>
      <c r="V405" s="5"/>
      <c r="W405" s="5"/>
      <c r="X405" s="5"/>
      <c r="Y405" s="7"/>
    </row>
    <row r="406" spans="18:25" s="17" customFormat="1" x14ac:dyDescent="0.25">
      <c r="R406" s="5"/>
      <c r="S406" s="5"/>
      <c r="T406" s="5"/>
      <c r="U406" s="5"/>
      <c r="V406" s="5"/>
      <c r="W406" s="5"/>
      <c r="X406" s="5"/>
      <c r="Y406" s="7"/>
    </row>
    <row r="407" spans="18:25" s="17" customFormat="1" x14ac:dyDescent="0.25">
      <c r="R407" s="5"/>
      <c r="S407" s="5"/>
      <c r="T407" s="5"/>
      <c r="U407" s="5"/>
      <c r="V407" s="5"/>
      <c r="W407" s="5"/>
      <c r="X407" s="5"/>
      <c r="Y407" s="7"/>
    </row>
    <row r="408" spans="18:25" s="17" customFormat="1" x14ac:dyDescent="0.25">
      <c r="R408" s="5"/>
      <c r="S408" s="5"/>
      <c r="T408" s="5"/>
      <c r="U408" s="5"/>
      <c r="V408" s="5"/>
      <c r="W408" s="5"/>
      <c r="X408" s="5"/>
      <c r="Y408" s="7"/>
    </row>
    <row r="409" spans="18:25" s="17" customFormat="1" x14ac:dyDescent="0.25">
      <c r="R409" s="5"/>
      <c r="S409" s="5"/>
      <c r="T409" s="5"/>
      <c r="U409" s="5"/>
      <c r="V409" s="5"/>
      <c r="W409" s="5"/>
      <c r="X409" s="5"/>
      <c r="Y409" s="7"/>
    </row>
    <row r="410" spans="18:25" s="17" customFormat="1" x14ac:dyDescent="0.25">
      <c r="R410" s="5"/>
      <c r="S410" s="5"/>
      <c r="T410" s="5"/>
      <c r="U410" s="5"/>
      <c r="V410" s="5"/>
      <c r="W410" s="5"/>
      <c r="X410" s="5"/>
      <c r="Y410" s="7"/>
    </row>
    <row r="411" spans="18:25" s="17" customFormat="1" x14ac:dyDescent="0.25">
      <c r="R411" s="5"/>
      <c r="S411" s="5"/>
      <c r="T411" s="5"/>
      <c r="U411" s="5"/>
      <c r="V411" s="5"/>
      <c r="W411" s="5"/>
      <c r="X411" s="5"/>
      <c r="Y411" s="7"/>
    </row>
    <row r="412" spans="18:25" s="17" customFormat="1" x14ac:dyDescent="0.25">
      <c r="R412" s="5"/>
      <c r="S412" s="5"/>
      <c r="T412" s="5"/>
      <c r="U412" s="5"/>
      <c r="V412" s="5"/>
      <c r="W412" s="5"/>
      <c r="X412" s="5"/>
      <c r="Y412" s="7"/>
    </row>
    <row r="413" spans="18:25" s="17" customFormat="1" x14ac:dyDescent="0.25">
      <c r="R413" s="5"/>
      <c r="S413" s="5"/>
      <c r="T413" s="5"/>
      <c r="U413" s="5"/>
      <c r="V413" s="5"/>
      <c r="W413" s="5"/>
      <c r="X413" s="5"/>
      <c r="Y413" s="7"/>
    </row>
    <row r="414" spans="18:25" s="17" customFormat="1" x14ac:dyDescent="0.25">
      <c r="R414" s="5"/>
      <c r="S414" s="5"/>
      <c r="T414" s="5"/>
      <c r="U414" s="5"/>
      <c r="V414" s="5"/>
      <c r="W414" s="5"/>
      <c r="X414" s="5"/>
      <c r="Y414" s="7"/>
    </row>
    <row r="415" spans="18:25" s="17" customFormat="1" x14ac:dyDescent="0.25">
      <c r="R415" s="5"/>
      <c r="S415" s="5"/>
      <c r="T415" s="5"/>
      <c r="U415" s="5"/>
      <c r="V415" s="5"/>
      <c r="W415" s="5"/>
      <c r="X415" s="5"/>
      <c r="Y415" s="7"/>
    </row>
    <row r="416" spans="18:25" s="17" customFormat="1" x14ac:dyDescent="0.25">
      <c r="R416" s="5"/>
      <c r="S416" s="5"/>
      <c r="T416" s="5"/>
      <c r="U416" s="5"/>
      <c r="V416" s="5"/>
      <c r="W416" s="5"/>
      <c r="X416" s="5"/>
      <c r="Y416" s="7"/>
    </row>
    <row r="417" spans="18:25" s="17" customFormat="1" x14ac:dyDescent="0.25">
      <c r="R417" s="5"/>
      <c r="S417" s="5"/>
      <c r="T417" s="5"/>
      <c r="U417" s="5"/>
      <c r="V417" s="5"/>
      <c r="W417" s="5"/>
      <c r="X417" s="5"/>
      <c r="Y417" s="7"/>
    </row>
    <row r="418" spans="18:25" s="17" customFormat="1" x14ac:dyDescent="0.25">
      <c r="R418" s="5"/>
      <c r="S418" s="5"/>
      <c r="T418" s="5"/>
      <c r="U418" s="5"/>
      <c r="V418" s="5"/>
      <c r="W418" s="5"/>
      <c r="X418" s="5"/>
      <c r="Y418" s="7"/>
    </row>
    <row r="419" spans="18:25" s="17" customFormat="1" x14ac:dyDescent="0.25">
      <c r="R419" s="5"/>
      <c r="S419" s="5"/>
      <c r="T419" s="5"/>
      <c r="U419" s="5"/>
      <c r="V419" s="5"/>
      <c r="W419" s="5"/>
      <c r="X419" s="5"/>
      <c r="Y419" s="7"/>
    </row>
    <row r="420" spans="18:25" s="17" customFormat="1" x14ac:dyDescent="0.25">
      <c r="R420" s="5"/>
      <c r="S420" s="5"/>
      <c r="T420" s="5"/>
      <c r="U420" s="5"/>
      <c r="V420" s="5"/>
      <c r="W420" s="5"/>
      <c r="X420" s="5"/>
      <c r="Y420" s="7"/>
    </row>
    <row r="421" spans="18:25" s="17" customFormat="1" x14ac:dyDescent="0.25">
      <c r="R421" s="5"/>
      <c r="S421" s="5"/>
      <c r="T421" s="5"/>
      <c r="U421" s="5"/>
      <c r="V421" s="5"/>
      <c r="W421" s="5"/>
      <c r="X421" s="5"/>
      <c r="Y421" s="7"/>
    </row>
    <row r="422" spans="18:25" s="17" customFormat="1" x14ac:dyDescent="0.25">
      <c r="R422" s="5"/>
      <c r="S422" s="5"/>
      <c r="T422" s="5"/>
      <c r="U422" s="5"/>
      <c r="V422" s="5"/>
      <c r="W422" s="5"/>
      <c r="X422" s="5"/>
      <c r="Y422" s="7"/>
    </row>
    <row r="423" spans="18:25" s="17" customFormat="1" x14ac:dyDescent="0.25">
      <c r="R423" s="5"/>
      <c r="S423" s="5"/>
      <c r="T423" s="5"/>
      <c r="U423" s="5"/>
      <c r="V423" s="5"/>
      <c r="W423" s="5"/>
      <c r="X423" s="5"/>
      <c r="Y423" s="7"/>
    </row>
    <row r="424" spans="18:25" s="17" customFormat="1" x14ac:dyDescent="0.25">
      <c r="R424" s="5"/>
      <c r="S424" s="5"/>
      <c r="T424" s="5"/>
      <c r="U424" s="5"/>
      <c r="V424" s="5"/>
      <c r="W424" s="5"/>
      <c r="X424" s="5"/>
      <c r="Y424" s="7"/>
    </row>
    <row r="425" spans="18:25" s="17" customFormat="1" x14ac:dyDescent="0.25">
      <c r="R425" s="5"/>
      <c r="S425" s="5"/>
      <c r="T425" s="5"/>
      <c r="U425" s="5"/>
      <c r="V425" s="5"/>
      <c r="W425" s="5"/>
      <c r="X425" s="5"/>
      <c r="Y425" s="7"/>
    </row>
    <row r="426" spans="18:25" s="17" customFormat="1" x14ac:dyDescent="0.25">
      <c r="R426" s="5"/>
      <c r="S426" s="5"/>
      <c r="T426" s="5"/>
      <c r="U426" s="5"/>
      <c r="V426" s="5"/>
      <c r="W426" s="5"/>
      <c r="X426" s="5"/>
      <c r="Y426" s="7"/>
    </row>
    <row r="427" spans="18:25" s="17" customFormat="1" x14ac:dyDescent="0.25">
      <c r="R427" s="5"/>
      <c r="S427" s="5"/>
      <c r="T427" s="5"/>
      <c r="U427" s="5"/>
      <c r="V427" s="5"/>
      <c r="W427" s="5"/>
      <c r="X427" s="5"/>
      <c r="Y427" s="7"/>
    </row>
    <row r="428" spans="18:25" s="17" customFormat="1" x14ac:dyDescent="0.25">
      <c r="R428" s="5"/>
      <c r="S428" s="5"/>
      <c r="T428" s="5"/>
      <c r="U428" s="5"/>
      <c r="V428" s="5"/>
      <c r="W428" s="5"/>
      <c r="X428" s="5"/>
      <c r="Y428" s="7"/>
    </row>
    <row r="429" spans="18:25" s="17" customFormat="1" x14ac:dyDescent="0.25">
      <c r="R429" s="5"/>
      <c r="S429" s="5"/>
      <c r="T429" s="5"/>
      <c r="U429" s="5"/>
      <c r="V429" s="5"/>
      <c r="W429" s="5"/>
      <c r="X429" s="5"/>
      <c r="Y429" s="7"/>
    </row>
    <row r="430" spans="18:25" s="17" customFormat="1" x14ac:dyDescent="0.25">
      <c r="R430" s="5"/>
      <c r="S430" s="5"/>
      <c r="T430" s="5"/>
      <c r="U430" s="5"/>
      <c r="V430" s="5"/>
      <c r="W430" s="5"/>
      <c r="X430" s="5"/>
      <c r="Y430" s="7"/>
    </row>
    <row r="431" spans="18:25" s="17" customFormat="1" x14ac:dyDescent="0.25">
      <c r="R431" s="5"/>
      <c r="S431" s="5"/>
      <c r="T431" s="5"/>
      <c r="U431" s="5"/>
      <c r="V431" s="5"/>
      <c r="W431" s="5"/>
      <c r="X431" s="5"/>
      <c r="Y431" s="7"/>
    </row>
    <row r="432" spans="18:25" s="17" customFormat="1" x14ac:dyDescent="0.25">
      <c r="R432" s="5"/>
      <c r="S432" s="5"/>
      <c r="T432" s="5"/>
      <c r="U432" s="5"/>
      <c r="V432" s="5"/>
      <c r="W432" s="5"/>
      <c r="X432" s="5"/>
      <c r="Y432" s="7"/>
    </row>
    <row r="433" spans="18:25" s="17" customFormat="1" x14ac:dyDescent="0.25">
      <c r="R433" s="5"/>
      <c r="S433" s="5"/>
      <c r="T433" s="5"/>
      <c r="U433" s="5"/>
      <c r="V433" s="5"/>
      <c r="W433" s="5"/>
      <c r="X433" s="5"/>
      <c r="Y433" s="7"/>
    </row>
    <row r="434" spans="18:25" s="17" customFormat="1" x14ac:dyDescent="0.25">
      <c r="R434" s="5"/>
      <c r="S434" s="5"/>
      <c r="T434" s="5"/>
      <c r="U434" s="5"/>
      <c r="V434" s="5"/>
      <c r="W434" s="5"/>
      <c r="X434" s="5"/>
      <c r="Y434" s="7"/>
    </row>
    <row r="435" spans="18:25" s="17" customFormat="1" x14ac:dyDescent="0.25">
      <c r="R435" s="5"/>
      <c r="S435" s="5"/>
      <c r="T435" s="5"/>
      <c r="U435" s="5"/>
      <c r="V435" s="5"/>
      <c r="W435" s="5"/>
      <c r="X435" s="5"/>
      <c r="Y435" s="7"/>
    </row>
    <row r="436" spans="18:25" s="17" customFormat="1" x14ac:dyDescent="0.25">
      <c r="R436" s="5"/>
      <c r="S436" s="5"/>
      <c r="T436" s="5"/>
      <c r="U436" s="5"/>
      <c r="V436" s="5"/>
      <c r="W436" s="5"/>
      <c r="X436" s="5"/>
      <c r="Y436" s="7"/>
    </row>
    <row r="437" spans="18:25" s="17" customFormat="1" x14ac:dyDescent="0.25">
      <c r="R437" s="5"/>
      <c r="S437" s="5"/>
      <c r="T437" s="5"/>
      <c r="U437" s="5"/>
      <c r="V437" s="5"/>
      <c r="W437" s="5"/>
      <c r="X437" s="5"/>
      <c r="Y437" s="7"/>
    </row>
    <row r="438" spans="18:25" s="17" customFormat="1" x14ac:dyDescent="0.25">
      <c r="R438" s="5"/>
      <c r="S438" s="5"/>
      <c r="T438" s="5"/>
      <c r="U438" s="5"/>
      <c r="V438" s="5"/>
      <c r="W438" s="5"/>
      <c r="X438" s="5"/>
      <c r="Y438" s="7"/>
    </row>
    <row r="439" spans="18:25" s="17" customFormat="1" x14ac:dyDescent="0.25">
      <c r="R439" s="5"/>
      <c r="S439" s="5"/>
      <c r="T439" s="5"/>
      <c r="U439" s="5"/>
      <c r="V439" s="5"/>
      <c r="W439" s="5"/>
      <c r="X439" s="5"/>
      <c r="Y439" s="7"/>
    </row>
    <row r="440" spans="18:25" s="17" customFormat="1" x14ac:dyDescent="0.25">
      <c r="R440" s="5"/>
      <c r="S440" s="5"/>
      <c r="T440" s="5"/>
      <c r="U440" s="5"/>
      <c r="V440" s="5"/>
      <c r="W440" s="5"/>
      <c r="X440" s="5"/>
      <c r="Y440" s="7"/>
    </row>
    <row r="441" spans="18:25" s="17" customFormat="1" x14ac:dyDescent="0.25">
      <c r="R441" s="5"/>
      <c r="S441" s="5"/>
      <c r="T441" s="5"/>
      <c r="U441" s="5"/>
      <c r="V441" s="5"/>
      <c r="W441" s="5"/>
      <c r="X441" s="5"/>
      <c r="Y441" s="7"/>
    </row>
    <row r="442" spans="18:25" s="17" customFormat="1" x14ac:dyDescent="0.25">
      <c r="R442" s="5"/>
      <c r="S442" s="5"/>
      <c r="T442" s="5"/>
      <c r="U442" s="5"/>
      <c r="V442" s="5"/>
      <c r="W442" s="5"/>
      <c r="X442" s="5"/>
      <c r="Y442" s="7"/>
    </row>
    <row r="443" spans="18:25" s="17" customFormat="1" x14ac:dyDescent="0.25">
      <c r="R443" s="5"/>
      <c r="S443" s="5"/>
      <c r="T443" s="5"/>
      <c r="U443" s="5"/>
      <c r="V443" s="5"/>
      <c r="W443" s="5"/>
      <c r="X443" s="5"/>
      <c r="Y443" s="7"/>
    </row>
    <row r="444" spans="18:25" s="17" customFormat="1" x14ac:dyDescent="0.25">
      <c r="R444" s="5"/>
      <c r="S444" s="5"/>
      <c r="T444" s="5"/>
      <c r="U444" s="5"/>
      <c r="V444" s="5"/>
      <c r="W444" s="5"/>
      <c r="X444" s="5"/>
      <c r="Y444" s="7"/>
    </row>
    <row r="445" spans="18:25" s="17" customFormat="1" x14ac:dyDescent="0.25">
      <c r="R445" s="5"/>
      <c r="S445" s="5"/>
      <c r="T445" s="5"/>
      <c r="U445" s="5"/>
      <c r="V445" s="5"/>
      <c r="W445" s="5"/>
      <c r="X445" s="5"/>
      <c r="Y445" s="7"/>
    </row>
    <row r="446" spans="18:25" s="17" customFormat="1" x14ac:dyDescent="0.25">
      <c r="R446" s="5"/>
      <c r="S446" s="5"/>
      <c r="T446" s="5"/>
      <c r="U446" s="5"/>
      <c r="V446" s="5"/>
      <c r="W446" s="5"/>
      <c r="X446" s="5"/>
      <c r="Y446" s="7"/>
    </row>
    <row r="447" spans="18:25" s="17" customFormat="1" x14ac:dyDescent="0.25">
      <c r="R447" s="5"/>
      <c r="S447" s="5"/>
      <c r="T447" s="5"/>
      <c r="U447" s="5"/>
      <c r="V447" s="5"/>
      <c r="W447" s="5"/>
      <c r="X447" s="5"/>
      <c r="Y447" s="7"/>
    </row>
    <row r="448" spans="18:25" s="17" customFormat="1" x14ac:dyDescent="0.25">
      <c r="R448" s="5"/>
      <c r="S448" s="5"/>
      <c r="T448" s="5"/>
      <c r="U448" s="5"/>
      <c r="V448" s="5"/>
      <c r="W448" s="5"/>
      <c r="X448" s="5"/>
      <c r="Y448" s="7"/>
    </row>
    <row r="449" spans="18:25" s="17" customFormat="1" x14ac:dyDescent="0.25">
      <c r="R449" s="5"/>
      <c r="S449" s="5"/>
      <c r="T449" s="5"/>
      <c r="U449" s="5"/>
      <c r="V449" s="5"/>
      <c r="W449" s="5"/>
      <c r="X449" s="5"/>
      <c r="Y449" s="7"/>
    </row>
    <row r="450" spans="18:25" s="17" customFormat="1" x14ac:dyDescent="0.25">
      <c r="R450" s="5"/>
      <c r="S450" s="5"/>
      <c r="T450" s="5"/>
      <c r="U450" s="5"/>
      <c r="V450" s="5"/>
      <c r="W450" s="5"/>
      <c r="X450" s="5"/>
      <c r="Y450" s="7"/>
    </row>
    <row r="451" spans="18:25" s="17" customFormat="1" x14ac:dyDescent="0.25">
      <c r="R451" s="5"/>
      <c r="S451" s="5"/>
      <c r="T451" s="5"/>
      <c r="U451" s="5"/>
      <c r="V451" s="5"/>
      <c r="W451" s="5"/>
      <c r="X451" s="5"/>
      <c r="Y451" s="7"/>
    </row>
    <row r="452" spans="18:25" s="17" customFormat="1" x14ac:dyDescent="0.25">
      <c r="R452" s="5"/>
      <c r="S452" s="5"/>
      <c r="T452" s="5"/>
      <c r="U452" s="5"/>
      <c r="V452" s="5"/>
      <c r="W452" s="5"/>
      <c r="X452" s="5"/>
      <c r="Y452" s="7"/>
    </row>
    <row r="453" spans="18:25" s="17" customFormat="1" x14ac:dyDescent="0.25">
      <c r="R453" s="5"/>
      <c r="S453" s="5"/>
      <c r="T453" s="5"/>
      <c r="U453" s="5"/>
      <c r="V453" s="5"/>
      <c r="W453" s="5"/>
      <c r="X453" s="5"/>
      <c r="Y453" s="7"/>
    </row>
    <row r="454" spans="18:25" s="17" customFormat="1" x14ac:dyDescent="0.25">
      <c r="R454" s="5"/>
      <c r="S454" s="5"/>
      <c r="T454" s="5"/>
      <c r="U454" s="5"/>
      <c r="V454" s="5"/>
      <c r="W454" s="5"/>
      <c r="X454" s="5"/>
      <c r="Y454" s="7"/>
    </row>
    <row r="455" spans="18:25" s="17" customFormat="1" x14ac:dyDescent="0.25">
      <c r="R455" s="5"/>
      <c r="S455" s="5"/>
      <c r="T455" s="5"/>
      <c r="U455" s="5"/>
      <c r="V455" s="5"/>
      <c r="W455" s="5"/>
      <c r="X455" s="5"/>
      <c r="Y455" s="7"/>
    </row>
    <row r="456" spans="18:25" s="17" customFormat="1" x14ac:dyDescent="0.25">
      <c r="R456" s="5"/>
      <c r="S456" s="5"/>
      <c r="T456" s="5"/>
      <c r="U456" s="5"/>
      <c r="V456" s="5"/>
      <c r="W456" s="5"/>
      <c r="X456" s="5"/>
      <c r="Y456" s="7"/>
    </row>
    <row r="457" spans="18:25" s="17" customFormat="1" x14ac:dyDescent="0.25">
      <c r="R457" s="5"/>
      <c r="S457" s="5"/>
      <c r="T457" s="5"/>
      <c r="U457" s="5"/>
      <c r="V457" s="5"/>
      <c r="W457" s="5"/>
      <c r="X457" s="5"/>
      <c r="Y457" s="7"/>
    </row>
    <row r="458" spans="18:25" s="17" customFormat="1" x14ac:dyDescent="0.25">
      <c r="R458" s="5"/>
      <c r="S458" s="5"/>
      <c r="T458" s="5"/>
      <c r="U458" s="5"/>
      <c r="V458" s="5"/>
      <c r="W458" s="5"/>
      <c r="X458" s="5"/>
      <c r="Y458" s="7"/>
    </row>
    <row r="459" spans="18:25" s="17" customFormat="1" x14ac:dyDescent="0.25">
      <c r="R459" s="5"/>
      <c r="S459" s="5"/>
      <c r="T459" s="5"/>
      <c r="U459" s="5"/>
      <c r="V459" s="5"/>
      <c r="W459" s="5"/>
      <c r="X459" s="5"/>
      <c r="Y459" s="7"/>
    </row>
    <row r="460" spans="18:25" s="17" customFormat="1" x14ac:dyDescent="0.25">
      <c r="R460" s="5"/>
      <c r="S460" s="5"/>
      <c r="T460" s="5"/>
      <c r="U460" s="5"/>
      <c r="V460" s="5"/>
      <c r="W460" s="5"/>
      <c r="X460" s="5"/>
      <c r="Y460" s="7"/>
    </row>
    <row r="461" spans="18:25" s="17" customFormat="1" x14ac:dyDescent="0.25">
      <c r="R461" s="5"/>
      <c r="S461" s="5"/>
      <c r="T461" s="5"/>
      <c r="U461" s="5"/>
      <c r="V461" s="5"/>
      <c r="W461" s="5"/>
      <c r="X461" s="5"/>
      <c r="Y461" s="7"/>
    </row>
    <row r="462" spans="18:25" s="17" customFormat="1" x14ac:dyDescent="0.25">
      <c r="R462" s="5"/>
      <c r="S462" s="5"/>
      <c r="T462" s="5"/>
      <c r="U462" s="5"/>
      <c r="V462" s="5"/>
      <c r="W462" s="5"/>
      <c r="X462" s="5"/>
      <c r="Y462" s="7"/>
    </row>
    <row r="463" spans="18:25" s="17" customFormat="1" x14ac:dyDescent="0.25">
      <c r="R463" s="5"/>
      <c r="S463" s="5"/>
      <c r="T463" s="5"/>
      <c r="U463" s="5"/>
      <c r="V463" s="5"/>
      <c r="W463" s="5"/>
      <c r="X463" s="5"/>
      <c r="Y463" s="7"/>
    </row>
    <row r="464" spans="18:25" s="17" customFormat="1" x14ac:dyDescent="0.25">
      <c r="R464" s="5"/>
      <c r="S464" s="5"/>
      <c r="T464" s="5"/>
      <c r="U464" s="5"/>
      <c r="V464" s="5"/>
      <c r="W464" s="5"/>
      <c r="X464" s="5"/>
      <c r="Y464" s="7"/>
    </row>
    <row r="465" spans="18:25" s="17" customFormat="1" x14ac:dyDescent="0.25">
      <c r="R465" s="5"/>
      <c r="S465" s="5"/>
      <c r="T465" s="5"/>
      <c r="U465" s="5"/>
      <c r="V465" s="5"/>
      <c r="W465" s="5"/>
      <c r="X465" s="5"/>
      <c r="Y465" s="7"/>
    </row>
    <row r="466" spans="18:25" s="17" customFormat="1" x14ac:dyDescent="0.25">
      <c r="R466" s="5"/>
      <c r="S466" s="5"/>
      <c r="T466" s="5"/>
      <c r="U466" s="5"/>
      <c r="V466" s="5"/>
      <c r="W466" s="5"/>
      <c r="X466" s="5"/>
      <c r="Y466" s="7"/>
    </row>
    <row r="467" spans="18:25" s="17" customFormat="1" x14ac:dyDescent="0.25">
      <c r="R467" s="5"/>
      <c r="S467" s="5"/>
      <c r="T467" s="5"/>
      <c r="U467" s="5"/>
      <c r="V467" s="5"/>
      <c r="W467" s="5"/>
      <c r="X467" s="5"/>
      <c r="Y467" s="7"/>
    </row>
    <row r="468" spans="18:25" s="17" customFormat="1" x14ac:dyDescent="0.25">
      <c r="R468" s="5"/>
      <c r="S468" s="5"/>
      <c r="T468" s="5"/>
      <c r="U468" s="5"/>
      <c r="V468" s="5"/>
      <c r="W468" s="5"/>
      <c r="X468" s="5"/>
      <c r="Y468" s="7"/>
    </row>
    <row r="469" spans="18:25" s="17" customFormat="1" x14ac:dyDescent="0.25">
      <c r="R469" s="5"/>
      <c r="S469" s="5"/>
      <c r="T469" s="5"/>
      <c r="U469" s="5"/>
      <c r="V469" s="5"/>
      <c r="W469" s="5"/>
      <c r="X469" s="5"/>
      <c r="Y469" s="7"/>
    </row>
    <row r="470" spans="18:25" s="17" customFormat="1" x14ac:dyDescent="0.25">
      <c r="R470" s="5"/>
      <c r="S470" s="5"/>
      <c r="T470" s="5"/>
      <c r="U470" s="5"/>
      <c r="V470" s="5"/>
      <c r="W470" s="5"/>
      <c r="X470" s="5"/>
      <c r="Y470" s="7"/>
    </row>
    <row r="471" spans="18:25" s="17" customFormat="1" x14ac:dyDescent="0.25">
      <c r="R471" s="5"/>
      <c r="S471" s="5"/>
      <c r="T471" s="5"/>
      <c r="U471" s="5"/>
      <c r="V471" s="5"/>
      <c r="W471" s="5"/>
      <c r="X471" s="5"/>
      <c r="Y471" s="7"/>
    </row>
    <row r="472" spans="18:25" s="17" customFormat="1" x14ac:dyDescent="0.25">
      <c r="R472" s="5"/>
      <c r="S472" s="5"/>
      <c r="T472" s="5"/>
      <c r="U472" s="5"/>
      <c r="V472" s="5"/>
      <c r="W472" s="5"/>
      <c r="X472" s="5"/>
      <c r="Y472" s="7"/>
    </row>
    <row r="473" spans="18:25" s="17" customFormat="1" x14ac:dyDescent="0.25">
      <c r="R473" s="5"/>
      <c r="S473" s="5"/>
      <c r="T473" s="5"/>
      <c r="U473" s="5"/>
      <c r="V473" s="5"/>
      <c r="W473" s="5"/>
      <c r="X473" s="5"/>
      <c r="Y473" s="7"/>
    </row>
    <row r="474" spans="18:25" s="17" customFormat="1" x14ac:dyDescent="0.25">
      <c r="R474" s="5"/>
      <c r="S474" s="5"/>
      <c r="T474" s="5"/>
      <c r="U474" s="5"/>
      <c r="V474" s="5"/>
      <c r="W474" s="5"/>
      <c r="X474" s="5"/>
      <c r="Y474" s="7"/>
    </row>
    <row r="475" spans="18:25" s="17" customFormat="1" x14ac:dyDescent="0.25">
      <c r="R475" s="5"/>
      <c r="S475" s="5"/>
      <c r="T475" s="5"/>
      <c r="U475" s="5"/>
      <c r="V475" s="5"/>
      <c r="W475" s="5"/>
      <c r="X475" s="5"/>
      <c r="Y475" s="7"/>
    </row>
    <row r="476" spans="18:25" s="17" customFormat="1" x14ac:dyDescent="0.25">
      <c r="R476" s="5"/>
      <c r="S476" s="5"/>
      <c r="T476" s="5"/>
      <c r="U476" s="5"/>
      <c r="V476" s="5"/>
      <c r="W476" s="5"/>
      <c r="X476" s="5"/>
      <c r="Y476" s="7"/>
    </row>
    <row r="477" spans="18:25" s="17" customFormat="1" x14ac:dyDescent="0.25">
      <c r="R477" s="5"/>
      <c r="S477" s="5"/>
      <c r="T477" s="5"/>
      <c r="U477" s="5"/>
      <c r="V477" s="5"/>
      <c r="W477" s="5"/>
      <c r="X477" s="5"/>
      <c r="Y477" s="7"/>
    </row>
    <row r="478" spans="18:25" s="17" customFormat="1" x14ac:dyDescent="0.25">
      <c r="R478" s="5"/>
      <c r="S478" s="5"/>
      <c r="T478" s="5"/>
      <c r="U478" s="5"/>
      <c r="V478" s="5"/>
      <c r="W478" s="5"/>
      <c r="X478" s="5"/>
      <c r="Y478" s="7"/>
    </row>
    <row r="479" spans="18:25" s="17" customFormat="1" x14ac:dyDescent="0.25">
      <c r="R479" s="5"/>
      <c r="S479" s="5"/>
      <c r="T479" s="5"/>
      <c r="U479" s="5"/>
      <c r="V479" s="5"/>
      <c r="W479" s="5"/>
      <c r="X479" s="5"/>
      <c r="Y479" s="7"/>
    </row>
    <row r="480" spans="18:25" s="17" customFormat="1" x14ac:dyDescent="0.25">
      <c r="R480" s="5"/>
      <c r="S480" s="5"/>
      <c r="T480" s="5"/>
      <c r="U480" s="5"/>
      <c r="V480" s="5"/>
      <c r="W480" s="5"/>
      <c r="X480" s="5"/>
      <c r="Y480" s="7"/>
    </row>
    <row r="481" spans="18:25" s="17" customFormat="1" x14ac:dyDescent="0.25">
      <c r="R481" s="5"/>
      <c r="S481" s="5"/>
      <c r="T481" s="5"/>
      <c r="U481" s="5"/>
      <c r="V481" s="5"/>
      <c r="W481" s="5"/>
      <c r="X481" s="5"/>
      <c r="Y481" s="7"/>
    </row>
    <row r="482" spans="18:25" s="17" customFormat="1" x14ac:dyDescent="0.25">
      <c r="R482" s="5"/>
      <c r="S482" s="5"/>
      <c r="T482" s="5"/>
      <c r="U482" s="5"/>
      <c r="V482" s="5"/>
      <c r="W482" s="5"/>
      <c r="X482" s="5"/>
      <c r="Y482" s="7"/>
    </row>
    <row r="483" spans="18:25" s="17" customFormat="1" x14ac:dyDescent="0.25">
      <c r="R483" s="5"/>
      <c r="S483" s="5"/>
      <c r="T483" s="5"/>
      <c r="U483" s="5"/>
      <c r="V483" s="5"/>
      <c r="W483" s="5"/>
      <c r="X483" s="5"/>
      <c r="Y483" s="7"/>
    </row>
    <row r="484" spans="18:25" s="17" customFormat="1" x14ac:dyDescent="0.25">
      <c r="R484" s="5"/>
      <c r="S484" s="5"/>
      <c r="T484" s="5"/>
      <c r="U484" s="5"/>
      <c r="V484" s="5"/>
      <c r="W484" s="5"/>
      <c r="X484" s="5"/>
      <c r="Y484" s="7"/>
    </row>
    <row r="485" spans="18:25" s="17" customFormat="1" x14ac:dyDescent="0.25">
      <c r="R485" s="5"/>
      <c r="S485" s="5"/>
      <c r="T485" s="5"/>
      <c r="U485" s="5"/>
      <c r="V485" s="5"/>
      <c r="W485" s="5"/>
      <c r="X485" s="5"/>
      <c r="Y485" s="7"/>
    </row>
    <row r="486" spans="18:25" s="17" customFormat="1" x14ac:dyDescent="0.25">
      <c r="R486" s="5"/>
      <c r="S486" s="5"/>
      <c r="T486" s="5"/>
      <c r="U486" s="5"/>
      <c r="V486" s="5"/>
      <c r="W486" s="5"/>
      <c r="X486" s="5"/>
      <c r="Y486" s="7"/>
    </row>
    <row r="487" spans="18:25" s="17" customFormat="1" x14ac:dyDescent="0.25">
      <c r="R487" s="5"/>
      <c r="S487" s="5"/>
      <c r="T487" s="5"/>
      <c r="U487" s="5"/>
      <c r="V487" s="5"/>
      <c r="W487" s="5"/>
      <c r="X487" s="5"/>
      <c r="Y487" s="7"/>
    </row>
    <row r="488" spans="18:25" s="17" customFormat="1" x14ac:dyDescent="0.25">
      <c r="R488" s="5"/>
      <c r="S488" s="5"/>
      <c r="T488" s="5"/>
      <c r="U488" s="5"/>
      <c r="V488" s="5"/>
      <c r="W488" s="5"/>
      <c r="X488" s="5"/>
      <c r="Y488" s="7"/>
    </row>
    <row r="489" spans="18:25" s="17" customFormat="1" x14ac:dyDescent="0.25">
      <c r="R489" s="5"/>
      <c r="S489" s="5"/>
      <c r="T489" s="5"/>
      <c r="U489" s="5"/>
      <c r="V489" s="5"/>
      <c r="W489" s="5"/>
      <c r="X489" s="5"/>
      <c r="Y489" s="7"/>
    </row>
    <row r="490" spans="18:25" s="17" customFormat="1" x14ac:dyDescent="0.25">
      <c r="R490" s="5"/>
      <c r="S490" s="5"/>
      <c r="T490" s="5"/>
      <c r="U490" s="5"/>
      <c r="V490" s="5"/>
      <c r="W490" s="5"/>
      <c r="X490" s="5"/>
      <c r="Y490" s="7"/>
    </row>
    <row r="491" spans="18:25" s="17" customFormat="1" x14ac:dyDescent="0.25">
      <c r="R491" s="5"/>
      <c r="S491" s="5"/>
      <c r="T491" s="5"/>
      <c r="U491" s="5"/>
      <c r="V491" s="5"/>
      <c r="W491" s="5"/>
      <c r="X491" s="5"/>
      <c r="Y491" s="7"/>
    </row>
    <row r="492" spans="18:25" s="17" customFormat="1" x14ac:dyDescent="0.25">
      <c r="R492" s="5"/>
      <c r="S492" s="5"/>
      <c r="T492" s="5"/>
      <c r="U492" s="5"/>
      <c r="V492" s="5"/>
      <c r="W492" s="5"/>
      <c r="X492" s="5"/>
      <c r="Y492" s="7"/>
    </row>
    <row r="493" spans="18:25" s="17" customFormat="1" x14ac:dyDescent="0.25">
      <c r="R493" s="5"/>
      <c r="S493" s="5"/>
      <c r="T493" s="5"/>
      <c r="U493" s="5"/>
      <c r="V493" s="5"/>
      <c r="W493" s="5"/>
      <c r="X493" s="5"/>
      <c r="Y493" s="7"/>
    </row>
    <row r="494" spans="18:25" s="17" customFormat="1" x14ac:dyDescent="0.25">
      <c r="R494" s="5"/>
      <c r="S494" s="5"/>
      <c r="T494" s="5"/>
      <c r="U494" s="5"/>
      <c r="V494" s="5"/>
      <c r="W494" s="5"/>
      <c r="X494" s="5"/>
      <c r="Y494" s="7"/>
    </row>
    <row r="495" spans="18:25" s="17" customFormat="1" x14ac:dyDescent="0.25">
      <c r="R495" s="5"/>
      <c r="S495" s="5"/>
      <c r="T495" s="5"/>
      <c r="U495" s="5"/>
      <c r="V495" s="5"/>
      <c r="W495" s="5"/>
      <c r="X495" s="5"/>
      <c r="Y495" s="7"/>
    </row>
    <row r="496" spans="18:25" s="17" customFormat="1" x14ac:dyDescent="0.25">
      <c r="R496" s="5"/>
      <c r="S496" s="5"/>
      <c r="T496" s="5"/>
      <c r="U496" s="5"/>
      <c r="V496" s="5"/>
      <c r="W496" s="5"/>
      <c r="X496" s="5"/>
      <c r="Y496" s="7"/>
    </row>
    <row r="497" spans="18:25" s="17" customFormat="1" x14ac:dyDescent="0.25">
      <c r="R497" s="5"/>
      <c r="S497" s="5"/>
      <c r="T497" s="5"/>
      <c r="U497" s="5"/>
      <c r="V497" s="5"/>
      <c r="W497" s="5"/>
      <c r="X497" s="5"/>
      <c r="Y497" s="7"/>
    </row>
    <row r="498" spans="18:25" s="17" customFormat="1" x14ac:dyDescent="0.25">
      <c r="R498" s="5"/>
      <c r="S498" s="5"/>
      <c r="T498" s="5"/>
      <c r="U498" s="5"/>
      <c r="V498" s="5"/>
      <c r="W498" s="5"/>
      <c r="X498" s="5"/>
      <c r="Y498" s="7"/>
    </row>
    <row r="499" spans="18:25" s="17" customFormat="1" x14ac:dyDescent="0.25">
      <c r="R499" s="5"/>
      <c r="S499" s="5"/>
      <c r="T499" s="5"/>
      <c r="U499" s="5"/>
      <c r="V499" s="5"/>
      <c r="W499" s="5"/>
      <c r="X499" s="5"/>
      <c r="Y499" s="7"/>
    </row>
    <row r="500" spans="18:25" s="17" customFormat="1" x14ac:dyDescent="0.25">
      <c r="R500" s="5"/>
      <c r="S500" s="5"/>
      <c r="T500" s="5"/>
      <c r="U500" s="5"/>
      <c r="V500" s="5"/>
      <c r="W500" s="5"/>
      <c r="X500" s="5"/>
      <c r="Y500" s="7"/>
    </row>
    <row r="501" spans="18:25" s="17" customFormat="1" x14ac:dyDescent="0.25">
      <c r="R501" s="5"/>
      <c r="S501" s="5"/>
      <c r="T501" s="5"/>
      <c r="U501" s="5"/>
      <c r="V501" s="5"/>
      <c r="W501" s="5"/>
      <c r="X501" s="5"/>
      <c r="Y501" s="7"/>
    </row>
    <row r="502" spans="18:25" s="17" customFormat="1" x14ac:dyDescent="0.25">
      <c r="R502" s="5"/>
      <c r="S502" s="5"/>
      <c r="T502" s="5"/>
      <c r="U502" s="5"/>
      <c r="V502" s="5"/>
      <c r="W502" s="5"/>
      <c r="X502" s="5"/>
      <c r="Y502" s="7"/>
    </row>
    <row r="503" spans="18:25" s="17" customFormat="1" x14ac:dyDescent="0.25">
      <c r="R503" s="5"/>
      <c r="S503" s="5"/>
      <c r="T503" s="5"/>
      <c r="U503" s="5"/>
      <c r="V503" s="5"/>
      <c r="W503" s="5"/>
      <c r="X503" s="5"/>
      <c r="Y503" s="7"/>
    </row>
    <row r="504" spans="18:25" s="17" customFormat="1" x14ac:dyDescent="0.25">
      <c r="R504" s="5"/>
      <c r="S504" s="5"/>
      <c r="T504" s="5"/>
      <c r="U504" s="5"/>
      <c r="V504" s="5"/>
      <c r="W504" s="5"/>
      <c r="X504" s="5"/>
      <c r="Y504" s="7"/>
    </row>
    <row r="505" spans="18:25" s="17" customFormat="1" x14ac:dyDescent="0.25">
      <c r="R505" s="5"/>
      <c r="S505" s="5"/>
      <c r="T505" s="5"/>
      <c r="U505" s="5"/>
      <c r="V505" s="5"/>
      <c r="W505" s="5"/>
      <c r="X505" s="5"/>
      <c r="Y505" s="7"/>
    </row>
    <row r="506" spans="18:25" s="17" customFormat="1" x14ac:dyDescent="0.25">
      <c r="R506" s="5"/>
      <c r="S506" s="5"/>
      <c r="T506" s="5"/>
      <c r="U506" s="5"/>
      <c r="V506" s="5"/>
      <c r="W506" s="5"/>
      <c r="X506" s="5"/>
      <c r="Y506" s="7"/>
    </row>
    <row r="507" spans="18:25" s="17" customFormat="1" x14ac:dyDescent="0.25">
      <c r="R507" s="5"/>
      <c r="S507" s="5"/>
      <c r="T507" s="5"/>
      <c r="U507" s="5"/>
      <c r="V507" s="5"/>
      <c r="W507" s="5"/>
      <c r="X507" s="5"/>
      <c r="Y507" s="7"/>
    </row>
    <row r="508" spans="18:25" s="17" customFormat="1" x14ac:dyDescent="0.25">
      <c r="R508" s="5"/>
      <c r="S508" s="5"/>
      <c r="T508" s="5"/>
      <c r="U508" s="5"/>
      <c r="V508" s="5"/>
      <c r="W508" s="5"/>
      <c r="X508" s="5"/>
      <c r="Y508" s="7"/>
    </row>
    <row r="509" spans="18:25" s="17" customFormat="1" x14ac:dyDescent="0.25">
      <c r="R509" s="5"/>
      <c r="S509" s="5"/>
      <c r="T509" s="5"/>
      <c r="U509" s="5"/>
      <c r="V509" s="5"/>
      <c r="W509" s="5"/>
      <c r="X509" s="5"/>
      <c r="Y509" s="7"/>
    </row>
    <row r="510" spans="18:25" s="17" customFormat="1" x14ac:dyDescent="0.25">
      <c r="R510" s="5"/>
      <c r="S510" s="5"/>
      <c r="T510" s="5"/>
      <c r="U510" s="5"/>
      <c r="V510" s="5"/>
      <c r="W510" s="5"/>
      <c r="X510" s="5"/>
      <c r="Y510" s="7"/>
    </row>
    <row r="511" spans="18:25" s="17" customFormat="1" x14ac:dyDescent="0.25">
      <c r="R511" s="5"/>
      <c r="S511" s="5"/>
      <c r="T511" s="5"/>
      <c r="U511" s="5"/>
      <c r="V511" s="5"/>
      <c r="W511" s="5"/>
      <c r="X511" s="5"/>
      <c r="Y511" s="7"/>
    </row>
    <row r="512" spans="18:25" s="17" customFormat="1" x14ac:dyDescent="0.25">
      <c r="R512" s="5"/>
      <c r="S512" s="5"/>
      <c r="T512" s="5"/>
      <c r="U512" s="5"/>
      <c r="V512" s="5"/>
      <c r="W512" s="5"/>
      <c r="X512" s="5"/>
      <c r="Y512" s="7"/>
    </row>
    <row r="513" spans="18:25" s="17" customFormat="1" x14ac:dyDescent="0.25">
      <c r="R513" s="5"/>
      <c r="S513" s="5"/>
      <c r="T513" s="5"/>
      <c r="U513" s="5"/>
      <c r="V513" s="5"/>
      <c r="W513" s="5"/>
      <c r="X513" s="5"/>
      <c r="Y513" s="7"/>
    </row>
    <row r="514" spans="18:25" s="17" customFormat="1" x14ac:dyDescent="0.25">
      <c r="R514" s="5"/>
      <c r="S514" s="5"/>
      <c r="T514" s="5"/>
      <c r="U514" s="5"/>
      <c r="V514" s="5"/>
      <c r="W514" s="5"/>
      <c r="X514" s="5"/>
      <c r="Y514" s="7"/>
    </row>
    <row r="515" spans="18:25" s="17" customFormat="1" x14ac:dyDescent="0.25">
      <c r="R515" s="5"/>
      <c r="S515" s="5"/>
      <c r="T515" s="5"/>
      <c r="U515" s="5"/>
      <c r="V515" s="5"/>
      <c r="W515" s="5"/>
      <c r="X515" s="5"/>
      <c r="Y515" s="7"/>
    </row>
    <row r="516" spans="18:25" s="17" customFormat="1" x14ac:dyDescent="0.25">
      <c r="R516" s="5"/>
      <c r="S516" s="5"/>
      <c r="T516" s="5"/>
      <c r="U516" s="5"/>
      <c r="V516" s="5"/>
      <c r="W516" s="5"/>
      <c r="X516" s="5"/>
      <c r="Y516" s="7"/>
    </row>
    <row r="517" spans="18:25" s="17" customFormat="1" x14ac:dyDescent="0.25">
      <c r="R517" s="5"/>
      <c r="S517" s="5"/>
      <c r="T517" s="5"/>
      <c r="U517" s="5"/>
      <c r="V517" s="5"/>
      <c r="W517" s="5"/>
      <c r="X517" s="5"/>
      <c r="Y517" s="7"/>
    </row>
    <row r="518" spans="18:25" s="17" customFormat="1" x14ac:dyDescent="0.25">
      <c r="R518" s="5"/>
      <c r="S518" s="5"/>
      <c r="T518" s="5"/>
      <c r="U518" s="5"/>
      <c r="V518" s="5"/>
      <c r="W518" s="5"/>
      <c r="X518" s="5"/>
      <c r="Y518" s="7"/>
    </row>
    <row r="519" spans="18:25" s="17" customFormat="1" x14ac:dyDescent="0.25">
      <c r="R519" s="5"/>
      <c r="S519" s="5"/>
      <c r="T519" s="5"/>
      <c r="U519" s="5"/>
      <c r="V519" s="5"/>
      <c r="W519" s="5"/>
      <c r="X519" s="5"/>
      <c r="Y519" s="7"/>
    </row>
    <row r="520" spans="18:25" s="17" customFormat="1" x14ac:dyDescent="0.25">
      <c r="R520" s="5"/>
      <c r="S520" s="5"/>
      <c r="T520" s="5"/>
      <c r="U520" s="5"/>
      <c r="V520" s="5"/>
      <c r="W520" s="5"/>
      <c r="X520" s="5"/>
      <c r="Y520" s="7"/>
    </row>
    <row r="521" spans="18:25" s="17" customFormat="1" x14ac:dyDescent="0.25">
      <c r="R521" s="5"/>
      <c r="S521" s="5"/>
      <c r="T521" s="5"/>
      <c r="U521" s="5"/>
      <c r="V521" s="5"/>
      <c r="W521" s="5"/>
      <c r="X521" s="5"/>
      <c r="Y521" s="7"/>
    </row>
    <row r="522" spans="18:25" s="17" customFormat="1" x14ac:dyDescent="0.25">
      <c r="R522" s="5"/>
      <c r="S522" s="5"/>
      <c r="T522" s="5"/>
      <c r="U522" s="5"/>
      <c r="V522" s="5"/>
      <c r="W522" s="5"/>
      <c r="X522" s="5"/>
      <c r="Y522" s="7"/>
    </row>
    <row r="523" spans="18:25" s="17" customFormat="1" x14ac:dyDescent="0.25">
      <c r="R523" s="5"/>
      <c r="S523" s="5"/>
      <c r="T523" s="5"/>
      <c r="U523" s="5"/>
      <c r="V523" s="5"/>
      <c r="W523" s="5"/>
      <c r="X523" s="5"/>
      <c r="Y523" s="7"/>
    </row>
    <row r="524" spans="18:25" s="17" customFormat="1" x14ac:dyDescent="0.25">
      <c r="R524" s="5"/>
      <c r="S524" s="5"/>
      <c r="T524" s="5"/>
      <c r="U524" s="5"/>
      <c r="V524" s="5"/>
      <c r="W524" s="5"/>
      <c r="X524" s="5"/>
      <c r="Y524" s="7"/>
    </row>
    <row r="525" spans="18:25" s="17" customFormat="1" x14ac:dyDescent="0.25">
      <c r="R525" s="5"/>
      <c r="S525" s="5"/>
      <c r="T525" s="5"/>
      <c r="U525" s="5"/>
      <c r="V525" s="5"/>
      <c r="W525" s="5"/>
      <c r="X525" s="5"/>
      <c r="Y525" s="7"/>
    </row>
    <row r="526" spans="18:25" s="17" customFormat="1" x14ac:dyDescent="0.25">
      <c r="R526" s="5"/>
      <c r="S526" s="5"/>
      <c r="T526" s="5"/>
      <c r="U526" s="5"/>
      <c r="V526" s="5"/>
      <c r="W526" s="5"/>
      <c r="X526" s="5"/>
      <c r="Y526" s="7"/>
    </row>
    <row r="527" spans="18:25" s="17" customFormat="1" x14ac:dyDescent="0.25">
      <c r="R527" s="5"/>
      <c r="S527" s="5"/>
      <c r="T527" s="5"/>
      <c r="U527" s="5"/>
      <c r="V527" s="5"/>
      <c r="W527" s="5"/>
      <c r="X527" s="5"/>
      <c r="Y527" s="7"/>
    </row>
    <row r="528" spans="18:25" s="17" customFormat="1" x14ac:dyDescent="0.25">
      <c r="R528" s="5"/>
      <c r="S528" s="5"/>
      <c r="T528" s="5"/>
      <c r="U528" s="5"/>
      <c r="V528" s="5"/>
      <c r="W528" s="5"/>
      <c r="X528" s="5"/>
      <c r="Y528" s="7"/>
    </row>
    <row r="529" spans="18:25" s="17" customFormat="1" x14ac:dyDescent="0.25">
      <c r="R529" s="5"/>
      <c r="S529" s="5"/>
      <c r="T529" s="5"/>
      <c r="U529" s="5"/>
      <c r="V529" s="5"/>
      <c r="W529" s="5"/>
      <c r="X529" s="5"/>
      <c r="Y529" s="7"/>
    </row>
    <row r="530" spans="18:25" s="17" customFormat="1" x14ac:dyDescent="0.25">
      <c r="R530" s="5"/>
      <c r="S530" s="5"/>
      <c r="T530" s="5"/>
      <c r="U530" s="5"/>
      <c r="V530" s="5"/>
      <c r="W530" s="5"/>
      <c r="X530" s="5"/>
      <c r="Y530" s="7"/>
    </row>
    <row r="531" spans="18:25" s="17" customFormat="1" x14ac:dyDescent="0.25">
      <c r="R531" s="5"/>
      <c r="S531" s="5"/>
      <c r="T531" s="5"/>
      <c r="U531" s="5"/>
      <c r="V531" s="5"/>
      <c r="W531" s="5"/>
      <c r="X531" s="5"/>
      <c r="Y531" s="7"/>
    </row>
    <row r="532" spans="18:25" s="17" customFormat="1" x14ac:dyDescent="0.25">
      <c r="R532" s="5"/>
      <c r="S532" s="5"/>
      <c r="T532" s="5"/>
      <c r="U532" s="5"/>
      <c r="V532" s="5"/>
      <c r="W532" s="5"/>
      <c r="X532" s="5"/>
      <c r="Y532" s="7"/>
    </row>
    <row r="533" spans="18:25" s="17" customFormat="1" x14ac:dyDescent="0.25">
      <c r="R533" s="5"/>
      <c r="S533" s="5"/>
      <c r="T533" s="5"/>
      <c r="U533" s="5"/>
      <c r="V533" s="5"/>
      <c r="W533" s="5"/>
      <c r="X533" s="5"/>
      <c r="Y533" s="7"/>
    </row>
    <row r="534" spans="18:25" s="17" customFormat="1" x14ac:dyDescent="0.25">
      <c r="R534" s="5"/>
      <c r="S534" s="5"/>
      <c r="T534" s="5"/>
      <c r="U534" s="5"/>
      <c r="V534" s="5"/>
      <c r="W534" s="5"/>
      <c r="X534" s="5"/>
      <c r="Y534" s="7"/>
    </row>
    <row r="535" spans="18:25" s="17" customFormat="1" x14ac:dyDescent="0.25">
      <c r="R535" s="5"/>
      <c r="S535" s="5"/>
      <c r="T535" s="5"/>
      <c r="U535" s="5"/>
      <c r="V535" s="5"/>
      <c r="W535" s="5"/>
      <c r="X535" s="5"/>
      <c r="Y535" s="7"/>
    </row>
    <row r="536" spans="18:25" s="17" customFormat="1" x14ac:dyDescent="0.25">
      <c r="R536" s="5"/>
      <c r="S536" s="5"/>
      <c r="T536" s="5"/>
      <c r="U536" s="5"/>
      <c r="V536" s="5"/>
      <c r="W536" s="5"/>
      <c r="X536" s="5"/>
      <c r="Y536" s="7"/>
    </row>
    <row r="537" spans="18:25" s="17" customFormat="1" x14ac:dyDescent="0.25">
      <c r="R537" s="5"/>
      <c r="S537" s="5"/>
      <c r="T537" s="5"/>
      <c r="U537" s="5"/>
      <c r="V537" s="5"/>
      <c r="W537" s="5"/>
      <c r="X537" s="5"/>
      <c r="Y537" s="7"/>
    </row>
    <row r="538" spans="18:25" s="17" customFormat="1" x14ac:dyDescent="0.25">
      <c r="R538" s="5"/>
      <c r="S538" s="5"/>
      <c r="T538" s="5"/>
      <c r="U538" s="5"/>
      <c r="V538" s="5"/>
      <c r="W538" s="5"/>
      <c r="X538" s="5"/>
      <c r="Y538" s="7"/>
    </row>
    <row r="539" spans="18:25" s="17" customFormat="1" x14ac:dyDescent="0.25">
      <c r="R539" s="5"/>
      <c r="S539" s="5"/>
      <c r="T539" s="5"/>
      <c r="U539" s="5"/>
      <c r="V539" s="5"/>
      <c r="W539" s="5"/>
      <c r="X539" s="5"/>
      <c r="Y539" s="7"/>
    </row>
    <row r="540" spans="18:25" s="17" customFormat="1" x14ac:dyDescent="0.25">
      <c r="R540" s="5"/>
      <c r="S540" s="5"/>
      <c r="T540" s="5"/>
      <c r="U540" s="5"/>
      <c r="V540" s="5"/>
      <c r="W540" s="5"/>
      <c r="X540" s="5"/>
      <c r="Y540" s="7"/>
    </row>
    <row r="541" spans="18:25" s="17" customFormat="1" x14ac:dyDescent="0.25">
      <c r="R541" s="5"/>
      <c r="S541" s="5"/>
      <c r="T541" s="5"/>
      <c r="U541" s="5"/>
      <c r="V541" s="5"/>
      <c r="W541" s="5"/>
      <c r="X541" s="5"/>
      <c r="Y541" s="7"/>
    </row>
    <row r="542" spans="18:25" s="17" customFormat="1" x14ac:dyDescent="0.25">
      <c r="R542" s="5"/>
      <c r="S542" s="5"/>
      <c r="T542" s="5"/>
      <c r="U542" s="5"/>
      <c r="V542" s="5"/>
      <c r="W542" s="5"/>
      <c r="X542" s="5"/>
      <c r="Y542" s="7"/>
    </row>
    <row r="543" spans="18:25" s="17" customFormat="1" x14ac:dyDescent="0.25">
      <c r="R543" s="5"/>
      <c r="S543" s="5"/>
      <c r="T543" s="5"/>
      <c r="U543" s="5"/>
      <c r="V543" s="5"/>
      <c r="W543" s="5"/>
      <c r="X543" s="5"/>
      <c r="Y543" s="7"/>
    </row>
    <row r="544" spans="18:25" s="17" customFormat="1" x14ac:dyDescent="0.25">
      <c r="R544" s="5"/>
      <c r="S544" s="5"/>
      <c r="T544" s="5"/>
      <c r="U544" s="5"/>
      <c r="V544" s="5"/>
      <c r="W544" s="5"/>
      <c r="X544" s="5"/>
      <c r="Y544" s="7"/>
    </row>
    <row r="545" spans="18:25" s="17" customFormat="1" x14ac:dyDescent="0.25">
      <c r="R545" s="5"/>
      <c r="S545" s="5"/>
      <c r="T545" s="5"/>
      <c r="U545" s="5"/>
      <c r="V545" s="5"/>
      <c r="W545" s="5"/>
      <c r="X545" s="5"/>
      <c r="Y545" s="7"/>
    </row>
    <row r="546" spans="18:25" s="17" customFormat="1" x14ac:dyDescent="0.25">
      <c r="R546" s="5"/>
      <c r="S546" s="5"/>
      <c r="T546" s="5"/>
      <c r="U546" s="5"/>
      <c r="V546" s="5"/>
      <c r="W546" s="5"/>
      <c r="X546" s="5"/>
      <c r="Y546" s="7"/>
    </row>
    <row r="547" spans="18:25" s="17" customFormat="1" x14ac:dyDescent="0.25">
      <c r="R547" s="5"/>
      <c r="S547" s="5"/>
      <c r="T547" s="5"/>
      <c r="U547" s="5"/>
      <c r="V547" s="5"/>
      <c r="W547" s="5"/>
      <c r="X547" s="5"/>
      <c r="Y547" s="7"/>
    </row>
    <row r="548" spans="18:25" s="17" customFormat="1" x14ac:dyDescent="0.25">
      <c r="R548" s="5"/>
      <c r="S548" s="5"/>
      <c r="T548" s="5"/>
      <c r="U548" s="5"/>
      <c r="V548" s="5"/>
      <c r="W548" s="5"/>
      <c r="X548" s="5"/>
      <c r="Y548" s="7"/>
    </row>
    <row r="549" spans="18:25" s="17" customFormat="1" x14ac:dyDescent="0.25">
      <c r="R549" s="5"/>
      <c r="S549" s="5"/>
      <c r="T549" s="5"/>
      <c r="U549" s="5"/>
      <c r="V549" s="5"/>
      <c r="W549" s="5"/>
      <c r="X549" s="5"/>
      <c r="Y549" s="7"/>
    </row>
    <row r="550" spans="18:25" s="17" customFormat="1" x14ac:dyDescent="0.25">
      <c r="R550" s="5"/>
      <c r="S550" s="5"/>
      <c r="T550" s="5"/>
      <c r="U550" s="5"/>
      <c r="V550" s="5"/>
      <c r="W550" s="5"/>
      <c r="X550" s="5"/>
      <c r="Y550" s="7"/>
    </row>
    <row r="551" spans="18:25" s="17" customFormat="1" x14ac:dyDescent="0.25">
      <c r="R551" s="5"/>
      <c r="S551" s="5"/>
      <c r="T551" s="5"/>
      <c r="U551" s="5"/>
      <c r="V551" s="5"/>
      <c r="W551" s="5"/>
      <c r="X551" s="5"/>
      <c r="Y551" s="7"/>
    </row>
    <row r="552" spans="18:25" s="17" customFormat="1" x14ac:dyDescent="0.25">
      <c r="R552" s="5"/>
      <c r="S552" s="5"/>
      <c r="T552" s="5"/>
      <c r="U552" s="5"/>
      <c r="V552" s="5"/>
      <c r="W552" s="5"/>
      <c r="X552" s="5"/>
      <c r="Y552" s="7"/>
    </row>
    <row r="553" spans="18:25" s="17" customFormat="1" x14ac:dyDescent="0.25">
      <c r="R553" s="5"/>
      <c r="S553" s="5"/>
      <c r="T553" s="5"/>
      <c r="U553" s="5"/>
      <c r="V553" s="5"/>
      <c r="W553" s="5"/>
      <c r="X553" s="5"/>
      <c r="Y553" s="7"/>
    </row>
    <row r="554" spans="18:25" s="17" customFormat="1" x14ac:dyDescent="0.25">
      <c r="R554" s="5"/>
      <c r="S554" s="5"/>
      <c r="T554" s="5"/>
      <c r="U554" s="5"/>
      <c r="V554" s="5"/>
      <c r="W554" s="5"/>
      <c r="X554" s="5"/>
      <c r="Y554" s="7"/>
    </row>
    <row r="555" spans="18:25" s="17" customFormat="1" x14ac:dyDescent="0.25">
      <c r="R555" s="5"/>
      <c r="S555" s="5"/>
      <c r="T555" s="5"/>
      <c r="U555" s="5"/>
      <c r="V555" s="5"/>
      <c r="W555" s="5"/>
      <c r="X555" s="5"/>
      <c r="Y555" s="7"/>
    </row>
    <row r="556" spans="18:25" s="17" customFormat="1" x14ac:dyDescent="0.25">
      <c r="R556" s="5"/>
      <c r="S556" s="5"/>
      <c r="T556" s="5"/>
      <c r="U556" s="5"/>
      <c r="V556" s="5"/>
      <c r="W556" s="5"/>
      <c r="X556" s="5"/>
      <c r="Y556" s="7"/>
    </row>
    <row r="557" spans="18:25" s="17" customFormat="1" x14ac:dyDescent="0.25">
      <c r="R557" s="5"/>
      <c r="S557" s="5"/>
      <c r="T557" s="5"/>
      <c r="U557" s="5"/>
      <c r="V557" s="5"/>
      <c r="W557" s="5"/>
      <c r="X557" s="5"/>
      <c r="Y557" s="7"/>
    </row>
    <row r="558" spans="18:25" s="17" customFormat="1" x14ac:dyDescent="0.25">
      <c r="R558" s="5"/>
      <c r="S558" s="5"/>
      <c r="T558" s="5"/>
      <c r="U558" s="5"/>
      <c r="V558" s="5"/>
      <c r="W558" s="5"/>
      <c r="X558" s="5"/>
      <c r="Y558" s="7"/>
    </row>
    <row r="559" spans="18:25" s="17" customFormat="1" x14ac:dyDescent="0.25">
      <c r="R559" s="5"/>
      <c r="S559" s="5"/>
      <c r="T559" s="5"/>
      <c r="U559" s="5"/>
      <c r="V559" s="5"/>
      <c r="W559" s="5"/>
      <c r="X559" s="5"/>
      <c r="Y559" s="7"/>
    </row>
    <row r="560" spans="18:25" s="17" customFormat="1" x14ac:dyDescent="0.25">
      <c r="R560" s="5"/>
      <c r="S560" s="5"/>
      <c r="T560" s="5"/>
      <c r="U560" s="5"/>
      <c r="V560" s="5"/>
      <c r="W560" s="5"/>
      <c r="X560" s="5"/>
      <c r="Y560" s="7"/>
    </row>
    <row r="561" spans="18:25" s="17" customFormat="1" x14ac:dyDescent="0.25">
      <c r="R561" s="5"/>
      <c r="S561" s="5"/>
      <c r="T561" s="5"/>
      <c r="U561" s="5"/>
      <c r="V561" s="5"/>
      <c r="W561" s="5"/>
      <c r="X561" s="5"/>
      <c r="Y561" s="7"/>
    </row>
    <row r="562" spans="18:25" s="17" customFormat="1" x14ac:dyDescent="0.25">
      <c r="R562" s="5"/>
      <c r="S562" s="5"/>
      <c r="T562" s="5"/>
      <c r="U562" s="5"/>
      <c r="V562" s="5"/>
      <c r="W562" s="5"/>
      <c r="X562" s="5"/>
      <c r="Y562" s="7"/>
    </row>
    <row r="563" spans="18:25" s="17" customFormat="1" x14ac:dyDescent="0.25">
      <c r="R563" s="5"/>
      <c r="S563" s="5"/>
      <c r="T563" s="5"/>
      <c r="U563" s="5"/>
      <c r="V563" s="5"/>
      <c r="W563" s="5"/>
      <c r="X563" s="5"/>
      <c r="Y563" s="7"/>
    </row>
    <row r="564" spans="18:25" s="17" customFormat="1" x14ac:dyDescent="0.25">
      <c r="R564" s="5"/>
      <c r="S564" s="5"/>
      <c r="T564" s="5"/>
      <c r="U564" s="5"/>
      <c r="V564" s="5"/>
      <c r="W564" s="5"/>
      <c r="X564" s="5"/>
      <c r="Y564" s="7"/>
    </row>
    <row r="565" spans="18:25" s="17" customFormat="1" x14ac:dyDescent="0.25">
      <c r="R565" s="5"/>
      <c r="S565" s="5"/>
      <c r="T565" s="5"/>
      <c r="U565" s="5"/>
      <c r="V565" s="5"/>
      <c r="W565" s="5"/>
      <c r="X565" s="5"/>
      <c r="Y565" s="7"/>
    </row>
    <row r="566" spans="18:25" s="17" customFormat="1" x14ac:dyDescent="0.25">
      <c r="R566" s="5"/>
      <c r="S566" s="5"/>
      <c r="T566" s="5"/>
      <c r="U566" s="5"/>
      <c r="V566" s="5"/>
      <c r="W566" s="5"/>
      <c r="X566" s="5"/>
      <c r="Y566" s="7"/>
    </row>
    <row r="567" spans="18:25" s="17" customFormat="1" x14ac:dyDescent="0.25">
      <c r="R567" s="5"/>
      <c r="S567" s="5"/>
      <c r="T567" s="5"/>
      <c r="U567" s="5"/>
      <c r="V567" s="5"/>
      <c r="W567" s="5"/>
      <c r="X567" s="5"/>
      <c r="Y567" s="7"/>
    </row>
    <row r="568" spans="18:25" s="17" customFormat="1" x14ac:dyDescent="0.25">
      <c r="R568" s="5"/>
      <c r="S568" s="5"/>
      <c r="T568" s="5"/>
      <c r="U568" s="5"/>
      <c r="V568" s="5"/>
      <c r="W568" s="5"/>
      <c r="X568" s="5"/>
      <c r="Y568" s="7"/>
    </row>
    <row r="569" spans="18:25" s="17" customFormat="1" x14ac:dyDescent="0.25">
      <c r="R569" s="5"/>
      <c r="S569" s="5"/>
      <c r="T569" s="5"/>
      <c r="U569" s="5"/>
      <c r="V569" s="5"/>
      <c r="W569" s="5"/>
      <c r="X569" s="5"/>
      <c r="Y569" s="7"/>
    </row>
    <row r="570" spans="18:25" s="17" customFormat="1" x14ac:dyDescent="0.25">
      <c r="R570" s="5"/>
      <c r="S570" s="5"/>
      <c r="T570" s="5"/>
      <c r="U570" s="5"/>
      <c r="V570" s="5"/>
      <c r="W570" s="5"/>
      <c r="X570" s="5"/>
      <c r="Y570" s="7"/>
    </row>
    <row r="571" spans="18:25" s="17" customFormat="1" x14ac:dyDescent="0.25">
      <c r="R571" s="5"/>
      <c r="S571" s="5"/>
      <c r="T571" s="5"/>
      <c r="U571" s="5"/>
      <c r="V571" s="5"/>
      <c r="W571" s="5"/>
      <c r="X571" s="5"/>
      <c r="Y571" s="7"/>
    </row>
    <row r="572" spans="18:25" s="17" customFormat="1" x14ac:dyDescent="0.25">
      <c r="R572" s="5"/>
      <c r="S572" s="5"/>
      <c r="T572" s="5"/>
      <c r="U572" s="5"/>
      <c r="V572" s="5"/>
      <c r="W572" s="5"/>
      <c r="X572" s="5"/>
      <c r="Y572" s="7"/>
    </row>
    <row r="573" spans="18:25" s="17" customFormat="1" x14ac:dyDescent="0.25">
      <c r="R573" s="5"/>
      <c r="S573" s="5"/>
      <c r="T573" s="5"/>
      <c r="U573" s="5"/>
      <c r="V573" s="5"/>
      <c r="W573" s="5"/>
      <c r="X573" s="5"/>
      <c r="Y573" s="7"/>
    </row>
    <row r="574" spans="18:25" s="17" customFormat="1" x14ac:dyDescent="0.25">
      <c r="R574" s="5"/>
      <c r="S574" s="5"/>
      <c r="T574" s="5"/>
      <c r="U574" s="5"/>
      <c r="V574" s="5"/>
      <c r="W574" s="5"/>
      <c r="X574" s="5"/>
      <c r="Y574" s="7"/>
    </row>
    <row r="575" spans="18:25" s="17" customFormat="1" x14ac:dyDescent="0.25">
      <c r="R575" s="5"/>
      <c r="S575" s="5"/>
      <c r="T575" s="5"/>
      <c r="U575" s="5"/>
      <c r="V575" s="5"/>
      <c r="W575" s="5"/>
      <c r="X575" s="5"/>
      <c r="Y575" s="7"/>
    </row>
    <row r="576" spans="18:25" s="17" customFormat="1" x14ac:dyDescent="0.25">
      <c r="R576" s="5"/>
      <c r="S576" s="5"/>
      <c r="T576" s="5"/>
      <c r="U576" s="5"/>
      <c r="V576" s="5"/>
      <c r="W576" s="5"/>
      <c r="X576" s="5"/>
      <c r="Y576" s="7"/>
    </row>
    <row r="577" spans="18:25" s="17" customFormat="1" x14ac:dyDescent="0.25">
      <c r="R577" s="5"/>
      <c r="S577" s="5"/>
      <c r="T577" s="5"/>
      <c r="U577" s="5"/>
      <c r="V577" s="5"/>
      <c r="W577" s="5"/>
      <c r="X577" s="5"/>
      <c r="Y577" s="7"/>
    </row>
    <row r="578" spans="18:25" s="17" customFormat="1" x14ac:dyDescent="0.25">
      <c r="R578" s="5"/>
      <c r="S578" s="5"/>
      <c r="T578" s="5"/>
      <c r="U578" s="5"/>
      <c r="V578" s="5"/>
      <c r="W578" s="5"/>
      <c r="X578" s="5"/>
      <c r="Y578" s="7"/>
    </row>
    <row r="579" spans="18:25" s="17" customFormat="1" x14ac:dyDescent="0.25">
      <c r="R579" s="5"/>
      <c r="S579" s="5"/>
      <c r="T579" s="5"/>
      <c r="U579" s="5"/>
      <c r="V579" s="5"/>
      <c r="W579" s="5"/>
      <c r="X579" s="5"/>
      <c r="Y579" s="7"/>
    </row>
    <row r="580" spans="18:25" s="17" customFormat="1" x14ac:dyDescent="0.25">
      <c r="R580" s="5"/>
      <c r="S580" s="5"/>
      <c r="T580" s="5"/>
      <c r="U580" s="5"/>
      <c r="V580" s="5"/>
      <c r="W580" s="5"/>
      <c r="X580" s="5"/>
      <c r="Y580" s="7"/>
    </row>
    <row r="581" spans="18:25" s="17" customFormat="1" x14ac:dyDescent="0.25">
      <c r="R581" s="5"/>
      <c r="S581" s="5"/>
      <c r="T581" s="5"/>
      <c r="U581" s="5"/>
      <c r="V581" s="5"/>
      <c r="W581" s="5"/>
      <c r="X581" s="5"/>
      <c r="Y581" s="7"/>
    </row>
    <row r="582" spans="18:25" s="17" customFormat="1" x14ac:dyDescent="0.25">
      <c r="R582" s="5"/>
      <c r="S582" s="5"/>
      <c r="T582" s="5"/>
      <c r="U582" s="5"/>
      <c r="V582" s="5"/>
      <c r="W582" s="5"/>
      <c r="X582" s="5"/>
      <c r="Y582" s="7"/>
    </row>
    <row r="583" spans="18:25" s="17" customFormat="1" x14ac:dyDescent="0.25">
      <c r="R583" s="5"/>
      <c r="S583" s="5"/>
      <c r="T583" s="5"/>
      <c r="U583" s="5"/>
      <c r="V583" s="5"/>
      <c r="W583" s="5"/>
      <c r="X583" s="5"/>
      <c r="Y583" s="7"/>
    </row>
    <row r="584" spans="18:25" s="17" customFormat="1" x14ac:dyDescent="0.25">
      <c r="R584" s="5"/>
      <c r="S584" s="5"/>
      <c r="T584" s="5"/>
      <c r="U584" s="5"/>
      <c r="V584" s="5"/>
      <c r="W584" s="5"/>
      <c r="X584" s="5"/>
      <c r="Y584" s="7"/>
    </row>
    <row r="585" spans="18:25" s="17" customFormat="1" x14ac:dyDescent="0.25">
      <c r="R585" s="5"/>
      <c r="S585" s="5"/>
      <c r="T585" s="5"/>
      <c r="U585" s="5"/>
      <c r="V585" s="5"/>
      <c r="W585" s="5"/>
      <c r="X585" s="5"/>
      <c r="Y585" s="7"/>
    </row>
    <row r="586" spans="18:25" s="17" customFormat="1" x14ac:dyDescent="0.25">
      <c r="R586" s="5"/>
      <c r="S586" s="5"/>
      <c r="T586" s="5"/>
      <c r="U586" s="5"/>
      <c r="V586" s="5"/>
      <c r="W586" s="5"/>
      <c r="X586" s="5"/>
      <c r="Y586" s="7"/>
    </row>
    <row r="587" spans="18:25" s="17" customFormat="1" x14ac:dyDescent="0.25">
      <c r="R587" s="5"/>
      <c r="S587" s="5"/>
      <c r="T587" s="5"/>
      <c r="U587" s="5"/>
      <c r="V587" s="5"/>
      <c r="W587" s="5"/>
      <c r="X587" s="5"/>
      <c r="Y587" s="7"/>
    </row>
    <row r="588" spans="18:25" s="17" customFormat="1" x14ac:dyDescent="0.25">
      <c r="R588" s="5"/>
      <c r="S588" s="5"/>
      <c r="T588" s="5"/>
      <c r="U588" s="5"/>
      <c r="V588" s="5"/>
      <c r="W588" s="5"/>
      <c r="X588" s="5"/>
      <c r="Y588" s="7"/>
    </row>
    <row r="589" spans="18:25" s="17" customFormat="1" x14ac:dyDescent="0.25">
      <c r="R589" s="5"/>
      <c r="S589" s="5"/>
      <c r="T589" s="5"/>
      <c r="U589" s="5"/>
      <c r="V589" s="5"/>
      <c r="W589" s="5"/>
      <c r="X589" s="5"/>
      <c r="Y589" s="7"/>
    </row>
    <row r="590" spans="18:25" s="17" customFormat="1" x14ac:dyDescent="0.25">
      <c r="R590" s="5"/>
      <c r="S590" s="5"/>
      <c r="T590" s="5"/>
      <c r="U590" s="5"/>
      <c r="V590" s="5"/>
      <c r="W590" s="5"/>
      <c r="X590" s="5"/>
      <c r="Y590" s="7"/>
    </row>
    <row r="591" spans="18:25" s="17" customFormat="1" x14ac:dyDescent="0.25">
      <c r="R591" s="5"/>
      <c r="S591" s="5"/>
      <c r="T591" s="5"/>
      <c r="U591" s="5"/>
      <c r="V591" s="5"/>
      <c r="W591" s="5"/>
      <c r="X591" s="5"/>
      <c r="Y591" s="7"/>
    </row>
    <row r="592" spans="18:25" s="17" customFormat="1" x14ac:dyDescent="0.25">
      <c r="R592" s="5"/>
      <c r="S592" s="5"/>
      <c r="T592" s="5"/>
      <c r="U592" s="5"/>
      <c r="V592" s="5"/>
      <c r="W592" s="5"/>
      <c r="X592" s="5"/>
      <c r="Y592" s="7"/>
    </row>
    <row r="593" spans="18:25" s="17" customFormat="1" x14ac:dyDescent="0.25">
      <c r="R593" s="5"/>
      <c r="S593" s="5"/>
      <c r="T593" s="5"/>
      <c r="U593" s="5"/>
      <c r="V593" s="5"/>
      <c r="W593" s="5"/>
      <c r="X593" s="5"/>
      <c r="Y593" s="7"/>
    </row>
    <row r="594" spans="18:25" s="17" customFormat="1" x14ac:dyDescent="0.25">
      <c r="R594" s="5"/>
      <c r="S594" s="5"/>
      <c r="T594" s="5"/>
      <c r="U594" s="5"/>
      <c r="V594" s="5"/>
      <c r="W594" s="5"/>
      <c r="X594" s="5"/>
      <c r="Y594" s="7"/>
    </row>
    <row r="595" spans="18:25" s="17" customFormat="1" x14ac:dyDescent="0.25">
      <c r="R595" s="5"/>
      <c r="S595" s="5"/>
      <c r="T595" s="5"/>
      <c r="U595" s="5"/>
      <c r="V595" s="5"/>
      <c r="W595" s="5"/>
      <c r="X595" s="5"/>
      <c r="Y595" s="7"/>
    </row>
    <row r="596" spans="18:25" s="17" customFormat="1" x14ac:dyDescent="0.25">
      <c r="R596" s="5"/>
      <c r="S596" s="5"/>
      <c r="T596" s="5"/>
      <c r="U596" s="5"/>
      <c r="V596" s="5"/>
      <c r="W596" s="5"/>
      <c r="X596" s="5"/>
      <c r="Y596" s="7"/>
    </row>
    <row r="597" spans="18:25" s="17" customFormat="1" x14ac:dyDescent="0.25">
      <c r="R597" s="5"/>
      <c r="S597" s="5"/>
      <c r="T597" s="5"/>
      <c r="U597" s="5"/>
      <c r="V597" s="5"/>
      <c r="W597" s="5"/>
      <c r="X597" s="5"/>
      <c r="Y597" s="7"/>
    </row>
    <row r="598" spans="18:25" s="17" customFormat="1" x14ac:dyDescent="0.25">
      <c r="R598" s="5"/>
      <c r="S598" s="5"/>
      <c r="T598" s="5"/>
      <c r="U598" s="5"/>
      <c r="V598" s="5"/>
      <c r="W598" s="5"/>
      <c r="X598" s="5"/>
      <c r="Y598" s="7"/>
    </row>
    <row r="599" spans="18:25" s="17" customFormat="1" x14ac:dyDescent="0.25">
      <c r="R599" s="5"/>
      <c r="S599" s="5"/>
      <c r="T599" s="5"/>
      <c r="U599" s="5"/>
      <c r="V599" s="5"/>
      <c r="W599" s="5"/>
      <c r="X599" s="5"/>
      <c r="Y599" s="7"/>
    </row>
    <row r="600" spans="18:25" s="17" customFormat="1" x14ac:dyDescent="0.25">
      <c r="R600" s="5"/>
      <c r="S600" s="5"/>
      <c r="T600" s="5"/>
      <c r="U600" s="5"/>
      <c r="V600" s="5"/>
      <c r="W600" s="5"/>
      <c r="X600" s="5"/>
      <c r="Y600" s="7"/>
    </row>
    <row r="601" spans="18:25" s="17" customFormat="1" x14ac:dyDescent="0.25">
      <c r="R601" s="5"/>
      <c r="S601" s="5"/>
      <c r="T601" s="5"/>
      <c r="U601" s="5"/>
      <c r="V601" s="5"/>
      <c r="W601" s="5"/>
      <c r="X601" s="5"/>
      <c r="Y601" s="7"/>
    </row>
    <row r="602" spans="18:25" s="17" customFormat="1" x14ac:dyDescent="0.25">
      <c r="R602" s="5"/>
      <c r="S602" s="5"/>
      <c r="T602" s="5"/>
      <c r="U602" s="5"/>
      <c r="V602" s="5"/>
      <c r="W602" s="5"/>
      <c r="X602" s="5"/>
      <c r="Y602" s="7"/>
    </row>
    <row r="603" spans="18:25" s="17" customFormat="1" x14ac:dyDescent="0.25">
      <c r="R603" s="5"/>
      <c r="S603" s="5"/>
      <c r="T603" s="5"/>
      <c r="U603" s="5"/>
      <c r="V603" s="5"/>
      <c r="W603" s="5"/>
      <c r="X603" s="5"/>
      <c r="Y603" s="7"/>
    </row>
    <row r="604" spans="18:25" s="17" customFormat="1" x14ac:dyDescent="0.25">
      <c r="R604" s="5"/>
      <c r="S604" s="5"/>
      <c r="T604" s="5"/>
      <c r="U604" s="5"/>
      <c r="V604" s="5"/>
      <c r="W604" s="5"/>
      <c r="X604" s="5"/>
      <c r="Y604" s="7"/>
    </row>
    <row r="605" spans="18:25" s="17" customFormat="1" x14ac:dyDescent="0.25">
      <c r="R605" s="5"/>
      <c r="S605" s="5"/>
      <c r="T605" s="5"/>
      <c r="U605" s="5"/>
      <c r="V605" s="5"/>
      <c r="W605" s="5"/>
      <c r="X605" s="5"/>
      <c r="Y605" s="7"/>
    </row>
    <row r="606" spans="18:25" s="17" customFormat="1" x14ac:dyDescent="0.25">
      <c r="R606" s="5"/>
      <c r="S606" s="5"/>
      <c r="T606" s="5"/>
      <c r="U606" s="5"/>
      <c r="V606" s="5"/>
      <c r="W606" s="5"/>
      <c r="X606" s="5"/>
      <c r="Y606" s="7"/>
    </row>
    <row r="607" spans="18:25" s="17" customFormat="1" x14ac:dyDescent="0.25">
      <c r="R607" s="5"/>
      <c r="S607" s="5"/>
      <c r="T607" s="5"/>
      <c r="U607" s="5"/>
      <c r="V607" s="5"/>
      <c r="W607" s="5"/>
      <c r="X607" s="5"/>
      <c r="Y607" s="7"/>
    </row>
    <row r="608" spans="18:25" s="17" customFormat="1" x14ac:dyDescent="0.25">
      <c r="R608" s="5"/>
      <c r="S608" s="5"/>
      <c r="T608" s="5"/>
      <c r="U608" s="5"/>
      <c r="V608" s="5"/>
      <c r="W608" s="5"/>
      <c r="X608" s="5"/>
      <c r="Y608" s="7"/>
    </row>
    <row r="609" spans="18:25" s="17" customFormat="1" x14ac:dyDescent="0.25">
      <c r="R609" s="5"/>
      <c r="S609" s="5"/>
      <c r="T609" s="5"/>
      <c r="U609" s="5"/>
      <c r="V609" s="5"/>
      <c r="W609" s="5"/>
      <c r="X609" s="5"/>
      <c r="Y609" s="7"/>
    </row>
    <row r="610" spans="18:25" s="17" customFormat="1" x14ac:dyDescent="0.25">
      <c r="R610" s="5"/>
      <c r="S610" s="5"/>
      <c r="T610" s="5"/>
      <c r="U610" s="5"/>
      <c r="V610" s="5"/>
      <c r="W610" s="5"/>
      <c r="X610" s="5"/>
      <c r="Y610" s="7"/>
    </row>
    <row r="611" spans="18:25" s="17" customFormat="1" x14ac:dyDescent="0.25">
      <c r="R611" s="5"/>
      <c r="S611" s="5"/>
      <c r="T611" s="5"/>
      <c r="U611" s="5"/>
      <c r="V611" s="5"/>
      <c r="W611" s="5"/>
      <c r="X611" s="5"/>
      <c r="Y611" s="7"/>
    </row>
    <row r="612" spans="18:25" s="17" customFormat="1" x14ac:dyDescent="0.25">
      <c r="R612" s="5"/>
      <c r="S612" s="5"/>
      <c r="T612" s="5"/>
      <c r="U612" s="5"/>
      <c r="V612" s="5"/>
      <c r="W612" s="5"/>
      <c r="X612" s="5"/>
      <c r="Y612" s="7"/>
    </row>
    <row r="613" spans="18:25" s="17" customFormat="1" x14ac:dyDescent="0.25">
      <c r="R613" s="5"/>
      <c r="S613" s="5"/>
      <c r="T613" s="5"/>
      <c r="U613" s="5"/>
      <c r="V613" s="5"/>
      <c r="W613" s="5"/>
      <c r="X613" s="5"/>
      <c r="Y613" s="7"/>
    </row>
    <row r="614" spans="18:25" s="17" customFormat="1" x14ac:dyDescent="0.25">
      <c r="R614" s="5"/>
      <c r="S614" s="5"/>
      <c r="T614" s="5"/>
      <c r="U614" s="5"/>
      <c r="V614" s="5"/>
      <c r="W614" s="5"/>
      <c r="X614" s="5"/>
      <c r="Y614" s="7"/>
    </row>
    <row r="615" spans="18:25" s="17" customFormat="1" x14ac:dyDescent="0.25">
      <c r="R615" s="5"/>
      <c r="S615" s="5"/>
      <c r="T615" s="5"/>
      <c r="U615" s="5"/>
      <c r="V615" s="5"/>
      <c r="W615" s="5"/>
      <c r="X615" s="5"/>
      <c r="Y615" s="7"/>
    </row>
    <row r="616" spans="18:25" s="17" customFormat="1" x14ac:dyDescent="0.25">
      <c r="R616" s="5"/>
      <c r="S616" s="5"/>
      <c r="T616" s="5"/>
      <c r="U616" s="5"/>
      <c r="V616" s="5"/>
      <c r="W616" s="5"/>
      <c r="X616" s="5"/>
      <c r="Y616" s="7"/>
    </row>
    <row r="617" spans="18:25" s="17" customFormat="1" x14ac:dyDescent="0.25">
      <c r="R617" s="5"/>
      <c r="S617" s="5"/>
      <c r="T617" s="5"/>
      <c r="U617" s="5"/>
      <c r="V617" s="5"/>
      <c r="W617" s="5"/>
      <c r="X617" s="5"/>
      <c r="Y617" s="7"/>
    </row>
    <row r="618" spans="18:25" s="17" customFormat="1" x14ac:dyDescent="0.25">
      <c r="R618" s="5"/>
      <c r="S618" s="5"/>
      <c r="T618" s="5"/>
      <c r="U618" s="5"/>
      <c r="V618" s="5"/>
      <c r="W618" s="5"/>
      <c r="X618" s="5"/>
      <c r="Y618" s="7"/>
    </row>
    <row r="619" spans="18:25" s="17" customFormat="1" x14ac:dyDescent="0.25">
      <c r="R619" s="5"/>
      <c r="S619" s="5"/>
      <c r="T619" s="5"/>
      <c r="U619" s="5"/>
      <c r="V619" s="5"/>
      <c r="W619" s="5"/>
      <c r="X619" s="5"/>
      <c r="Y619" s="7"/>
    </row>
    <row r="620" spans="18:25" s="17" customFormat="1" x14ac:dyDescent="0.25">
      <c r="R620" s="5"/>
      <c r="S620" s="5"/>
      <c r="T620" s="5"/>
      <c r="U620" s="5"/>
      <c r="V620" s="5"/>
      <c r="W620" s="5"/>
      <c r="X620" s="5"/>
      <c r="Y620" s="7"/>
    </row>
    <row r="621" spans="18:25" s="17" customFormat="1" x14ac:dyDescent="0.25">
      <c r="R621" s="5"/>
      <c r="S621" s="5"/>
      <c r="T621" s="5"/>
      <c r="U621" s="5"/>
      <c r="V621" s="5"/>
      <c r="W621" s="5"/>
      <c r="X621" s="5"/>
      <c r="Y621" s="7"/>
    </row>
    <row r="622" spans="18:25" s="17" customFormat="1" x14ac:dyDescent="0.25">
      <c r="R622" s="5"/>
      <c r="S622" s="5"/>
      <c r="T622" s="5"/>
      <c r="U622" s="5"/>
      <c r="V622" s="5"/>
      <c r="W622" s="5"/>
      <c r="X622" s="5"/>
      <c r="Y622" s="7"/>
    </row>
    <row r="623" spans="18:25" s="17" customFormat="1" x14ac:dyDescent="0.25">
      <c r="R623" s="5"/>
      <c r="S623" s="5"/>
      <c r="T623" s="5"/>
      <c r="U623" s="5"/>
      <c r="V623" s="5"/>
      <c r="W623" s="5"/>
      <c r="X623" s="5"/>
      <c r="Y623" s="7"/>
    </row>
    <row r="624" spans="18:25" s="17" customFormat="1" x14ac:dyDescent="0.25">
      <c r="R624" s="5"/>
      <c r="S624" s="5"/>
      <c r="T624" s="5"/>
      <c r="U624" s="5"/>
      <c r="V624" s="5"/>
      <c r="W624" s="5"/>
      <c r="X624" s="5"/>
      <c r="Y624" s="7"/>
    </row>
    <row r="625" spans="18:25" s="17" customFormat="1" x14ac:dyDescent="0.25">
      <c r="R625" s="5"/>
      <c r="S625" s="5"/>
      <c r="T625" s="5"/>
      <c r="U625" s="5"/>
      <c r="V625" s="5"/>
      <c r="W625" s="5"/>
      <c r="X625" s="5"/>
      <c r="Y625" s="7"/>
    </row>
    <row r="626" spans="18:25" s="17" customFormat="1" x14ac:dyDescent="0.25">
      <c r="R626" s="5"/>
      <c r="S626" s="5"/>
      <c r="T626" s="5"/>
      <c r="U626" s="5"/>
      <c r="V626" s="5"/>
      <c r="W626" s="5"/>
      <c r="X626" s="5"/>
      <c r="Y626" s="7"/>
    </row>
    <row r="627" spans="18:25" s="17" customFormat="1" x14ac:dyDescent="0.25">
      <c r="R627" s="5"/>
      <c r="S627" s="5"/>
      <c r="T627" s="5"/>
      <c r="U627" s="5"/>
      <c r="V627" s="5"/>
      <c r="W627" s="5"/>
      <c r="X627" s="5"/>
      <c r="Y627" s="7"/>
    </row>
    <row r="628" spans="18:25" s="17" customFormat="1" x14ac:dyDescent="0.25">
      <c r="R628" s="5"/>
      <c r="S628" s="5"/>
      <c r="T628" s="5"/>
      <c r="U628" s="5"/>
      <c r="V628" s="5"/>
      <c r="W628" s="5"/>
      <c r="X628" s="5"/>
      <c r="Y628" s="7"/>
    </row>
    <row r="629" spans="18:25" s="17" customFormat="1" x14ac:dyDescent="0.25">
      <c r="R629" s="5"/>
      <c r="S629" s="5"/>
      <c r="T629" s="5"/>
      <c r="U629" s="5"/>
      <c r="V629" s="5"/>
      <c r="W629" s="5"/>
      <c r="X629" s="5"/>
      <c r="Y629" s="7"/>
    </row>
    <row r="630" spans="18:25" s="17" customFormat="1" x14ac:dyDescent="0.25">
      <c r="R630" s="5"/>
      <c r="S630" s="5"/>
      <c r="T630" s="5"/>
      <c r="U630" s="5"/>
      <c r="V630" s="5"/>
      <c r="W630" s="5"/>
      <c r="X630" s="5"/>
      <c r="Y630" s="7"/>
    </row>
    <row r="631" spans="18:25" s="17" customFormat="1" x14ac:dyDescent="0.25">
      <c r="R631" s="5"/>
      <c r="S631" s="5"/>
      <c r="T631" s="5"/>
      <c r="U631" s="5"/>
      <c r="V631" s="5"/>
      <c r="W631" s="5"/>
      <c r="X631" s="5"/>
      <c r="Y631" s="7"/>
    </row>
    <row r="632" spans="18:25" s="17" customFormat="1" x14ac:dyDescent="0.25">
      <c r="R632" s="5"/>
      <c r="S632" s="5"/>
      <c r="T632" s="5"/>
      <c r="U632" s="5"/>
      <c r="V632" s="5"/>
      <c r="W632" s="5"/>
      <c r="X632" s="5"/>
      <c r="Y632" s="7"/>
    </row>
    <row r="633" spans="18:25" s="17" customFormat="1" x14ac:dyDescent="0.25">
      <c r="R633" s="5"/>
      <c r="S633" s="5"/>
      <c r="T633" s="5"/>
      <c r="U633" s="5"/>
      <c r="V633" s="5"/>
      <c r="W633" s="5"/>
      <c r="X633" s="5"/>
      <c r="Y633" s="7"/>
    </row>
    <row r="634" spans="18:25" s="17" customFormat="1" x14ac:dyDescent="0.25">
      <c r="R634" s="5"/>
      <c r="S634" s="5"/>
      <c r="T634" s="5"/>
      <c r="U634" s="5"/>
      <c r="V634" s="5"/>
      <c r="W634" s="5"/>
      <c r="X634" s="5"/>
      <c r="Y634" s="7"/>
    </row>
    <row r="635" spans="18:25" s="17" customFormat="1" x14ac:dyDescent="0.25">
      <c r="R635" s="5"/>
      <c r="S635" s="5"/>
      <c r="T635" s="5"/>
      <c r="U635" s="5"/>
      <c r="V635" s="5"/>
      <c r="W635" s="5"/>
      <c r="X635" s="5"/>
      <c r="Y635" s="7"/>
    </row>
    <row r="636" spans="18:25" s="17" customFormat="1" x14ac:dyDescent="0.25">
      <c r="R636" s="5"/>
      <c r="S636" s="5"/>
      <c r="T636" s="5"/>
      <c r="U636" s="5"/>
      <c r="V636" s="5"/>
      <c r="W636" s="5"/>
      <c r="X636" s="5"/>
      <c r="Y636" s="7"/>
    </row>
    <row r="637" spans="18:25" s="17" customFormat="1" x14ac:dyDescent="0.25">
      <c r="R637" s="5"/>
      <c r="S637" s="5"/>
      <c r="T637" s="5"/>
      <c r="U637" s="5"/>
      <c r="V637" s="5"/>
      <c r="W637" s="5"/>
      <c r="X637" s="5"/>
      <c r="Y637" s="7"/>
    </row>
    <row r="638" spans="18:25" s="17" customFormat="1" x14ac:dyDescent="0.25">
      <c r="R638" s="5"/>
      <c r="S638" s="5"/>
      <c r="T638" s="5"/>
      <c r="U638" s="5"/>
      <c r="V638" s="5"/>
      <c r="W638" s="5"/>
      <c r="X638" s="5"/>
      <c r="Y638" s="7"/>
    </row>
    <row r="639" spans="18:25" s="17" customFormat="1" x14ac:dyDescent="0.25">
      <c r="R639" s="5"/>
      <c r="S639" s="5"/>
      <c r="T639" s="5"/>
      <c r="U639" s="5"/>
      <c r="V639" s="5"/>
      <c r="W639" s="5"/>
      <c r="X639" s="5"/>
      <c r="Y639" s="7"/>
    </row>
    <row r="640" spans="18:25" s="17" customFormat="1" x14ac:dyDescent="0.25">
      <c r="R640" s="5"/>
      <c r="S640" s="5"/>
      <c r="T640" s="5"/>
      <c r="U640" s="5"/>
      <c r="V640" s="5"/>
      <c r="W640" s="5"/>
      <c r="X640" s="5"/>
      <c r="Y640" s="7"/>
    </row>
    <row r="641" spans="18:25" s="17" customFormat="1" x14ac:dyDescent="0.25">
      <c r="R641" s="5"/>
      <c r="S641" s="5"/>
      <c r="T641" s="5"/>
      <c r="U641" s="5"/>
      <c r="V641" s="5"/>
      <c r="W641" s="5"/>
      <c r="X641" s="5"/>
      <c r="Y641" s="7"/>
    </row>
    <row r="642" spans="18:25" s="17" customFormat="1" x14ac:dyDescent="0.25">
      <c r="R642" s="5"/>
      <c r="S642" s="5"/>
      <c r="T642" s="5"/>
      <c r="U642" s="5"/>
      <c r="V642" s="5"/>
      <c r="W642" s="5"/>
      <c r="X642" s="5"/>
      <c r="Y642" s="7"/>
    </row>
    <row r="643" spans="18:25" s="17" customFormat="1" x14ac:dyDescent="0.25">
      <c r="R643" s="5"/>
      <c r="S643" s="5"/>
      <c r="T643" s="5"/>
      <c r="U643" s="5"/>
      <c r="V643" s="5"/>
      <c r="W643" s="5"/>
      <c r="X643" s="5"/>
      <c r="Y643" s="7"/>
    </row>
    <row r="644" spans="18:25" s="17" customFormat="1" x14ac:dyDescent="0.25">
      <c r="R644" s="5"/>
      <c r="S644" s="5"/>
      <c r="T644" s="5"/>
      <c r="U644" s="5"/>
      <c r="V644" s="5"/>
      <c r="W644" s="5"/>
      <c r="X644" s="5"/>
      <c r="Y644" s="7"/>
    </row>
    <row r="645" spans="18:25" s="17" customFormat="1" x14ac:dyDescent="0.25">
      <c r="R645" s="5"/>
      <c r="S645" s="5"/>
      <c r="T645" s="5"/>
      <c r="U645" s="5"/>
      <c r="V645" s="5"/>
      <c r="W645" s="5"/>
      <c r="X645" s="5"/>
      <c r="Y645" s="7"/>
    </row>
    <row r="646" spans="18:25" s="17" customFormat="1" x14ac:dyDescent="0.25">
      <c r="R646" s="5"/>
      <c r="S646" s="5"/>
      <c r="T646" s="5"/>
      <c r="U646" s="5"/>
      <c r="V646" s="5"/>
      <c r="W646" s="5"/>
      <c r="X646" s="5"/>
      <c r="Y646" s="7"/>
    </row>
    <row r="647" spans="18:25" s="17" customFormat="1" x14ac:dyDescent="0.25">
      <c r="R647" s="5"/>
      <c r="S647" s="5"/>
      <c r="T647" s="5"/>
      <c r="U647" s="5"/>
      <c r="V647" s="5"/>
      <c r="W647" s="5"/>
      <c r="X647" s="5"/>
      <c r="Y647" s="7"/>
    </row>
    <row r="648" spans="18:25" s="17" customFormat="1" x14ac:dyDescent="0.25">
      <c r="R648" s="5"/>
      <c r="S648" s="5"/>
      <c r="T648" s="5"/>
      <c r="U648" s="5"/>
      <c r="V648" s="5"/>
      <c r="W648" s="5"/>
      <c r="X648" s="5"/>
      <c r="Y648" s="7"/>
    </row>
    <row r="649" spans="18:25" s="17" customFormat="1" x14ac:dyDescent="0.25">
      <c r="R649" s="5"/>
      <c r="S649" s="5"/>
      <c r="T649" s="5"/>
      <c r="U649" s="5"/>
      <c r="V649" s="5"/>
      <c r="W649" s="5"/>
      <c r="X649" s="5"/>
      <c r="Y649" s="7"/>
    </row>
    <row r="650" spans="18:25" s="17" customFormat="1" x14ac:dyDescent="0.25">
      <c r="R650" s="5"/>
      <c r="S650" s="5"/>
      <c r="T650" s="5"/>
      <c r="U650" s="5"/>
      <c r="V650" s="5"/>
      <c r="W650" s="5"/>
      <c r="X650" s="5"/>
      <c r="Y650" s="7"/>
    </row>
    <row r="651" spans="18:25" s="17" customFormat="1" x14ac:dyDescent="0.25">
      <c r="R651" s="5"/>
      <c r="S651" s="5"/>
      <c r="T651" s="5"/>
      <c r="U651" s="5"/>
      <c r="V651" s="5"/>
      <c r="W651" s="5"/>
      <c r="X651" s="5"/>
      <c r="Y651" s="7"/>
    </row>
    <row r="652" spans="18:25" s="17" customFormat="1" x14ac:dyDescent="0.25">
      <c r="R652" s="5"/>
      <c r="S652" s="5"/>
      <c r="T652" s="5"/>
      <c r="U652" s="5"/>
      <c r="V652" s="5"/>
      <c r="W652" s="5"/>
      <c r="X652" s="5"/>
      <c r="Y652" s="7"/>
    </row>
    <row r="653" spans="18:25" s="17" customFormat="1" x14ac:dyDescent="0.25">
      <c r="R653" s="5"/>
      <c r="S653" s="5"/>
      <c r="T653" s="5"/>
      <c r="U653" s="5"/>
      <c r="V653" s="5"/>
      <c r="W653" s="5"/>
      <c r="X653" s="5"/>
      <c r="Y653" s="7"/>
    </row>
    <row r="654" spans="18:25" s="17" customFormat="1" x14ac:dyDescent="0.25">
      <c r="R654" s="5"/>
      <c r="S654" s="5"/>
      <c r="T654" s="5"/>
      <c r="U654" s="5"/>
      <c r="V654" s="5"/>
      <c r="W654" s="5"/>
      <c r="X654" s="5"/>
      <c r="Y654" s="7"/>
    </row>
    <row r="655" spans="18:25" s="17" customFormat="1" x14ac:dyDescent="0.25">
      <c r="R655" s="5"/>
      <c r="S655" s="5"/>
      <c r="T655" s="5"/>
      <c r="U655" s="5"/>
      <c r="V655" s="5"/>
      <c r="W655" s="5"/>
      <c r="X655" s="5"/>
      <c r="Y655" s="7"/>
    </row>
    <row r="656" spans="18:25" s="17" customFormat="1" x14ac:dyDescent="0.25">
      <c r="R656" s="5"/>
      <c r="S656" s="5"/>
      <c r="T656" s="5"/>
      <c r="U656" s="5"/>
      <c r="V656" s="5"/>
      <c r="W656" s="5"/>
      <c r="X656" s="5"/>
      <c r="Y656" s="7"/>
    </row>
    <row r="657" spans="18:25" s="17" customFormat="1" x14ac:dyDescent="0.25">
      <c r="R657" s="5"/>
      <c r="S657" s="5"/>
      <c r="T657" s="5"/>
      <c r="U657" s="5"/>
      <c r="V657" s="5"/>
      <c r="W657" s="5"/>
      <c r="X657" s="5"/>
      <c r="Y657" s="7"/>
    </row>
    <row r="658" spans="18:25" s="17" customFormat="1" x14ac:dyDescent="0.25">
      <c r="R658" s="5"/>
      <c r="S658" s="5"/>
      <c r="T658" s="5"/>
      <c r="U658" s="5"/>
      <c r="V658" s="5"/>
      <c r="W658" s="5"/>
      <c r="X658" s="5"/>
      <c r="Y658" s="7"/>
    </row>
    <row r="659" spans="18:25" s="17" customFormat="1" x14ac:dyDescent="0.25">
      <c r="R659" s="5"/>
      <c r="S659" s="5"/>
      <c r="T659" s="5"/>
      <c r="U659" s="5"/>
      <c r="V659" s="5"/>
      <c r="W659" s="5"/>
      <c r="X659" s="5"/>
      <c r="Y659" s="7"/>
    </row>
    <row r="660" spans="18:25" s="17" customFormat="1" x14ac:dyDescent="0.25">
      <c r="R660" s="5"/>
      <c r="S660" s="5"/>
      <c r="T660" s="5"/>
      <c r="U660" s="5"/>
      <c r="V660" s="5"/>
      <c r="W660" s="5"/>
      <c r="X660" s="5"/>
      <c r="Y660" s="7"/>
    </row>
    <row r="661" spans="18:25" s="17" customFormat="1" x14ac:dyDescent="0.25">
      <c r="R661" s="5"/>
      <c r="S661" s="5"/>
      <c r="T661" s="5"/>
      <c r="U661" s="5"/>
      <c r="V661" s="5"/>
      <c r="W661" s="5"/>
      <c r="X661" s="5"/>
      <c r="Y661" s="7"/>
    </row>
    <row r="662" spans="18:25" s="17" customFormat="1" x14ac:dyDescent="0.25">
      <c r="R662" s="5"/>
      <c r="S662" s="5"/>
      <c r="T662" s="5"/>
      <c r="U662" s="5"/>
      <c r="V662" s="5"/>
      <c r="W662" s="5"/>
      <c r="X662" s="5"/>
      <c r="Y662" s="7"/>
    </row>
    <row r="663" spans="18:25" s="17" customFormat="1" x14ac:dyDescent="0.25">
      <c r="R663" s="5"/>
      <c r="S663" s="5"/>
      <c r="T663" s="5"/>
      <c r="U663" s="5"/>
      <c r="V663" s="5"/>
      <c r="W663" s="5"/>
      <c r="X663" s="5"/>
      <c r="Y663" s="7"/>
    </row>
    <row r="664" spans="18:25" s="17" customFormat="1" x14ac:dyDescent="0.25">
      <c r="R664" s="5"/>
      <c r="S664" s="5"/>
      <c r="T664" s="5"/>
      <c r="U664" s="5"/>
      <c r="V664" s="5"/>
      <c r="W664" s="5"/>
      <c r="X664" s="5"/>
      <c r="Y664" s="7"/>
    </row>
    <row r="665" spans="18:25" s="17" customFormat="1" x14ac:dyDescent="0.25">
      <c r="R665" s="5"/>
      <c r="S665" s="5"/>
      <c r="T665" s="5"/>
      <c r="U665" s="5"/>
      <c r="V665" s="5"/>
      <c r="W665" s="5"/>
      <c r="X665" s="5"/>
      <c r="Y665" s="7"/>
    </row>
    <row r="666" spans="18:25" s="17" customFormat="1" x14ac:dyDescent="0.25">
      <c r="R666" s="5"/>
      <c r="S666" s="5"/>
      <c r="T666" s="5"/>
      <c r="U666" s="5"/>
      <c r="V666" s="5"/>
      <c r="W666" s="5"/>
      <c r="X666" s="5"/>
      <c r="Y666" s="7"/>
    </row>
    <row r="667" spans="18:25" s="17" customFormat="1" x14ac:dyDescent="0.25">
      <c r="R667" s="5"/>
      <c r="S667" s="5"/>
      <c r="T667" s="5"/>
      <c r="U667" s="5"/>
      <c r="V667" s="5"/>
      <c r="W667" s="5"/>
      <c r="X667" s="5"/>
      <c r="Y667" s="7"/>
    </row>
    <row r="668" spans="18:25" s="17" customFormat="1" x14ac:dyDescent="0.25">
      <c r="R668" s="5"/>
      <c r="S668" s="5"/>
      <c r="T668" s="5"/>
      <c r="U668" s="5"/>
      <c r="V668" s="5"/>
      <c r="W668" s="5"/>
      <c r="X668" s="5"/>
      <c r="Y668" s="7"/>
    </row>
    <row r="669" spans="18:25" s="17" customFormat="1" x14ac:dyDescent="0.25">
      <c r="R669" s="5"/>
      <c r="S669" s="5"/>
      <c r="T669" s="5"/>
      <c r="U669" s="5"/>
      <c r="V669" s="5"/>
      <c r="W669" s="5"/>
      <c r="X669" s="5"/>
      <c r="Y669" s="7"/>
    </row>
    <row r="670" spans="18:25" s="17" customFormat="1" x14ac:dyDescent="0.25">
      <c r="R670" s="5"/>
      <c r="S670" s="5"/>
      <c r="T670" s="5"/>
      <c r="U670" s="5"/>
      <c r="V670" s="5"/>
      <c r="W670" s="5"/>
      <c r="X670" s="5"/>
      <c r="Y670" s="7"/>
    </row>
    <row r="671" spans="18:25" s="17" customFormat="1" x14ac:dyDescent="0.25">
      <c r="R671" s="5"/>
      <c r="S671" s="5"/>
      <c r="T671" s="5"/>
      <c r="U671" s="5"/>
      <c r="V671" s="5"/>
      <c r="W671" s="5"/>
      <c r="X671" s="5"/>
      <c r="Y671" s="7"/>
    </row>
    <row r="672" spans="18:25" s="17" customFormat="1" x14ac:dyDescent="0.25">
      <c r="R672" s="5"/>
      <c r="S672" s="5"/>
      <c r="T672" s="5"/>
      <c r="U672" s="5"/>
      <c r="V672" s="5"/>
      <c r="W672" s="5"/>
      <c r="X672" s="5"/>
      <c r="Y672" s="7"/>
    </row>
    <row r="673" spans="18:25" s="17" customFormat="1" x14ac:dyDescent="0.25">
      <c r="R673" s="5"/>
      <c r="S673" s="5"/>
      <c r="T673" s="5"/>
      <c r="U673" s="5"/>
      <c r="V673" s="5"/>
      <c r="W673" s="5"/>
      <c r="X673" s="5"/>
      <c r="Y673" s="7"/>
    </row>
    <row r="674" spans="18:25" s="17" customFormat="1" x14ac:dyDescent="0.25">
      <c r="R674" s="5"/>
      <c r="S674" s="5"/>
      <c r="T674" s="5"/>
      <c r="U674" s="5"/>
      <c r="V674" s="5"/>
      <c r="W674" s="5"/>
      <c r="X674" s="5"/>
      <c r="Y674" s="7"/>
    </row>
    <row r="675" spans="18:25" s="17" customFormat="1" x14ac:dyDescent="0.25">
      <c r="R675" s="5"/>
      <c r="S675" s="5"/>
      <c r="T675" s="5"/>
      <c r="U675" s="5"/>
      <c r="V675" s="5"/>
      <c r="W675" s="5"/>
      <c r="X675" s="5"/>
      <c r="Y675" s="7"/>
    </row>
    <row r="676" spans="18:25" s="17" customFormat="1" x14ac:dyDescent="0.25">
      <c r="R676" s="5"/>
      <c r="S676" s="5"/>
      <c r="T676" s="5"/>
      <c r="U676" s="5"/>
      <c r="V676" s="5"/>
      <c r="W676" s="5"/>
      <c r="X676" s="5"/>
      <c r="Y676" s="7"/>
    </row>
    <row r="677" spans="18:25" s="17" customFormat="1" x14ac:dyDescent="0.25">
      <c r="R677" s="5"/>
      <c r="S677" s="5"/>
      <c r="T677" s="5"/>
      <c r="U677" s="5"/>
      <c r="V677" s="5"/>
      <c r="W677" s="5"/>
      <c r="X677" s="5"/>
      <c r="Y677" s="7"/>
    </row>
    <row r="678" spans="18:25" s="17" customFormat="1" x14ac:dyDescent="0.25">
      <c r="R678" s="5"/>
      <c r="S678" s="5"/>
      <c r="T678" s="5"/>
      <c r="U678" s="5"/>
      <c r="V678" s="5"/>
      <c r="W678" s="5"/>
      <c r="X678" s="5"/>
      <c r="Y678" s="7"/>
    </row>
    <row r="679" spans="18:25" s="17" customFormat="1" x14ac:dyDescent="0.25">
      <c r="R679" s="5"/>
      <c r="S679" s="5"/>
      <c r="T679" s="5"/>
      <c r="U679" s="5"/>
      <c r="V679" s="5"/>
      <c r="W679" s="5"/>
      <c r="X679" s="5"/>
      <c r="Y679" s="7"/>
    </row>
    <row r="680" spans="18:25" s="17" customFormat="1" x14ac:dyDescent="0.25">
      <c r="R680" s="5"/>
      <c r="S680" s="5"/>
      <c r="T680" s="5"/>
      <c r="U680" s="5"/>
      <c r="V680" s="5"/>
      <c r="W680" s="5"/>
      <c r="X680" s="5"/>
      <c r="Y680" s="7"/>
    </row>
    <row r="681" spans="18:25" s="17" customFormat="1" x14ac:dyDescent="0.25">
      <c r="R681" s="5"/>
      <c r="S681" s="5"/>
      <c r="T681" s="5"/>
      <c r="U681" s="5"/>
      <c r="V681" s="5"/>
      <c r="W681" s="5"/>
      <c r="X681" s="5"/>
      <c r="Y681" s="7"/>
    </row>
    <row r="682" spans="18:25" s="17" customFormat="1" x14ac:dyDescent="0.25">
      <c r="R682" s="5"/>
      <c r="S682" s="5"/>
      <c r="T682" s="5"/>
      <c r="U682" s="5"/>
      <c r="V682" s="5"/>
      <c r="W682" s="5"/>
      <c r="X682" s="5"/>
      <c r="Y682" s="7"/>
    </row>
    <row r="683" spans="18:25" s="17" customFormat="1" x14ac:dyDescent="0.25">
      <c r="R683" s="5"/>
      <c r="S683" s="5"/>
      <c r="T683" s="5"/>
      <c r="U683" s="5"/>
      <c r="V683" s="5"/>
      <c r="W683" s="5"/>
      <c r="X683" s="5"/>
      <c r="Y683" s="7"/>
    </row>
    <row r="684" spans="18:25" s="17" customFormat="1" x14ac:dyDescent="0.25">
      <c r="R684" s="5"/>
      <c r="S684" s="5"/>
      <c r="T684" s="5"/>
      <c r="U684" s="5"/>
      <c r="V684" s="5"/>
      <c r="W684" s="5"/>
      <c r="X684" s="5"/>
      <c r="Y684" s="7"/>
    </row>
    <row r="685" spans="18:25" s="17" customFormat="1" x14ac:dyDescent="0.25">
      <c r="R685" s="5"/>
      <c r="S685" s="5"/>
      <c r="T685" s="5"/>
      <c r="U685" s="5"/>
      <c r="V685" s="5"/>
      <c r="W685" s="5"/>
      <c r="X685" s="5"/>
      <c r="Y685" s="7"/>
    </row>
    <row r="686" spans="18:25" s="17" customFormat="1" x14ac:dyDescent="0.25">
      <c r="R686" s="5"/>
      <c r="S686" s="5"/>
      <c r="T686" s="5"/>
      <c r="U686" s="5"/>
      <c r="V686" s="5"/>
      <c r="W686" s="5"/>
      <c r="X686" s="5"/>
      <c r="Y686" s="7"/>
    </row>
    <row r="687" spans="18:25" s="17" customFormat="1" x14ac:dyDescent="0.25">
      <c r="R687" s="5"/>
      <c r="S687" s="5"/>
      <c r="T687" s="5"/>
      <c r="U687" s="5"/>
      <c r="V687" s="5"/>
      <c r="W687" s="5"/>
      <c r="X687" s="5"/>
      <c r="Y687" s="7"/>
    </row>
    <row r="688" spans="18:25" s="17" customFormat="1" x14ac:dyDescent="0.25">
      <c r="R688" s="5"/>
      <c r="S688" s="5"/>
      <c r="T688" s="5"/>
      <c r="U688" s="5"/>
      <c r="V688" s="5"/>
      <c r="W688" s="5"/>
      <c r="X688" s="5"/>
      <c r="Y688" s="7"/>
    </row>
    <row r="689" spans="18:25" s="17" customFormat="1" x14ac:dyDescent="0.25">
      <c r="R689" s="5"/>
      <c r="S689" s="5"/>
      <c r="T689" s="5"/>
      <c r="U689" s="5"/>
      <c r="V689" s="5"/>
      <c r="W689" s="5"/>
      <c r="X689" s="5"/>
      <c r="Y689" s="7"/>
    </row>
    <row r="690" spans="18:25" s="17" customFormat="1" x14ac:dyDescent="0.25">
      <c r="R690" s="5"/>
      <c r="S690" s="5"/>
      <c r="T690" s="5"/>
      <c r="U690" s="5"/>
      <c r="V690" s="5"/>
      <c r="W690" s="5"/>
      <c r="X690" s="5"/>
      <c r="Y690" s="7"/>
    </row>
    <row r="691" spans="18:25" s="17" customFormat="1" x14ac:dyDescent="0.25">
      <c r="R691" s="5"/>
      <c r="S691" s="5"/>
      <c r="T691" s="5"/>
      <c r="U691" s="5"/>
      <c r="V691" s="5"/>
      <c r="W691" s="5"/>
      <c r="X691" s="5"/>
      <c r="Y691" s="7"/>
    </row>
    <row r="692" spans="18:25" s="17" customFormat="1" x14ac:dyDescent="0.25">
      <c r="R692" s="5"/>
      <c r="S692" s="5"/>
      <c r="T692" s="5"/>
      <c r="U692" s="5"/>
      <c r="V692" s="5"/>
      <c r="W692" s="5"/>
      <c r="X692" s="5"/>
      <c r="Y692" s="7"/>
    </row>
    <row r="693" spans="18:25" s="17" customFormat="1" x14ac:dyDescent="0.25">
      <c r="R693" s="5"/>
      <c r="S693" s="5"/>
      <c r="T693" s="5"/>
      <c r="U693" s="5"/>
      <c r="V693" s="5"/>
      <c r="W693" s="5"/>
      <c r="X693" s="5"/>
      <c r="Y693" s="7"/>
    </row>
    <row r="694" spans="18:25" s="17" customFormat="1" x14ac:dyDescent="0.25">
      <c r="R694" s="5"/>
      <c r="S694" s="5"/>
      <c r="T694" s="5"/>
      <c r="U694" s="5"/>
      <c r="V694" s="5"/>
      <c r="W694" s="5"/>
      <c r="X694" s="5"/>
      <c r="Y694" s="7"/>
    </row>
    <row r="695" spans="18:25" s="17" customFormat="1" x14ac:dyDescent="0.25">
      <c r="R695" s="5"/>
      <c r="S695" s="5"/>
      <c r="T695" s="5"/>
      <c r="U695" s="5"/>
      <c r="V695" s="5"/>
      <c r="W695" s="5"/>
      <c r="X695" s="5"/>
      <c r="Y695" s="7"/>
    </row>
    <row r="696" spans="18:25" s="17" customFormat="1" x14ac:dyDescent="0.25">
      <c r="R696" s="5"/>
      <c r="S696" s="5"/>
      <c r="T696" s="5"/>
      <c r="U696" s="5"/>
      <c r="V696" s="5"/>
      <c r="W696" s="5"/>
      <c r="X696" s="5"/>
      <c r="Y696" s="7"/>
    </row>
    <row r="697" spans="18:25" s="17" customFormat="1" x14ac:dyDescent="0.25">
      <c r="R697" s="5"/>
      <c r="S697" s="5"/>
      <c r="T697" s="5"/>
      <c r="U697" s="5"/>
      <c r="V697" s="5"/>
      <c r="W697" s="5"/>
      <c r="X697" s="5"/>
      <c r="Y697" s="7"/>
    </row>
    <row r="698" spans="18:25" s="17" customFormat="1" x14ac:dyDescent="0.25">
      <c r="R698" s="5"/>
      <c r="S698" s="5"/>
      <c r="T698" s="5"/>
      <c r="U698" s="5"/>
      <c r="V698" s="5"/>
      <c r="W698" s="5"/>
      <c r="X698" s="5"/>
      <c r="Y698" s="7"/>
    </row>
    <row r="699" spans="18:25" s="17" customFormat="1" x14ac:dyDescent="0.25">
      <c r="R699" s="5"/>
      <c r="S699" s="5"/>
      <c r="T699" s="5"/>
      <c r="U699" s="5"/>
      <c r="V699" s="5"/>
      <c r="W699" s="5"/>
      <c r="X699" s="5"/>
      <c r="Y699" s="7"/>
    </row>
    <row r="700" spans="18:25" s="17" customFormat="1" x14ac:dyDescent="0.25">
      <c r="R700" s="5"/>
      <c r="S700" s="5"/>
      <c r="T700" s="5"/>
      <c r="U700" s="5"/>
      <c r="V700" s="5"/>
      <c r="W700" s="5"/>
      <c r="X700" s="5"/>
      <c r="Y700" s="7"/>
    </row>
    <row r="701" spans="18:25" s="17" customFormat="1" x14ac:dyDescent="0.25">
      <c r="R701" s="5"/>
      <c r="S701" s="5"/>
      <c r="T701" s="5"/>
      <c r="U701" s="5"/>
      <c r="V701" s="5"/>
      <c r="W701" s="5"/>
      <c r="X701" s="5"/>
      <c r="Y701" s="7"/>
    </row>
    <row r="702" spans="18:25" s="17" customFormat="1" x14ac:dyDescent="0.25">
      <c r="R702" s="5"/>
      <c r="S702" s="5"/>
      <c r="T702" s="5"/>
      <c r="U702" s="5"/>
      <c r="V702" s="5"/>
      <c r="W702" s="5"/>
      <c r="X702" s="5"/>
      <c r="Y702" s="7"/>
    </row>
    <row r="703" spans="18:25" s="17" customFormat="1" x14ac:dyDescent="0.25">
      <c r="R703" s="5"/>
      <c r="S703" s="5"/>
      <c r="T703" s="5"/>
      <c r="U703" s="5"/>
      <c r="V703" s="5"/>
      <c r="W703" s="5"/>
      <c r="X703" s="5"/>
      <c r="Y703" s="7"/>
    </row>
    <row r="704" spans="18:25" s="17" customFormat="1" x14ac:dyDescent="0.25">
      <c r="R704" s="5"/>
      <c r="S704" s="5"/>
      <c r="T704" s="5"/>
      <c r="U704" s="5"/>
      <c r="V704" s="5"/>
      <c r="W704" s="5"/>
      <c r="X704" s="5"/>
      <c r="Y704" s="7"/>
    </row>
    <row r="705" spans="18:25" s="17" customFormat="1" x14ac:dyDescent="0.25">
      <c r="R705" s="5"/>
      <c r="S705" s="5"/>
      <c r="T705" s="5"/>
      <c r="U705" s="5"/>
      <c r="V705" s="5"/>
      <c r="W705" s="5"/>
      <c r="X705" s="5"/>
      <c r="Y705" s="7"/>
    </row>
    <row r="706" spans="18:25" s="17" customFormat="1" x14ac:dyDescent="0.25">
      <c r="R706" s="5"/>
      <c r="S706" s="5"/>
      <c r="T706" s="5"/>
      <c r="U706" s="5"/>
      <c r="V706" s="5"/>
      <c r="W706" s="5"/>
      <c r="X706" s="5"/>
      <c r="Y706" s="7"/>
    </row>
    <row r="707" spans="18:25" s="17" customFormat="1" x14ac:dyDescent="0.25">
      <c r="R707" s="5"/>
      <c r="S707" s="5"/>
      <c r="T707" s="5"/>
      <c r="U707" s="5"/>
      <c r="V707" s="5"/>
      <c r="W707" s="5"/>
      <c r="X707" s="5"/>
      <c r="Y707" s="7"/>
    </row>
    <row r="708" spans="18:25" s="17" customFormat="1" x14ac:dyDescent="0.25">
      <c r="R708" s="5"/>
      <c r="S708" s="5"/>
      <c r="T708" s="5"/>
      <c r="U708" s="5"/>
      <c r="V708" s="5"/>
      <c r="W708" s="5"/>
      <c r="X708" s="5"/>
      <c r="Y708" s="7"/>
    </row>
    <row r="709" spans="18:25" s="17" customFormat="1" x14ac:dyDescent="0.25">
      <c r="R709" s="5"/>
      <c r="S709" s="5"/>
      <c r="T709" s="5"/>
      <c r="U709" s="5"/>
      <c r="V709" s="5"/>
      <c r="W709" s="5"/>
      <c r="X709" s="5"/>
      <c r="Y709" s="7"/>
    </row>
    <row r="710" spans="18:25" s="17" customFormat="1" x14ac:dyDescent="0.25">
      <c r="R710" s="5"/>
      <c r="S710" s="5"/>
      <c r="T710" s="5"/>
      <c r="U710" s="5"/>
      <c r="V710" s="5"/>
      <c r="W710" s="5"/>
      <c r="X710" s="5"/>
      <c r="Y710" s="7"/>
    </row>
    <row r="711" spans="18:25" s="17" customFormat="1" x14ac:dyDescent="0.25">
      <c r="R711" s="5"/>
      <c r="S711" s="5"/>
      <c r="T711" s="5"/>
      <c r="U711" s="5"/>
      <c r="V711" s="5"/>
      <c r="W711" s="5"/>
      <c r="X711" s="5"/>
      <c r="Y711" s="7"/>
    </row>
    <row r="712" spans="18:25" s="17" customFormat="1" x14ac:dyDescent="0.25">
      <c r="R712" s="5"/>
      <c r="S712" s="5"/>
      <c r="T712" s="5"/>
      <c r="U712" s="5"/>
      <c r="V712" s="5"/>
      <c r="W712" s="5"/>
      <c r="X712" s="5"/>
      <c r="Y712" s="7"/>
    </row>
    <row r="713" spans="18:25" s="17" customFormat="1" x14ac:dyDescent="0.25">
      <c r="R713" s="5"/>
      <c r="S713" s="5"/>
      <c r="T713" s="5"/>
      <c r="U713" s="5"/>
      <c r="V713" s="5"/>
      <c r="W713" s="5"/>
      <c r="X713" s="5"/>
      <c r="Y713" s="7"/>
    </row>
    <row r="714" spans="18:25" s="17" customFormat="1" x14ac:dyDescent="0.25">
      <c r="R714" s="5"/>
      <c r="S714" s="5"/>
      <c r="T714" s="5"/>
      <c r="U714" s="5"/>
      <c r="V714" s="5"/>
      <c r="W714" s="5"/>
      <c r="X714" s="5"/>
      <c r="Y714" s="7"/>
    </row>
    <row r="715" spans="18:25" s="17" customFormat="1" x14ac:dyDescent="0.25">
      <c r="R715" s="5"/>
      <c r="S715" s="5"/>
      <c r="T715" s="5"/>
      <c r="U715" s="5"/>
      <c r="V715" s="5"/>
      <c r="W715" s="5"/>
      <c r="X715" s="5"/>
      <c r="Y715" s="7"/>
    </row>
    <row r="716" spans="18:25" s="17" customFormat="1" x14ac:dyDescent="0.25">
      <c r="R716" s="5"/>
      <c r="S716" s="5"/>
      <c r="T716" s="5"/>
      <c r="U716" s="5"/>
      <c r="V716" s="5"/>
      <c r="W716" s="5"/>
      <c r="X716" s="5"/>
      <c r="Y716" s="7"/>
    </row>
    <row r="717" spans="18:25" s="17" customFormat="1" x14ac:dyDescent="0.25">
      <c r="R717" s="5"/>
      <c r="S717" s="5"/>
      <c r="T717" s="5"/>
      <c r="U717" s="5"/>
      <c r="V717" s="5"/>
      <c r="W717" s="5"/>
      <c r="X717" s="5"/>
      <c r="Y717" s="7"/>
    </row>
    <row r="718" spans="18:25" s="17" customFormat="1" x14ac:dyDescent="0.25">
      <c r="R718" s="5"/>
      <c r="S718" s="5"/>
      <c r="T718" s="5"/>
      <c r="U718" s="5"/>
      <c r="V718" s="5"/>
      <c r="W718" s="5"/>
      <c r="X718" s="5"/>
      <c r="Y718" s="7"/>
    </row>
    <row r="719" spans="18:25" s="17" customFormat="1" x14ac:dyDescent="0.25">
      <c r="R719" s="5"/>
      <c r="S719" s="5"/>
      <c r="T719" s="5"/>
      <c r="U719" s="5"/>
      <c r="V719" s="5"/>
      <c r="W719" s="5"/>
      <c r="X719" s="5"/>
      <c r="Y719" s="7"/>
    </row>
    <row r="720" spans="18:25" s="17" customFormat="1" x14ac:dyDescent="0.25">
      <c r="R720" s="5"/>
      <c r="S720" s="5"/>
      <c r="T720" s="5"/>
      <c r="U720" s="5"/>
      <c r="V720" s="5"/>
      <c r="W720" s="5"/>
      <c r="X720" s="5"/>
      <c r="Y720" s="7"/>
    </row>
    <row r="721" spans="18:25" s="17" customFormat="1" x14ac:dyDescent="0.25">
      <c r="R721" s="5"/>
      <c r="S721" s="5"/>
      <c r="T721" s="5"/>
      <c r="U721" s="5"/>
      <c r="V721" s="5"/>
      <c r="W721" s="5"/>
      <c r="X721" s="5"/>
      <c r="Y721" s="7"/>
    </row>
    <row r="722" spans="18:25" s="17" customFormat="1" x14ac:dyDescent="0.25">
      <c r="R722" s="5"/>
      <c r="S722" s="5"/>
      <c r="T722" s="5"/>
      <c r="U722" s="5"/>
      <c r="V722" s="5"/>
      <c r="W722" s="5"/>
      <c r="X722" s="5"/>
      <c r="Y722" s="7"/>
    </row>
    <row r="723" spans="18:25" s="17" customFormat="1" x14ac:dyDescent="0.25">
      <c r="R723" s="5"/>
      <c r="S723" s="5"/>
      <c r="T723" s="5"/>
      <c r="U723" s="5"/>
      <c r="V723" s="5"/>
      <c r="W723" s="5"/>
      <c r="X723" s="5"/>
      <c r="Y723" s="7"/>
    </row>
    <row r="724" spans="18:25" s="17" customFormat="1" x14ac:dyDescent="0.25">
      <c r="R724" s="5"/>
      <c r="S724" s="5"/>
      <c r="T724" s="5"/>
      <c r="U724" s="5"/>
      <c r="V724" s="5"/>
      <c r="W724" s="5"/>
      <c r="X724" s="5"/>
      <c r="Y724" s="7"/>
    </row>
    <row r="725" spans="18:25" s="17" customFormat="1" x14ac:dyDescent="0.25">
      <c r="R725" s="5"/>
      <c r="S725" s="5"/>
      <c r="T725" s="5"/>
      <c r="U725" s="5"/>
      <c r="V725" s="5"/>
      <c r="W725" s="5"/>
      <c r="X725" s="5"/>
      <c r="Y725" s="7"/>
    </row>
    <row r="726" spans="18:25" s="17" customFormat="1" x14ac:dyDescent="0.25">
      <c r="R726" s="5"/>
      <c r="S726" s="5"/>
      <c r="T726" s="5"/>
      <c r="U726" s="5"/>
      <c r="V726" s="5"/>
      <c r="W726" s="5"/>
      <c r="X726" s="5"/>
      <c r="Y726" s="7"/>
    </row>
    <row r="727" spans="18:25" s="17" customFormat="1" x14ac:dyDescent="0.25">
      <c r="R727" s="5"/>
      <c r="S727" s="5"/>
      <c r="T727" s="5"/>
      <c r="U727" s="5"/>
      <c r="V727" s="5"/>
      <c r="W727" s="5"/>
      <c r="X727" s="5"/>
      <c r="Y727" s="7"/>
    </row>
    <row r="728" spans="18:25" s="17" customFormat="1" x14ac:dyDescent="0.25">
      <c r="R728" s="5"/>
      <c r="S728" s="5"/>
      <c r="T728" s="5"/>
      <c r="U728" s="5"/>
      <c r="V728" s="5"/>
      <c r="W728" s="5"/>
      <c r="X728" s="5"/>
      <c r="Y728" s="7"/>
    </row>
    <row r="729" spans="18:25" s="17" customFormat="1" x14ac:dyDescent="0.25">
      <c r="R729" s="5"/>
      <c r="S729" s="5"/>
      <c r="T729" s="5"/>
      <c r="U729" s="5"/>
      <c r="V729" s="5"/>
      <c r="W729" s="5"/>
      <c r="X729" s="5"/>
      <c r="Y729" s="7"/>
    </row>
    <row r="730" spans="18:25" s="17" customFormat="1" x14ac:dyDescent="0.25">
      <c r="R730" s="5"/>
      <c r="S730" s="5"/>
      <c r="T730" s="5"/>
      <c r="U730" s="5"/>
      <c r="V730" s="5"/>
      <c r="W730" s="5"/>
      <c r="X730" s="5"/>
      <c r="Y730" s="7"/>
    </row>
    <row r="731" spans="18:25" s="17" customFormat="1" x14ac:dyDescent="0.25">
      <c r="R731" s="5"/>
      <c r="S731" s="5"/>
      <c r="T731" s="5"/>
      <c r="U731" s="5"/>
      <c r="V731" s="5"/>
      <c r="W731" s="5"/>
      <c r="X731" s="5"/>
      <c r="Y731" s="7"/>
    </row>
    <row r="732" spans="18:25" s="17" customFormat="1" x14ac:dyDescent="0.25">
      <c r="R732" s="5"/>
      <c r="S732" s="5"/>
      <c r="T732" s="5"/>
      <c r="U732" s="5"/>
      <c r="V732" s="5"/>
      <c r="W732" s="5"/>
      <c r="X732" s="5"/>
      <c r="Y732" s="7"/>
    </row>
    <row r="733" spans="18:25" s="17" customFormat="1" x14ac:dyDescent="0.25">
      <c r="R733" s="5"/>
      <c r="S733" s="5"/>
      <c r="T733" s="5"/>
      <c r="U733" s="5"/>
      <c r="V733" s="5"/>
      <c r="W733" s="5"/>
      <c r="X733" s="5"/>
      <c r="Y733" s="7"/>
    </row>
    <row r="734" spans="18:25" s="17" customFormat="1" x14ac:dyDescent="0.25">
      <c r="R734" s="5"/>
      <c r="S734" s="5"/>
      <c r="T734" s="5"/>
      <c r="U734" s="5"/>
      <c r="V734" s="5"/>
      <c r="W734" s="5"/>
      <c r="X734" s="5"/>
      <c r="Y734" s="7"/>
    </row>
    <row r="735" spans="18:25" s="17" customFormat="1" x14ac:dyDescent="0.25">
      <c r="R735" s="5"/>
      <c r="S735" s="5"/>
      <c r="T735" s="5"/>
      <c r="U735" s="5"/>
      <c r="V735" s="5"/>
      <c r="W735" s="5"/>
      <c r="X735" s="5"/>
      <c r="Y735" s="7"/>
    </row>
    <row r="736" spans="18:25" s="17" customFormat="1" x14ac:dyDescent="0.25">
      <c r="R736" s="5"/>
      <c r="S736" s="5"/>
      <c r="T736" s="5"/>
      <c r="U736" s="5"/>
      <c r="V736" s="5"/>
      <c r="W736" s="5"/>
      <c r="X736" s="5"/>
      <c r="Y736" s="7"/>
    </row>
    <row r="737" spans="18:25" s="17" customFormat="1" x14ac:dyDescent="0.25">
      <c r="R737" s="5"/>
      <c r="S737" s="5"/>
      <c r="T737" s="5"/>
      <c r="U737" s="5"/>
      <c r="V737" s="5"/>
      <c r="W737" s="5"/>
      <c r="X737" s="5"/>
      <c r="Y737" s="7"/>
    </row>
    <row r="738" spans="18:25" s="17" customFormat="1" x14ac:dyDescent="0.25">
      <c r="R738" s="5"/>
      <c r="S738" s="5"/>
      <c r="T738" s="5"/>
      <c r="U738" s="5"/>
      <c r="V738" s="5"/>
      <c r="W738" s="5"/>
      <c r="X738" s="5"/>
      <c r="Y738" s="7"/>
    </row>
    <row r="739" spans="18:25" s="17" customFormat="1" x14ac:dyDescent="0.25">
      <c r="R739" s="5"/>
      <c r="S739" s="5"/>
      <c r="T739" s="5"/>
      <c r="U739" s="5"/>
      <c r="V739" s="5"/>
      <c r="W739" s="5"/>
      <c r="X739" s="5"/>
      <c r="Y739" s="7"/>
    </row>
    <row r="740" spans="18:25" s="17" customFormat="1" x14ac:dyDescent="0.25">
      <c r="R740" s="5"/>
      <c r="S740" s="5"/>
      <c r="T740" s="5"/>
      <c r="U740" s="5"/>
      <c r="V740" s="5"/>
      <c r="W740" s="5"/>
      <c r="X740" s="5"/>
      <c r="Y740" s="7"/>
    </row>
    <row r="741" spans="18:25" s="17" customFormat="1" x14ac:dyDescent="0.25">
      <c r="R741" s="5"/>
      <c r="S741" s="5"/>
      <c r="T741" s="5"/>
      <c r="U741" s="5"/>
      <c r="V741" s="5"/>
      <c r="W741" s="5"/>
      <c r="X741" s="5"/>
      <c r="Y741" s="7"/>
    </row>
    <row r="742" spans="18:25" s="17" customFormat="1" x14ac:dyDescent="0.25">
      <c r="R742" s="5"/>
      <c r="S742" s="5"/>
      <c r="T742" s="5"/>
      <c r="U742" s="5"/>
      <c r="V742" s="5"/>
      <c r="W742" s="5"/>
      <c r="X742" s="5"/>
      <c r="Y742" s="7"/>
    </row>
    <row r="743" spans="18:25" s="17" customFormat="1" x14ac:dyDescent="0.25">
      <c r="R743" s="5"/>
      <c r="S743" s="5"/>
      <c r="T743" s="5"/>
      <c r="U743" s="5"/>
      <c r="V743" s="5"/>
      <c r="W743" s="5"/>
      <c r="X743" s="5"/>
      <c r="Y743" s="7"/>
    </row>
    <row r="744" spans="18:25" s="17" customFormat="1" x14ac:dyDescent="0.25">
      <c r="R744" s="5"/>
      <c r="S744" s="5"/>
      <c r="T744" s="5"/>
      <c r="U744" s="5"/>
      <c r="V744" s="5"/>
      <c r="W744" s="5"/>
      <c r="X744" s="5"/>
      <c r="Y744" s="7"/>
    </row>
    <row r="745" spans="18:25" s="17" customFormat="1" x14ac:dyDescent="0.25">
      <c r="R745" s="5"/>
      <c r="S745" s="5"/>
      <c r="T745" s="5"/>
      <c r="U745" s="5"/>
      <c r="V745" s="5"/>
      <c r="W745" s="5"/>
      <c r="X745" s="5"/>
      <c r="Y745" s="7"/>
    </row>
    <row r="746" spans="18:25" s="17" customFormat="1" x14ac:dyDescent="0.25">
      <c r="R746" s="5"/>
      <c r="S746" s="5"/>
      <c r="T746" s="5"/>
      <c r="U746" s="5"/>
      <c r="V746" s="5"/>
      <c r="W746" s="5"/>
      <c r="X746" s="5"/>
      <c r="Y746" s="7"/>
    </row>
    <row r="747" spans="18:25" s="17" customFormat="1" x14ac:dyDescent="0.25">
      <c r="R747" s="5"/>
      <c r="S747" s="5"/>
      <c r="T747" s="5"/>
      <c r="U747" s="5"/>
      <c r="V747" s="5"/>
      <c r="W747" s="5"/>
      <c r="X747" s="5"/>
      <c r="Y747" s="7"/>
    </row>
    <row r="748" spans="18:25" s="17" customFormat="1" x14ac:dyDescent="0.25">
      <c r="R748" s="5"/>
      <c r="S748" s="5"/>
      <c r="T748" s="5"/>
      <c r="U748" s="5"/>
      <c r="V748" s="5"/>
      <c r="W748" s="5"/>
      <c r="X748" s="5"/>
      <c r="Y748" s="7"/>
    </row>
    <row r="749" spans="18:25" s="17" customFormat="1" x14ac:dyDescent="0.25">
      <c r="R749" s="5"/>
      <c r="S749" s="5"/>
      <c r="T749" s="5"/>
      <c r="U749" s="5"/>
      <c r="V749" s="5"/>
      <c r="W749" s="5"/>
      <c r="X749" s="5"/>
      <c r="Y749" s="7"/>
    </row>
    <row r="750" spans="18:25" s="17" customFormat="1" x14ac:dyDescent="0.25">
      <c r="R750" s="5"/>
      <c r="S750" s="5"/>
      <c r="T750" s="5"/>
      <c r="U750" s="5"/>
      <c r="V750" s="5"/>
      <c r="W750" s="5"/>
      <c r="X750" s="5"/>
      <c r="Y750" s="7"/>
    </row>
    <row r="751" spans="18:25" s="17" customFormat="1" x14ac:dyDescent="0.25">
      <c r="R751" s="5"/>
      <c r="S751" s="5"/>
      <c r="T751" s="5"/>
      <c r="U751" s="5"/>
      <c r="V751" s="5"/>
      <c r="W751" s="5"/>
      <c r="X751" s="5"/>
      <c r="Y751" s="7"/>
    </row>
    <row r="752" spans="18:25" s="17" customFormat="1" x14ac:dyDescent="0.25">
      <c r="R752" s="5"/>
      <c r="S752" s="5"/>
      <c r="T752" s="5"/>
      <c r="U752" s="5"/>
      <c r="V752" s="5"/>
      <c r="W752" s="5"/>
      <c r="X752" s="5"/>
      <c r="Y752" s="7"/>
    </row>
    <row r="753" spans="18:25" s="17" customFormat="1" x14ac:dyDescent="0.25">
      <c r="R753" s="5"/>
      <c r="S753" s="5"/>
      <c r="T753" s="5"/>
      <c r="U753" s="5"/>
      <c r="V753" s="5"/>
      <c r="W753" s="5"/>
      <c r="X753" s="5"/>
      <c r="Y753" s="7"/>
    </row>
    <row r="754" spans="18:25" s="17" customFormat="1" x14ac:dyDescent="0.25">
      <c r="R754" s="5"/>
      <c r="S754" s="5"/>
      <c r="T754" s="5"/>
      <c r="U754" s="5"/>
      <c r="V754" s="5"/>
      <c r="W754" s="5"/>
      <c r="X754" s="5"/>
      <c r="Y754" s="7"/>
    </row>
    <row r="755" spans="18:25" s="17" customFormat="1" x14ac:dyDescent="0.25">
      <c r="R755" s="5"/>
      <c r="S755" s="5"/>
      <c r="T755" s="5"/>
      <c r="U755" s="5"/>
      <c r="V755" s="5"/>
      <c r="W755" s="5"/>
      <c r="X755" s="5"/>
      <c r="Y755" s="7"/>
    </row>
    <row r="756" spans="18:25" s="17" customFormat="1" x14ac:dyDescent="0.25">
      <c r="R756" s="5"/>
      <c r="S756" s="5"/>
      <c r="T756" s="5"/>
      <c r="U756" s="5"/>
      <c r="V756" s="5"/>
      <c r="W756" s="5"/>
      <c r="X756" s="5"/>
      <c r="Y756" s="7"/>
    </row>
    <row r="757" spans="18:25" s="17" customFormat="1" x14ac:dyDescent="0.25">
      <c r="R757" s="5"/>
      <c r="S757" s="5"/>
      <c r="T757" s="5"/>
      <c r="U757" s="5"/>
      <c r="V757" s="5"/>
      <c r="W757" s="5"/>
      <c r="X757" s="5"/>
      <c r="Y757" s="7"/>
    </row>
    <row r="758" spans="18:25" s="17" customFormat="1" x14ac:dyDescent="0.25">
      <c r="R758" s="5"/>
      <c r="S758" s="5"/>
      <c r="T758" s="5"/>
      <c r="U758" s="5"/>
      <c r="V758" s="5"/>
      <c r="W758" s="5"/>
      <c r="X758" s="5"/>
      <c r="Y758" s="7"/>
    </row>
    <row r="759" spans="18:25" s="17" customFormat="1" x14ac:dyDescent="0.25">
      <c r="R759" s="5"/>
      <c r="S759" s="5"/>
      <c r="T759" s="5"/>
      <c r="U759" s="5"/>
      <c r="V759" s="5"/>
      <c r="W759" s="5"/>
      <c r="X759" s="5"/>
      <c r="Y759" s="7"/>
    </row>
    <row r="760" spans="18:25" s="17" customFormat="1" x14ac:dyDescent="0.25">
      <c r="R760" s="5"/>
      <c r="S760" s="5"/>
      <c r="T760" s="5"/>
      <c r="U760" s="5"/>
      <c r="V760" s="5"/>
      <c r="W760" s="5"/>
      <c r="X760" s="5"/>
      <c r="Y760" s="7"/>
    </row>
    <row r="761" spans="18:25" s="17" customFormat="1" x14ac:dyDescent="0.25">
      <c r="R761" s="5"/>
      <c r="S761" s="5"/>
      <c r="T761" s="5"/>
      <c r="U761" s="5"/>
      <c r="V761" s="5"/>
      <c r="W761" s="5"/>
      <c r="X761" s="5"/>
      <c r="Y761" s="7"/>
    </row>
    <row r="762" spans="18:25" s="17" customFormat="1" x14ac:dyDescent="0.25">
      <c r="R762" s="5"/>
      <c r="S762" s="5"/>
      <c r="T762" s="5"/>
      <c r="U762" s="5"/>
      <c r="V762" s="5"/>
      <c r="W762" s="5"/>
      <c r="X762" s="5"/>
      <c r="Y762" s="7"/>
    </row>
    <row r="763" spans="18:25" s="17" customFormat="1" x14ac:dyDescent="0.25">
      <c r="R763" s="5"/>
      <c r="S763" s="5"/>
      <c r="T763" s="5"/>
      <c r="U763" s="5"/>
      <c r="V763" s="5"/>
      <c r="W763" s="5"/>
      <c r="X763" s="5"/>
      <c r="Y763" s="7"/>
    </row>
    <row r="764" spans="18:25" s="17" customFormat="1" x14ac:dyDescent="0.25">
      <c r="R764" s="5"/>
      <c r="S764" s="5"/>
      <c r="T764" s="5"/>
      <c r="U764" s="5"/>
      <c r="V764" s="5"/>
      <c r="W764" s="5"/>
      <c r="X764" s="5"/>
      <c r="Y764" s="7"/>
    </row>
    <row r="765" spans="18:25" s="17" customFormat="1" x14ac:dyDescent="0.25">
      <c r="R765" s="5"/>
      <c r="S765" s="5"/>
      <c r="T765" s="5"/>
      <c r="U765" s="5"/>
      <c r="V765" s="5"/>
      <c r="W765" s="5"/>
      <c r="X765" s="5"/>
      <c r="Y765" s="7"/>
    </row>
    <row r="766" spans="18:25" s="17" customFormat="1" x14ac:dyDescent="0.25">
      <c r="R766" s="5"/>
      <c r="S766" s="5"/>
      <c r="T766" s="5"/>
      <c r="U766" s="5"/>
      <c r="V766" s="5"/>
      <c r="W766" s="5"/>
      <c r="X766" s="5"/>
      <c r="Y766" s="7"/>
    </row>
    <row r="767" spans="18:25" s="17" customFormat="1" x14ac:dyDescent="0.25">
      <c r="R767" s="5"/>
      <c r="S767" s="5"/>
      <c r="T767" s="5"/>
      <c r="U767" s="5"/>
      <c r="V767" s="5"/>
      <c r="W767" s="5"/>
      <c r="X767" s="5"/>
      <c r="Y767" s="7"/>
    </row>
    <row r="768" spans="18:25" s="17" customFormat="1" x14ac:dyDescent="0.25">
      <c r="R768" s="5"/>
      <c r="S768" s="5"/>
      <c r="T768" s="5"/>
      <c r="U768" s="5"/>
      <c r="V768" s="5"/>
      <c r="W768" s="5"/>
      <c r="X768" s="5"/>
      <c r="Y768" s="7"/>
    </row>
    <row r="769" spans="18:25" s="17" customFormat="1" x14ac:dyDescent="0.25">
      <c r="R769" s="5"/>
      <c r="S769" s="5"/>
      <c r="T769" s="5"/>
      <c r="U769" s="5"/>
      <c r="V769" s="5"/>
      <c r="W769" s="5"/>
      <c r="X769" s="5"/>
      <c r="Y769" s="7"/>
    </row>
    <row r="770" spans="18:25" s="17" customFormat="1" x14ac:dyDescent="0.25">
      <c r="R770" s="5"/>
      <c r="S770" s="5"/>
      <c r="T770" s="5"/>
      <c r="U770" s="5"/>
      <c r="V770" s="5"/>
      <c r="W770" s="5"/>
      <c r="X770" s="5"/>
      <c r="Y770" s="7"/>
    </row>
    <row r="771" spans="18:25" s="17" customFormat="1" x14ac:dyDescent="0.25">
      <c r="R771" s="5"/>
      <c r="S771" s="5"/>
      <c r="T771" s="5"/>
      <c r="U771" s="5"/>
      <c r="V771" s="5"/>
      <c r="W771" s="5"/>
      <c r="X771" s="5"/>
      <c r="Y771" s="7"/>
    </row>
    <row r="772" spans="18:25" s="17" customFormat="1" x14ac:dyDescent="0.25">
      <c r="R772" s="5"/>
      <c r="S772" s="5"/>
      <c r="T772" s="5"/>
      <c r="U772" s="5"/>
      <c r="V772" s="5"/>
      <c r="W772" s="5"/>
      <c r="X772" s="5"/>
      <c r="Y772" s="7"/>
    </row>
    <row r="773" spans="18:25" s="17" customFormat="1" x14ac:dyDescent="0.25">
      <c r="R773" s="5"/>
      <c r="S773" s="5"/>
      <c r="T773" s="5"/>
      <c r="U773" s="5"/>
      <c r="V773" s="5"/>
      <c r="W773" s="5"/>
      <c r="X773" s="5"/>
      <c r="Y773" s="7"/>
    </row>
    <row r="774" spans="18:25" s="17" customFormat="1" x14ac:dyDescent="0.25">
      <c r="R774" s="5"/>
      <c r="S774" s="5"/>
      <c r="T774" s="5"/>
      <c r="U774" s="5"/>
      <c r="V774" s="5"/>
      <c r="W774" s="5"/>
      <c r="X774" s="5"/>
      <c r="Y774" s="7"/>
    </row>
    <row r="775" spans="18:25" s="17" customFormat="1" x14ac:dyDescent="0.25">
      <c r="R775" s="5"/>
      <c r="S775" s="5"/>
      <c r="T775" s="5"/>
      <c r="U775" s="5"/>
      <c r="V775" s="5"/>
      <c r="W775" s="5"/>
      <c r="X775" s="5"/>
      <c r="Y775" s="7"/>
    </row>
    <row r="776" spans="18:25" s="17" customFormat="1" x14ac:dyDescent="0.25">
      <c r="R776" s="5"/>
      <c r="S776" s="5"/>
      <c r="T776" s="5"/>
      <c r="U776" s="5"/>
      <c r="V776" s="5"/>
      <c r="W776" s="5"/>
      <c r="X776" s="5"/>
      <c r="Y776" s="7"/>
    </row>
    <row r="777" spans="18:25" s="17" customFormat="1" x14ac:dyDescent="0.25">
      <c r="R777" s="5"/>
      <c r="S777" s="5"/>
      <c r="T777" s="5"/>
      <c r="U777" s="5"/>
      <c r="V777" s="5"/>
      <c r="W777" s="5"/>
      <c r="X777" s="5"/>
      <c r="Y777" s="7"/>
    </row>
    <row r="778" spans="18:25" s="17" customFormat="1" x14ac:dyDescent="0.25">
      <c r="R778" s="5"/>
      <c r="S778" s="5"/>
      <c r="T778" s="5"/>
      <c r="U778" s="5"/>
      <c r="V778" s="5"/>
      <c r="W778" s="5"/>
      <c r="X778" s="5"/>
      <c r="Y778" s="7"/>
    </row>
    <row r="779" spans="18:25" s="17" customFormat="1" x14ac:dyDescent="0.25">
      <c r="R779" s="5"/>
      <c r="S779" s="5"/>
      <c r="T779" s="5"/>
      <c r="U779" s="5"/>
      <c r="V779" s="5"/>
      <c r="W779" s="5"/>
      <c r="X779" s="5"/>
      <c r="Y779" s="7"/>
    </row>
    <row r="780" spans="18:25" s="17" customFormat="1" x14ac:dyDescent="0.25">
      <c r="R780" s="5"/>
      <c r="S780" s="5"/>
      <c r="T780" s="5"/>
      <c r="U780" s="5"/>
      <c r="V780" s="5"/>
      <c r="W780" s="5"/>
      <c r="X780" s="5"/>
      <c r="Y780" s="7"/>
    </row>
    <row r="781" spans="18:25" s="17" customFormat="1" x14ac:dyDescent="0.25">
      <c r="R781" s="5"/>
      <c r="S781" s="5"/>
      <c r="T781" s="5"/>
      <c r="U781" s="5"/>
      <c r="V781" s="5"/>
      <c r="W781" s="5"/>
      <c r="X781" s="5"/>
      <c r="Y781" s="7"/>
    </row>
    <row r="782" spans="18:25" s="17" customFormat="1" x14ac:dyDescent="0.25">
      <c r="R782" s="5"/>
      <c r="S782" s="5"/>
      <c r="T782" s="5"/>
      <c r="U782" s="5"/>
      <c r="V782" s="5"/>
      <c r="W782" s="5"/>
      <c r="X782" s="5"/>
      <c r="Y782" s="7"/>
    </row>
    <row r="783" spans="18:25" s="17" customFormat="1" x14ac:dyDescent="0.25">
      <c r="R783" s="5"/>
      <c r="S783" s="5"/>
      <c r="T783" s="5"/>
      <c r="U783" s="5"/>
      <c r="V783" s="5"/>
      <c r="W783" s="5"/>
      <c r="X783" s="5"/>
      <c r="Y783" s="7"/>
    </row>
    <row r="784" spans="18:25" s="17" customFormat="1" x14ac:dyDescent="0.25">
      <c r="R784" s="5"/>
      <c r="S784" s="5"/>
      <c r="T784" s="5"/>
      <c r="U784" s="5"/>
      <c r="V784" s="5"/>
      <c r="W784" s="5"/>
      <c r="X784" s="5"/>
      <c r="Y784" s="7"/>
    </row>
    <row r="785" spans="18:25" s="17" customFormat="1" x14ac:dyDescent="0.25">
      <c r="R785" s="5"/>
      <c r="S785" s="5"/>
      <c r="T785" s="5"/>
      <c r="U785" s="5"/>
      <c r="V785" s="5"/>
      <c r="W785" s="5"/>
      <c r="X785" s="5"/>
      <c r="Y785" s="7"/>
    </row>
    <row r="786" spans="18:25" s="17" customFormat="1" x14ac:dyDescent="0.25">
      <c r="R786" s="5"/>
      <c r="S786" s="5"/>
      <c r="T786" s="5"/>
      <c r="U786" s="5"/>
      <c r="V786" s="5"/>
      <c r="W786" s="5"/>
      <c r="X786" s="5"/>
      <c r="Y786" s="7"/>
    </row>
    <row r="787" spans="18:25" s="17" customFormat="1" x14ac:dyDescent="0.25">
      <c r="R787" s="5"/>
      <c r="S787" s="5"/>
      <c r="T787" s="5"/>
      <c r="U787" s="5"/>
      <c r="V787" s="5"/>
      <c r="W787" s="5"/>
      <c r="X787" s="5"/>
      <c r="Y787" s="7"/>
    </row>
    <row r="788" spans="18:25" s="17" customFormat="1" x14ac:dyDescent="0.25">
      <c r="R788" s="5"/>
      <c r="S788" s="5"/>
      <c r="T788" s="5"/>
      <c r="U788" s="5"/>
      <c r="V788" s="5"/>
      <c r="W788" s="5"/>
      <c r="X788" s="5"/>
      <c r="Y788" s="7"/>
    </row>
    <row r="789" spans="18:25" s="17" customFormat="1" x14ac:dyDescent="0.25">
      <c r="R789" s="5"/>
      <c r="S789" s="5"/>
      <c r="T789" s="5"/>
      <c r="U789" s="5"/>
      <c r="V789" s="5"/>
      <c r="W789" s="5"/>
      <c r="X789" s="5"/>
      <c r="Y789" s="7"/>
    </row>
    <row r="790" spans="18:25" s="17" customFormat="1" x14ac:dyDescent="0.25">
      <c r="R790" s="5"/>
      <c r="S790" s="5"/>
      <c r="T790" s="5"/>
      <c r="U790" s="5"/>
      <c r="V790" s="5"/>
      <c r="W790" s="5"/>
      <c r="X790" s="5"/>
      <c r="Y790" s="7"/>
    </row>
    <row r="791" spans="18:25" s="17" customFormat="1" x14ac:dyDescent="0.25">
      <c r="R791" s="5"/>
      <c r="S791" s="5"/>
      <c r="T791" s="5"/>
      <c r="U791" s="5"/>
      <c r="V791" s="5"/>
      <c r="W791" s="5"/>
      <c r="X791" s="5"/>
      <c r="Y791" s="7"/>
    </row>
    <row r="792" spans="18:25" s="17" customFormat="1" x14ac:dyDescent="0.25">
      <c r="R792" s="5"/>
      <c r="S792" s="5"/>
      <c r="T792" s="5"/>
      <c r="U792" s="5"/>
      <c r="V792" s="5"/>
      <c r="W792" s="5"/>
      <c r="X792" s="5"/>
      <c r="Y792" s="7"/>
    </row>
    <row r="793" spans="18:25" s="17" customFormat="1" x14ac:dyDescent="0.25">
      <c r="R793" s="5"/>
      <c r="S793" s="5"/>
      <c r="T793" s="5"/>
      <c r="U793" s="5"/>
      <c r="V793" s="5"/>
      <c r="W793" s="5"/>
      <c r="X793" s="5"/>
      <c r="Y793" s="7"/>
    </row>
    <row r="794" spans="18:25" s="17" customFormat="1" x14ac:dyDescent="0.25">
      <c r="R794" s="5"/>
      <c r="S794" s="5"/>
      <c r="T794" s="5"/>
      <c r="U794" s="5"/>
      <c r="V794" s="5"/>
      <c r="W794" s="5"/>
      <c r="X794" s="5"/>
      <c r="Y794" s="7"/>
    </row>
    <row r="795" spans="18:25" s="17" customFormat="1" x14ac:dyDescent="0.25">
      <c r="R795" s="5"/>
      <c r="S795" s="5"/>
      <c r="T795" s="5"/>
      <c r="U795" s="5"/>
      <c r="V795" s="5"/>
      <c r="W795" s="5"/>
      <c r="X795" s="5"/>
      <c r="Y795" s="7"/>
    </row>
    <row r="796" spans="18:25" s="17" customFormat="1" x14ac:dyDescent="0.25">
      <c r="R796" s="5"/>
      <c r="S796" s="5"/>
      <c r="T796" s="5"/>
      <c r="U796" s="5"/>
      <c r="V796" s="5"/>
      <c r="W796" s="5"/>
      <c r="X796" s="5"/>
      <c r="Y796" s="7"/>
    </row>
    <row r="797" spans="18:25" s="17" customFormat="1" x14ac:dyDescent="0.25">
      <c r="R797" s="5"/>
      <c r="S797" s="5"/>
      <c r="T797" s="5"/>
      <c r="U797" s="5"/>
      <c r="V797" s="5"/>
      <c r="W797" s="5"/>
      <c r="X797" s="5"/>
      <c r="Y797" s="7"/>
    </row>
    <row r="798" spans="18:25" s="17" customFormat="1" x14ac:dyDescent="0.25">
      <c r="R798" s="5"/>
      <c r="S798" s="5"/>
      <c r="T798" s="5"/>
      <c r="U798" s="5"/>
      <c r="V798" s="5"/>
      <c r="W798" s="5"/>
      <c r="X798" s="5"/>
      <c r="Y798" s="7"/>
    </row>
    <row r="799" spans="18:25" s="17" customFormat="1" x14ac:dyDescent="0.25">
      <c r="R799" s="5"/>
      <c r="S799" s="5"/>
      <c r="T799" s="5"/>
      <c r="U799" s="5"/>
      <c r="V799" s="5"/>
      <c r="W799" s="5"/>
      <c r="X799" s="5"/>
      <c r="Y799" s="7"/>
    </row>
    <row r="800" spans="18:25" s="17" customFormat="1" x14ac:dyDescent="0.25">
      <c r="R800" s="5"/>
      <c r="S800" s="5"/>
      <c r="T800" s="5"/>
      <c r="U800" s="5"/>
      <c r="V800" s="5"/>
      <c r="W800" s="5"/>
      <c r="X800" s="5"/>
      <c r="Y800" s="7"/>
    </row>
    <row r="801" spans="18:25" s="17" customFormat="1" x14ac:dyDescent="0.25">
      <c r="R801" s="5"/>
      <c r="S801" s="5"/>
      <c r="T801" s="5"/>
      <c r="U801" s="5"/>
      <c r="V801" s="5"/>
      <c r="W801" s="5"/>
      <c r="X801" s="5"/>
      <c r="Y801" s="7"/>
    </row>
    <row r="802" spans="18:25" s="17" customFormat="1" x14ac:dyDescent="0.25">
      <c r="R802" s="5"/>
      <c r="S802" s="5"/>
      <c r="T802" s="5"/>
      <c r="U802" s="5"/>
      <c r="V802" s="5"/>
      <c r="W802" s="5"/>
      <c r="X802" s="5"/>
      <c r="Y802" s="7"/>
    </row>
    <row r="803" spans="18:25" s="17" customFormat="1" x14ac:dyDescent="0.25">
      <c r="R803" s="5"/>
      <c r="S803" s="5"/>
      <c r="T803" s="5"/>
      <c r="U803" s="5"/>
      <c r="V803" s="5"/>
      <c r="W803" s="5"/>
      <c r="X803" s="5"/>
      <c r="Y803" s="7"/>
    </row>
    <row r="804" spans="18:25" s="17" customFormat="1" x14ac:dyDescent="0.25">
      <c r="R804" s="5"/>
      <c r="S804" s="5"/>
      <c r="T804" s="5"/>
      <c r="U804" s="5"/>
      <c r="V804" s="5"/>
      <c r="W804" s="5"/>
      <c r="X804" s="5"/>
      <c r="Y804" s="7"/>
    </row>
    <row r="805" spans="18:25" s="17" customFormat="1" x14ac:dyDescent="0.25">
      <c r="R805" s="5"/>
      <c r="S805" s="5"/>
      <c r="T805" s="5"/>
      <c r="U805" s="5"/>
      <c r="V805" s="5"/>
      <c r="W805" s="5"/>
      <c r="X805" s="5"/>
      <c r="Y805" s="7"/>
    </row>
    <row r="806" spans="18:25" s="17" customFormat="1" x14ac:dyDescent="0.25">
      <c r="R806" s="5"/>
      <c r="S806" s="5"/>
      <c r="T806" s="5"/>
      <c r="U806" s="5"/>
      <c r="V806" s="5"/>
      <c r="W806" s="5"/>
      <c r="X806" s="5"/>
      <c r="Y806" s="7"/>
    </row>
    <row r="807" spans="18:25" s="17" customFormat="1" x14ac:dyDescent="0.25">
      <c r="R807" s="5"/>
      <c r="S807" s="5"/>
      <c r="T807" s="5"/>
      <c r="U807" s="5"/>
      <c r="V807" s="5"/>
      <c r="W807" s="5"/>
      <c r="X807" s="5"/>
      <c r="Y807" s="7"/>
    </row>
    <row r="808" spans="18:25" s="17" customFormat="1" x14ac:dyDescent="0.25">
      <c r="R808" s="5"/>
      <c r="S808" s="5"/>
      <c r="T808" s="5"/>
      <c r="U808" s="5"/>
      <c r="V808" s="5"/>
      <c r="W808" s="5"/>
      <c r="X808" s="5"/>
      <c r="Y808" s="7"/>
    </row>
    <row r="809" spans="18:25" s="17" customFormat="1" x14ac:dyDescent="0.25">
      <c r="R809" s="5"/>
      <c r="S809" s="5"/>
      <c r="T809" s="5"/>
      <c r="U809" s="5"/>
      <c r="V809" s="5"/>
      <c r="W809" s="5"/>
      <c r="X809" s="5"/>
      <c r="Y809" s="7"/>
    </row>
    <row r="810" spans="18:25" s="17" customFormat="1" x14ac:dyDescent="0.25">
      <c r="R810" s="5"/>
      <c r="S810" s="5"/>
      <c r="T810" s="5"/>
      <c r="U810" s="5"/>
      <c r="V810" s="5"/>
      <c r="W810" s="5"/>
      <c r="X810" s="5"/>
      <c r="Y810" s="7"/>
    </row>
    <row r="811" spans="18:25" s="17" customFormat="1" x14ac:dyDescent="0.25">
      <c r="R811" s="5"/>
      <c r="S811" s="5"/>
      <c r="T811" s="5"/>
      <c r="U811" s="5"/>
      <c r="V811" s="5"/>
      <c r="W811" s="5"/>
      <c r="X811" s="5"/>
      <c r="Y811" s="7"/>
    </row>
    <row r="812" spans="18:25" s="17" customFormat="1" x14ac:dyDescent="0.25">
      <c r="R812" s="5"/>
      <c r="S812" s="5"/>
      <c r="T812" s="5"/>
      <c r="U812" s="5"/>
      <c r="V812" s="5"/>
      <c r="W812" s="5"/>
      <c r="X812" s="5"/>
      <c r="Y812" s="7"/>
    </row>
    <row r="813" spans="18:25" s="17" customFormat="1" x14ac:dyDescent="0.25">
      <c r="R813" s="5"/>
      <c r="S813" s="5"/>
      <c r="T813" s="5"/>
      <c r="U813" s="5"/>
      <c r="V813" s="5"/>
      <c r="W813" s="5"/>
      <c r="X813" s="5"/>
      <c r="Y813" s="7"/>
    </row>
    <row r="814" spans="18:25" s="17" customFormat="1" x14ac:dyDescent="0.25">
      <c r="R814" s="5"/>
      <c r="S814" s="5"/>
      <c r="T814" s="5"/>
      <c r="U814" s="5"/>
      <c r="V814" s="5"/>
      <c r="W814" s="5"/>
      <c r="X814" s="5"/>
      <c r="Y814" s="7"/>
    </row>
    <row r="815" spans="18:25" s="17" customFormat="1" x14ac:dyDescent="0.25">
      <c r="R815" s="5"/>
      <c r="S815" s="5"/>
      <c r="T815" s="5"/>
      <c r="U815" s="5"/>
      <c r="V815" s="5"/>
      <c r="W815" s="5"/>
      <c r="X815" s="5"/>
      <c r="Y815" s="7"/>
    </row>
    <row r="816" spans="18:25" s="17" customFormat="1" x14ac:dyDescent="0.25">
      <c r="R816" s="5"/>
      <c r="S816" s="5"/>
      <c r="T816" s="5"/>
      <c r="U816" s="5"/>
      <c r="V816" s="5"/>
      <c r="W816" s="5"/>
      <c r="X816" s="5"/>
      <c r="Y816" s="7"/>
    </row>
    <row r="817" spans="18:25" s="17" customFormat="1" x14ac:dyDescent="0.25">
      <c r="R817" s="5"/>
      <c r="S817" s="5"/>
      <c r="T817" s="5"/>
      <c r="U817" s="5"/>
      <c r="V817" s="5"/>
      <c r="W817" s="5"/>
      <c r="X817" s="5"/>
      <c r="Y817" s="7"/>
    </row>
    <row r="818" spans="18:25" s="17" customFormat="1" x14ac:dyDescent="0.25">
      <c r="R818" s="5"/>
      <c r="S818" s="5"/>
      <c r="T818" s="5"/>
      <c r="U818" s="5"/>
      <c r="V818" s="5"/>
      <c r="W818" s="5"/>
      <c r="X818" s="5"/>
      <c r="Y818" s="7"/>
    </row>
    <row r="819" spans="18:25" s="17" customFormat="1" x14ac:dyDescent="0.25">
      <c r="R819" s="5"/>
      <c r="S819" s="5"/>
      <c r="T819" s="5"/>
      <c r="U819" s="5"/>
      <c r="V819" s="5"/>
      <c r="W819" s="5"/>
      <c r="X819" s="5"/>
      <c r="Y819" s="7"/>
    </row>
    <row r="820" spans="18:25" s="17" customFormat="1" x14ac:dyDescent="0.25">
      <c r="R820" s="5"/>
      <c r="S820" s="5"/>
      <c r="T820" s="5"/>
      <c r="U820" s="5"/>
      <c r="V820" s="5"/>
      <c r="W820" s="5"/>
      <c r="X820" s="5"/>
      <c r="Y820" s="7"/>
    </row>
    <row r="821" spans="18:25" s="17" customFormat="1" x14ac:dyDescent="0.25">
      <c r="R821" s="5"/>
      <c r="S821" s="5"/>
      <c r="T821" s="5"/>
      <c r="U821" s="5"/>
      <c r="V821" s="5"/>
      <c r="W821" s="5"/>
      <c r="X821" s="5"/>
      <c r="Y821" s="7"/>
    </row>
    <row r="822" spans="18:25" s="17" customFormat="1" x14ac:dyDescent="0.25">
      <c r="R822" s="5"/>
      <c r="S822" s="5"/>
      <c r="T822" s="5"/>
      <c r="U822" s="5"/>
      <c r="V822" s="5"/>
      <c r="W822" s="5"/>
      <c r="X822" s="5"/>
      <c r="Y822" s="7"/>
    </row>
    <row r="823" spans="18:25" s="17" customFormat="1" x14ac:dyDescent="0.25">
      <c r="R823" s="5"/>
      <c r="S823" s="5"/>
      <c r="T823" s="5"/>
      <c r="U823" s="5"/>
      <c r="V823" s="5"/>
      <c r="W823" s="5"/>
      <c r="X823" s="5"/>
      <c r="Y823" s="7"/>
    </row>
    <row r="824" spans="18:25" s="17" customFormat="1" x14ac:dyDescent="0.25">
      <c r="R824" s="5"/>
      <c r="S824" s="5"/>
      <c r="T824" s="5"/>
      <c r="U824" s="5"/>
      <c r="V824" s="5"/>
      <c r="W824" s="5"/>
      <c r="X824" s="5"/>
      <c r="Y824" s="7"/>
    </row>
    <row r="825" spans="18:25" s="17" customFormat="1" x14ac:dyDescent="0.25">
      <c r="R825" s="5"/>
      <c r="S825" s="5"/>
      <c r="T825" s="5"/>
      <c r="U825" s="5"/>
      <c r="V825" s="5"/>
      <c r="W825" s="5"/>
      <c r="X825" s="5"/>
      <c r="Y825" s="7"/>
    </row>
    <row r="826" spans="18:25" s="17" customFormat="1" x14ac:dyDescent="0.25">
      <c r="R826" s="5"/>
      <c r="S826" s="5"/>
      <c r="T826" s="5"/>
      <c r="U826" s="5"/>
      <c r="V826" s="5"/>
      <c r="W826" s="5"/>
      <c r="X826" s="5"/>
      <c r="Y826" s="7"/>
    </row>
    <row r="827" spans="18:25" s="17" customFormat="1" x14ac:dyDescent="0.25">
      <c r="R827" s="5"/>
      <c r="S827" s="5"/>
      <c r="T827" s="5"/>
      <c r="U827" s="5"/>
      <c r="V827" s="5"/>
      <c r="W827" s="5"/>
      <c r="X827" s="5"/>
      <c r="Y827" s="7"/>
    </row>
    <row r="828" spans="18:25" s="17" customFormat="1" x14ac:dyDescent="0.25">
      <c r="R828" s="5"/>
      <c r="S828" s="5"/>
      <c r="T828" s="5"/>
      <c r="U828" s="5"/>
      <c r="V828" s="5"/>
      <c r="W828" s="5"/>
      <c r="X828" s="5"/>
      <c r="Y828" s="7"/>
    </row>
    <row r="829" spans="18:25" s="17" customFormat="1" x14ac:dyDescent="0.25">
      <c r="R829" s="5"/>
      <c r="S829" s="5"/>
      <c r="T829" s="5"/>
      <c r="U829" s="5"/>
      <c r="V829" s="5"/>
      <c r="W829" s="5"/>
      <c r="X829" s="5"/>
      <c r="Y829" s="7"/>
    </row>
    <row r="830" spans="18:25" s="17" customFormat="1" x14ac:dyDescent="0.25">
      <c r="R830" s="5"/>
      <c r="S830" s="5"/>
      <c r="T830" s="5"/>
      <c r="U830" s="5"/>
      <c r="V830" s="5"/>
      <c r="W830" s="5"/>
      <c r="X830" s="5"/>
      <c r="Y830" s="7"/>
    </row>
    <row r="831" spans="18:25" s="17" customFormat="1" x14ac:dyDescent="0.25">
      <c r="R831" s="5"/>
      <c r="S831" s="5"/>
      <c r="T831" s="5"/>
      <c r="U831" s="5"/>
      <c r="V831" s="5"/>
      <c r="W831" s="5"/>
      <c r="X831" s="5"/>
      <c r="Y831" s="7"/>
    </row>
    <row r="832" spans="18:25" s="17" customFormat="1" x14ac:dyDescent="0.25">
      <c r="R832" s="5"/>
      <c r="S832" s="5"/>
      <c r="T832" s="5"/>
      <c r="U832" s="5"/>
      <c r="V832" s="5"/>
      <c r="W832" s="5"/>
      <c r="X832" s="5"/>
      <c r="Y832" s="7"/>
    </row>
    <row r="833" spans="1:25" s="17" customFormat="1" x14ac:dyDescent="0.25">
      <c r="R833" s="5"/>
      <c r="S833" s="5"/>
      <c r="T833" s="5"/>
      <c r="U833" s="5"/>
      <c r="V833" s="5"/>
      <c r="W833" s="5"/>
      <c r="X833" s="5"/>
      <c r="Y833" s="7"/>
    </row>
    <row r="834" spans="1:25" s="17" customFormat="1" x14ac:dyDescent="0.25">
      <c r="R834" s="5"/>
      <c r="S834" s="5"/>
      <c r="T834" s="5"/>
      <c r="U834" s="5"/>
      <c r="V834" s="5"/>
      <c r="W834" s="5"/>
      <c r="X834" s="5"/>
      <c r="Y834" s="7"/>
    </row>
    <row r="835" spans="1:25" s="17" customFormat="1" x14ac:dyDescent="0.25">
      <c r="R835" s="5"/>
      <c r="S835" s="5"/>
      <c r="T835" s="5"/>
      <c r="U835" s="5"/>
      <c r="V835" s="5"/>
      <c r="W835" s="5"/>
      <c r="X835" s="5"/>
      <c r="Y835" s="7"/>
    </row>
    <row r="836" spans="1:25" s="17" customFormat="1" x14ac:dyDescent="0.25">
      <c r="A836" s="5"/>
      <c r="R836" s="5"/>
      <c r="S836" s="5"/>
      <c r="T836" s="5"/>
      <c r="U836" s="5"/>
      <c r="V836" s="5"/>
      <c r="W836" s="5"/>
      <c r="X836" s="5"/>
      <c r="Y836" s="7"/>
    </row>
    <row r="837" spans="1:25" s="17" customFormat="1" x14ac:dyDescent="0.25">
      <c r="A837" s="5"/>
      <c r="R837" s="5"/>
      <c r="S837" s="5"/>
      <c r="T837" s="5"/>
      <c r="U837" s="5"/>
      <c r="V837" s="5"/>
      <c r="W837" s="5"/>
      <c r="X837" s="5"/>
      <c r="Y837" s="7"/>
    </row>
    <row r="838" spans="1:25" s="17" customFormat="1" x14ac:dyDescent="0.25">
      <c r="A838" s="5"/>
      <c r="R838" s="5"/>
      <c r="S838" s="5"/>
      <c r="T838" s="5"/>
      <c r="U838" s="5"/>
      <c r="V838" s="5"/>
      <c r="W838" s="5"/>
      <c r="X838" s="5"/>
      <c r="Y838" s="7"/>
    </row>
    <row r="839" spans="1:25" s="17" customFormat="1" x14ac:dyDescent="0.25">
      <c r="A839" s="5"/>
      <c r="R839" s="5"/>
      <c r="S839" s="5"/>
      <c r="T839" s="5"/>
      <c r="U839" s="5"/>
      <c r="V839" s="5"/>
      <c r="W839" s="5"/>
      <c r="X839" s="5"/>
      <c r="Y839" s="7"/>
    </row>
    <row r="840" spans="1:25" s="17" customFormat="1" x14ac:dyDescent="0.25">
      <c r="A840" s="5"/>
      <c r="R840" s="5"/>
      <c r="S840" s="5"/>
      <c r="T840" s="5"/>
      <c r="U840" s="5"/>
      <c r="V840" s="5"/>
      <c r="W840" s="5"/>
      <c r="X840" s="5"/>
      <c r="Y840" s="7"/>
    </row>
    <row r="841" spans="1:25" s="17" customFormat="1" x14ac:dyDescent="0.25">
      <c r="A841" s="5"/>
      <c r="R841" s="5"/>
      <c r="S841" s="5"/>
      <c r="T841" s="5"/>
      <c r="U841" s="5"/>
      <c r="V841" s="5"/>
      <c r="W841" s="5"/>
      <c r="X841" s="5"/>
      <c r="Y841" s="7"/>
    </row>
    <row r="842" spans="1:25" s="17" customFormat="1" x14ac:dyDescent="0.25">
      <c r="A842" s="5"/>
      <c r="R842" s="5"/>
      <c r="S842" s="5"/>
      <c r="T842" s="5"/>
      <c r="U842" s="5"/>
      <c r="V842" s="5"/>
      <c r="W842" s="5"/>
      <c r="X842" s="5"/>
      <c r="Y842" s="7"/>
    </row>
    <row r="843" spans="1:25" s="17" customFormat="1" x14ac:dyDescent="0.25">
      <c r="A843" s="5"/>
      <c r="R843" s="5"/>
      <c r="S843" s="5"/>
      <c r="T843" s="5"/>
      <c r="U843" s="5"/>
      <c r="V843" s="5"/>
      <c r="W843" s="5"/>
      <c r="X843" s="5"/>
      <c r="Y843" s="7"/>
    </row>
    <row r="844" spans="1:25" s="17" customFormat="1" x14ac:dyDescent="0.25">
      <c r="A844" s="5"/>
      <c r="R844" s="5"/>
      <c r="S844" s="5"/>
      <c r="T844" s="5"/>
      <c r="U844" s="5"/>
      <c r="V844" s="5"/>
      <c r="W844" s="5"/>
      <c r="X844" s="5"/>
      <c r="Y844" s="7"/>
    </row>
    <row r="845" spans="1:25" s="17" customFormat="1" x14ac:dyDescent="0.25">
      <c r="A845" s="5"/>
      <c r="R845" s="5"/>
      <c r="S845" s="5"/>
      <c r="T845" s="5"/>
      <c r="U845" s="5"/>
      <c r="V845" s="5"/>
      <c r="W845" s="5"/>
      <c r="X845" s="5"/>
      <c r="Y845" s="7"/>
    </row>
    <row r="846" spans="1:25" s="17" customFormat="1" x14ac:dyDescent="0.25">
      <c r="A846" s="5"/>
      <c r="R846" s="5"/>
      <c r="S846" s="5"/>
      <c r="T846" s="5"/>
      <c r="U846" s="5"/>
      <c r="V846" s="5"/>
      <c r="W846" s="5"/>
      <c r="X846" s="5"/>
      <c r="Y846" s="7"/>
    </row>
    <row r="847" spans="1:25" s="17" customFormat="1" x14ac:dyDescent="0.25">
      <c r="A847" s="5"/>
      <c r="R847" s="5"/>
      <c r="S847" s="5"/>
      <c r="T847" s="5"/>
      <c r="U847" s="5"/>
      <c r="V847" s="5"/>
      <c r="W847" s="5"/>
      <c r="X847" s="5"/>
      <c r="Y847" s="7"/>
    </row>
    <row r="848" spans="1:25" s="17" customFormat="1" x14ac:dyDescent="0.25">
      <c r="A848" s="5"/>
      <c r="R848" s="5"/>
      <c r="S848" s="5"/>
      <c r="T848" s="5"/>
      <c r="U848" s="5"/>
      <c r="V848" s="5"/>
      <c r="W848" s="5"/>
      <c r="X848" s="5"/>
      <c r="Y848" s="7"/>
    </row>
    <row r="849" spans="1:25" s="17" customFormat="1" x14ac:dyDescent="0.25">
      <c r="A849" s="5"/>
      <c r="R849" s="5"/>
      <c r="S849" s="5"/>
      <c r="T849" s="5"/>
      <c r="U849" s="5"/>
      <c r="V849" s="5"/>
      <c r="W849" s="5"/>
      <c r="X849" s="5"/>
      <c r="Y849" s="7"/>
    </row>
    <row r="850" spans="1:25" s="17" customFormat="1" x14ac:dyDescent="0.25">
      <c r="A850" s="5"/>
      <c r="O850" s="5"/>
      <c r="P850" s="5"/>
      <c r="Q850" s="5"/>
      <c r="R850" s="5"/>
      <c r="S850" s="5"/>
      <c r="T850" s="5"/>
      <c r="U850" s="5"/>
      <c r="V850" s="5"/>
      <c r="W850" s="5"/>
      <c r="X850" s="5"/>
      <c r="Y850" s="7"/>
    </row>
    <row r="851" spans="1:25" s="17" customFormat="1" x14ac:dyDescent="0.25">
      <c r="A851" s="5"/>
      <c r="O851" s="5"/>
      <c r="P851" s="5"/>
      <c r="Q851" s="5"/>
      <c r="R851" s="5"/>
      <c r="S851" s="5"/>
      <c r="T851" s="5"/>
      <c r="U851" s="5"/>
      <c r="V851" s="5"/>
      <c r="W851" s="5"/>
      <c r="X851" s="5"/>
      <c r="Y851" s="7"/>
    </row>
    <row r="852" spans="1:25" s="17" customFormat="1" x14ac:dyDescent="0.25">
      <c r="A852" s="5"/>
      <c r="O852" s="5"/>
      <c r="P852" s="5"/>
      <c r="Q852" s="5"/>
      <c r="R852" s="5"/>
      <c r="S852" s="5"/>
      <c r="T852" s="5"/>
      <c r="U852" s="5"/>
      <c r="V852" s="5"/>
      <c r="W852" s="5"/>
      <c r="X852" s="5"/>
      <c r="Y852" s="7"/>
    </row>
    <row r="853" spans="1:25" s="17" customFormat="1" x14ac:dyDescent="0.25">
      <c r="A853" s="5"/>
      <c r="D853" s="5"/>
      <c r="O853" s="5"/>
      <c r="P853" s="5"/>
      <c r="Q853" s="5"/>
      <c r="R853" s="5"/>
      <c r="S853" s="5"/>
      <c r="T853" s="5"/>
      <c r="U853" s="5"/>
      <c r="V853" s="5"/>
      <c r="W853" s="5"/>
      <c r="X853" s="5"/>
      <c r="Y853" s="7"/>
    </row>
    <row r="854" spans="1:25" s="17" customFormat="1" x14ac:dyDescent="0.25">
      <c r="A854" s="5"/>
      <c r="D854" s="5"/>
      <c r="O854" s="5"/>
      <c r="P854" s="5"/>
      <c r="Q854" s="5"/>
      <c r="R854" s="5"/>
      <c r="S854" s="5"/>
      <c r="T854" s="5"/>
      <c r="U854" s="5"/>
      <c r="V854" s="5"/>
      <c r="W854" s="5"/>
      <c r="X854" s="5"/>
      <c r="Y854" s="7"/>
    </row>
    <row r="855" spans="1:25" x14ac:dyDescent="0.25">
      <c r="B855" s="17"/>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2:V17"/>
  <sheetViews>
    <sheetView showGridLines="0" topLeftCell="O1" workbookViewId="0">
      <selection activeCell="V22" sqref="V22"/>
    </sheetView>
  </sheetViews>
  <sheetFormatPr baseColWidth="10" defaultRowHeight="15" x14ac:dyDescent="0.25"/>
  <cols>
    <col min="1" max="1" width="2.7109375" style="7" customWidth="1"/>
    <col min="2" max="2" width="20.42578125" style="5" customWidth="1"/>
    <col min="3" max="10" width="11.7109375" style="5" customWidth="1"/>
    <col min="11" max="11" width="10.7109375" style="5" customWidth="1"/>
    <col min="12" max="16384" width="11.42578125" style="5"/>
  </cols>
  <sheetData>
    <row r="2" spans="2:22" x14ac:dyDescent="0.25">
      <c r="B2" s="5" t="s">
        <v>234</v>
      </c>
    </row>
    <row r="3" spans="2:22" x14ac:dyDescent="0.25">
      <c r="B3" s="7"/>
    </row>
    <row r="4" spans="2:22" ht="30" x14ac:dyDescent="0.25">
      <c r="B4" s="125" t="s">
        <v>200</v>
      </c>
      <c r="C4" s="32">
        <v>2000</v>
      </c>
      <c r="D4" s="32">
        <v>2001</v>
      </c>
      <c r="E4" s="32">
        <v>2002</v>
      </c>
      <c r="F4" s="32">
        <v>2003</v>
      </c>
      <c r="G4" s="32">
        <v>2004</v>
      </c>
      <c r="H4" s="32">
        <v>2005</v>
      </c>
      <c r="I4" s="32">
        <v>2006</v>
      </c>
      <c r="J4" s="32">
        <v>2007</v>
      </c>
      <c r="K4" s="32">
        <v>2008</v>
      </c>
      <c r="L4" s="32">
        <v>2009</v>
      </c>
      <c r="M4" s="32">
        <v>2010</v>
      </c>
      <c r="N4" s="32">
        <v>2011</v>
      </c>
      <c r="O4" s="32">
        <v>2012</v>
      </c>
      <c r="P4" s="32">
        <v>2013</v>
      </c>
      <c r="Q4" s="32">
        <v>2014</v>
      </c>
      <c r="R4" s="32">
        <v>2015</v>
      </c>
      <c r="S4" s="32">
        <v>2016</v>
      </c>
      <c r="T4" s="32">
        <v>2017</v>
      </c>
      <c r="U4" s="32">
        <v>2018</v>
      </c>
      <c r="V4" s="32">
        <v>2019</v>
      </c>
    </row>
    <row r="5" spans="2:22" s="31" customFormat="1" ht="20.100000000000001" customHeight="1" x14ac:dyDescent="0.25">
      <c r="B5" s="54" t="s">
        <v>114</v>
      </c>
      <c r="C5" s="65">
        <v>3002618</v>
      </c>
      <c r="D5" s="65">
        <v>4533695</v>
      </c>
      <c r="E5" s="65">
        <v>4577170</v>
      </c>
      <c r="F5" s="65">
        <v>4745550</v>
      </c>
      <c r="G5" s="65">
        <v>4453840</v>
      </c>
      <c r="H5" s="65">
        <v>4689552</v>
      </c>
      <c r="I5" s="65">
        <v>6707272</v>
      </c>
      <c r="J5" s="65">
        <v>6144743</v>
      </c>
      <c r="K5" s="65">
        <v>7085760</v>
      </c>
      <c r="L5" s="65">
        <v>7654460.0599999996</v>
      </c>
      <c r="M5" s="65">
        <v>5604720</v>
      </c>
      <c r="N5" s="65">
        <v>7434240</v>
      </c>
      <c r="O5" s="65">
        <v>5185440</v>
      </c>
      <c r="P5" s="65">
        <v>4587740</v>
      </c>
      <c r="Q5" s="65">
        <v>6074200</v>
      </c>
      <c r="R5" s="65">
        <v>4856940</v>
      </c>
      <c r="S5" s="65">
        <v>5569630</v>
      </c>
      <c r="T5" s="65">
        <v>6273850</v>
      </c>
      <c r="U5" s="65">
        <v>6603696</v>
      </c>
      <c r="V5" s="65">
        <v>7899727</v>
      </c>
    </row>
    <row r="6" spans="2:22" s="31" customFormat="1" ht="20.100000000000001" customHeight="1" x14ac:dyDescent="0.25">
      <c r="B6" s="54" t="s">
        <v>115</v>
      </c>
      <c r="C6" s="65">
        <v>1569179</v>
      </c>
      <c r="D6" s="65">
        <v>5188322</v>
      </c>
      <c r="E6" s="65">
        <v>7260605</v>
      </c>
      <c r="F6" s="65">
        <v>7933310</v>
      </c>
      <c r="G6" s="65">
        <v>6960250</v>
      </c>
      <c r="H6" s="65">
        <v>7055986</v>
      </c>
      <c r="I6" s="65">
        <v>13388052.26</v>
      </c>
      <c r="J6" s="65">
        <v>10347315</v>
      </c>
      <c r="K6" s="65">
        <v>6370650</v>
      </c>
      <c r="L6" s="65">
        <v>4397140</v>
      </c>
      <c r="M6" s="65">
        <v>3035890</v>
      </c>
      <c r="N6" s="65">
        <v>6030640</v>
      </c>
      <c r="O6" s="65">
        <v>5619510</v>
      </c>
      <c r="P6" s="65">
        <v>8798010</v>
      </c>
      <c r="Q6" s="65">
        <v>4587110</v>
      </c>
      <c r="R6" s="65">
        <v>7346999</v>
      </c>
      <c r="S6" s="65">
        <v>10793200</v>
      </c>
      <c r="T6" s="65">
        <v>5469321</v>
      </c>
      <c r="U6" s="65">
        <v>5866080</v>
      </c>
      <c r="V6" s="65">
        <v>8073120</v>
      </c>
    </row>
    <row r="7" spans="2:22" s="31" customFormat="1" ht="20.100000000000001" customHeight="1" x14ac:dyDescent="0.25">
      <c r="B7" s="54" t="s">
        <v>116</v>
      </c>
      <c r="C7" s="65">
        <v>93691</v>
      </c>
      <c r="D7" s="65">
        <v>1824775</v>
      </c>
      <c r="E7" s="65">
        <v>1058250</v>
      </c>
      <c r="F7" s="65">
        <v>1099720</v>
      </c>
      <c r="G7" s="65">
        <v>1489510</v>
      </c>
      <c r="H7" s="65">
        <v>1651958</v>
      </c>
      <c r="I7" s="65">
        <v>2835030</v>
      </c>
      <c r="J7" s="65">
        <v>2999348</v>
      </c>
      <c r="K7" s="65">
        <v>3686870</v>
      </c>
      <c r="L7" s="65">
        <v>7929130.04</v>
      </c>
      <c r="M7" s="65">
        <v>9680000</v>
      </c>
      <c r="N7" s="65">
        <v>2220350</v>
      </c>
      <c r="O7" s="65">
        <v>2624310</v>
      </c>
      <c r="P7" s="65">
        <v>1759690</v>
      </c>
      <c r="Q7" s="65">
        <v>1282600</v>
      </c>
      <c r="R7" s="65">
        <v>3622619</v>
      </c>
      <c r="S7" s="65">
        <v>3037100</v>
      </c>
      <c r="T7" s="65">
        <v>2913922</v>
      </c>
      <c r="U7" s="65">
        <v>4627040</v>
      </c>
      <c r="V7" s="65">
        <v>4881140</v>
      </c>
    </row>
    <row r="8" spans="2:22" s="31" customFormat="1" ht="20.100000000000001" customHeight="1" x14ac:dyDescent="0.25">
      <c r="B8" s="54" t="s">
        <v>117</v>
      </c>
      <c r="C8" s="65">
        <v>2533138</v>
      </c>
      <c r="D8" s="65">
        <v>5417230</v>
      </c>
      <c r="E8" s="65">
        <v>4669275</v>
      </c>
      <c r="F8" s="65">
        <v>5220290</v>
      </c>
      <c r="G8" s="65">
        <v>6357730</v>
      </c>
      <c r="H8" s="65">
        <v>7013027</v>
      </c>
      <c r="I8" s="65">
        <v>8412774.2599999998</v>
      </c>
      <c r="J8" s="65">
        <v>9615870</v>
      </c>
      <c r="K8" s="65">
        <v>6559773</v>
      </c>
      <c r="L8" s="65">
        <v>12411938.18</v>
      </c>
      <c r="M8" s="65">
        <v>9542060</v>
      </c>
      <c r="N8" s="65">
        <v>11971425.4</v>
      </c>
      <c r="O8" s="65">
        <v>7351461</v>
      </c>
      <c r="P8" s="65">
        <v>6412961.2799999993</v>
      </c>
      <c r="Q8" s="65">
        <v>8925202</v>
      </c>
      <c r="R8" s="65">
        <v>9225887</v>
      </c>
      <c r="S8" s="65">
        <v>10440001</v>
      </c>
      <c r="T8" s="65">
        <v>8478954</v>
      </c>
      <c r="U8" s="65">
        <v>11884257</v>
      </c>
      <c r="V8" s="65">
        <v>7053332</v>
      </c>
    </row>
    <row r="9" spans="2:22" s="31" customFormat="1" ht="20.100000000000001" customHeight="1" x14ac:dyDescent="0.25">
      <c r="B9" s="54" t="s">
        <v>118</v>
      </c>
      <c r="C9" s="65">
        <v>2155475</v>
      </c>
      <c r="D9" s="65">
        <v>906097</v>
      </c>
      <c r="E9" s="65">
        <v>1981585</v>
      </c>
      <c r="F9" s="65">
        <v>2446500</v>
      </c>
      <c r="G9" s="65">
        <v>1592740</v>
      </c>
      <c r="H9" s="65">
        <v>2132837</v>
      </c>
      <c r="I9" s="65">
        <v>1507781</v>
      </c>
      <c r="J9" s="65">
        <v>4031962</v>
      </c>
      <c r="K9" s="65">
        <v>4295016</v>
      </c>
      <c r="L9" s="65">
        <v>5367681.21</v>
      </c>
      <c r="M9" s="65">
        <v>4527941</v>
      </c>
      <c r="N9" s="65">
        <v>3549898</v>
      </c>
      <c r="O9" s="65">
        <v>2699190</v>
      </c>
      <c r="P9" s="65">
        <v>3892570</v>
      </c>
      <c r="Q9" s="65">
        <v>4727470</v>
      </c>
      <c r="R9" s="65">
        <v>3778467</v>
      </c>
      <c r="S9" s="65">
        <v>5242930</v>
      </c>
      <c r="T9" s="65">
        <v>4728922</v>
      </c>
      <c r="U9" s="65">
        <v>2404633</v>
      </c>
      <c r="V9" s="65">
        <v>2007934.5</v>
      </c>
    </row>
    <row r="10" spans="2:22" s="31" customFormat="1" ht="20.100000000000001" customHeight="1" x14ac:dyDescent="0.25">
      <c r="B10" s="54" t="s">
        <v>119</v>
      </c>
      <c r="C10" s="65">
        <v>1777856</v>
      </c>
      <c r="D10" s="65">
        <v>4412271</v>
      </c>
      <c r="E10" s="65">
        <v>4491532</v>
      </c>
      <c r="F10" s="65">
        <v>5515270</v>
      </c>
      <c r="G10" s="65">
        <v>5986440</v>
      </c>
      <c r="H10" s="65">
        <v>6924848</v>
      </c>
      <c r="I10" s="65">
        <v>2916584</v>
      </c>
      <c r="J10" s="65">
        <v>7908873</v>
      </c>
      <c r="K10" s="65">
        <v>8686227</v>
      </c>
      <c r="L10" s="65">
        <v>8109401.1799999997</v>
      </c>
      <c r="M10" s="65">
        <v>9061416</v>
      </c>
      <c r="N10" s="65">
        <v>7146623</v>
      </c>
      <c r="O10" s="65">
        <v>6272060</v>
      </c>
      <c r="P10" s="65">
        <v>7382040</v>
      </c>
      <c r="Q10" s="65">
        <v>5016781</v>
      </c>
      <c r="R10" s="65">
        <v>6320435</v>
      </c>
      <c r="S10" s="65">
        <v>6707030</v>
      </c>
      <c r="T10" s="65">
        <v>7809098</v>
      </c>
      <c r="U10" s="65">
        <v>7368900</v>
      </c>
      <c r="V10" s="65">
        <v>6444460</v>
      </c>
    </row>
    <row r="11" spans="2:22" s="31" customFormat="1" ht="20.100000000000001" customHeight="1" x14ac:dyDescent="0.25">
      <c r="B11" s="54" t="s">
        <v>120</v>
      </c>
      <c r="C11" s="65">
        <v>802853</v>
      </c>
      <c r="D11" s="65">
        <v>785844</v>
      </c>
      <c r="E11" s="65">
        <v>665976</v>
      </c>
      <c r="F11" s="65">
        <v>1124840</v>
      </c>
      <c r="G11" s="65">
        <v>1189960</v>
      </c>
      <c r="H11" s="65">
        <v>1096228</v>
      </c>
      <c r="I11" s="65">
        <v>3239889.95</v>
      </c>
      <c r="J11" s="65">
        <v>1757041</v>
      </c>
      <c r="K11" s="65">
        <v>2148960</v>
      </c>
      <c r="L11" s="65">
        <v>1562473.14</v>
      </c>
      <c r="M11" s="65">
        <v>2605130</v>
      </c>
      <c r="N11" s="65">
        <v>1795585.55</v>
      </c>
      <c r="O11" s="65">
        <v>1090323</v>
      </c>
      <c r="P11" s="65">
        <v>1609946</v>
      </c>
      <c r="Q11" s="65">
        <v>1782693</v>
      </c>
      <c r="R11" s="65">
        <v>1400575</v>
      </c>
      <c r="S11" s="65">
        <v>1214719</v>
      </c>
      <c r="T11" s="65">
        <v>1819235</v>
      </c>
      <c r="U11" s="65">
        <v>3489519</v>
      </c>
      <c r="V11" s="65">
        <v>4774539</v>
      </c>
    </row>
    <row r="12" spans="2:22" s="31" customFormat="1" ht="20.100000000000001" customHeight="1" x14ac:dyDescent="0.25">
      <c r="B12" s="54" t="s">
        <v>121</v>
      </c>
      <c r="C12" s="65">
        <v>321388</v>
      </c>
      <c r="D12" s="65">
        <v>2533016</v>
      </c>
      <c r="E12" s="65">
        <v>2553550</v>
      </c>
      <c r="F12" s="65">
        <v>1903535</v>
      </c>
      <c r="G12" s="65">
        <v>3639675</v>
      </c>
      <c r="H12" s="65">
        <v>3721614</v>
      </c>
      <c r="I12" s="65">
        <v>7349310.0999999996</v>
      </c>
      <c r="J12" s="65">
        <v>6161683</v>
      </c>
      <c r="K12" s="65">
        <v>8514225.5</v>
      </c>
      <c r="L12" s="65">
        <v>5167426.12</v>
      </c>
      <c r="M12" s="65">
        <v>6897847</v>
      </c>
      <c r="N12" s="65">
        <v>6566863.2400000012</v>
      </c>
      <c r="O12" s="65">
        <v>4029129</v>
      </c>
      <c r="P12" s="65">
        <v>5598264.5200000005</v>
      </c>
      <c r="Q12" s="65">
        <v>6706304</v>
      </c>
      <c r="R12" s="65">
        <v>5816712</v>
      </c>
      <c r="S12" s="65">
        <v>7125448</v>
      </c>
      <c r="T12" s="65">
        <v>7461707</v>
      </c>
      <c r="U12" s="65">
        <v>4980360</v>
      </c>
      <c r="V12" s="65">
        <v>6577681</v>
      </c>
    </row>
    <row r="13" spans="2:22" s="31" customFormat="1" ht="20.100000000000001" customHeight="1" x14ac:dyDescent="0.25">
      <c r="B13" s="54" t="s">
        <v>122</v>
      </c>
      <c r="C13" s="65">
        <v>389732</v>
      </c>
      <c r="D13" s="65">
        <v>3299110</v>
      </c>
      <c r="E13" s="65">
        <v>3298964</v>
      </c>
      <c r="F13" s="65">
        <v>6341165</v>
      </c>
      <c r="G13" s="65">
        <v>5628920</v>
      </c>
      <c r="H13" s="65">
        <v>3489794</v>
      </c>
      <c r="I13" s="65">
        <v>4828081.5</v>
      </c>
      <c r="J13" s="65">
        <v>6681499</v>
      </c>
      <c r="K13" s="65">
        <v>4019983</v>
      </c>
      <c r="L13" s="65">
        <v>2378376.04</v>
      </c>
      <c r="M13" s="65">
        <v>1515041</v>
      </c>
      <c r="N13" s="65">
        <v>1470517.84</v>
      </c>
      <c r="O13" s="65">
        <v>1708704</v>
      </c>
      <c r="P13" s="65">
        <v>1814097.2</v>
      </c>
      <c r="Q13" s="65">
        <v>1992991</v>
      </c>
      <c r="R13" s="65">
        <v>1892561</v>
      </c>
      <c r="S13" s="65">
        <v>2103597.1</v>
      </c>
      <c r="T13" s="65">
        <v>1949552</v>
      </c>
      <c r="U13" s="65">
        <v>4234032</v>
      </c>
      <c r="V13" s="65">
        <v>3866192</v>
      </c>
    </row>
    <row r="14" spans="2:22" s="31" customFormat="1" ht="20.100000000000001" customHeight="1" x14ac:dyDescent="0.25">
      <c r="B14" s="54" t="s">
        <v>60</v>
      </c>
      <c r="C14" s="65">
        <v>12645930</v>
      </c>
      <c r="D14" s="65">
        <v>28900360</v>
      </c>
      <c r="E14" s="65">
        <v>30556907</v>
      </c>
      <c r="F14" s="65">
        <v>36330180</v>
      </c>
      <c r="G14" s="65">
        <v>37299065</v>
      </c>
      <c r="H14" s="65">
        <v>37775844</v>
      </c>
      <c r="I14" s="65">
        <v>51184775.07</v>
      </c>
      <c r="J14" s="65">
        <v>55648334</v>
      </c>
      <c r="K14" s="65">
        <v>51367464.5</v>
      </c>
      <c r="L14" s="65">
        <v>54978025.969999991</v>
      </c>
      <c r="M14" s="65">
        <v>52470045</v>
      </c>
      <c r="N14" s="65">
        <v>48186143.030000001</v>
      </c>
      <c r="O14" s="65">
        <v>36580127</v>
      </c>
      <c r="P14" s="65">
        <v>41855319.000000007</v>
      </c>
      <c r="Q14" s="65">
        <v>41095351</v>
      </c>
      <c r="R14" s="65">
        <v>44261195</v>
      </c>
      <c r="S14" s="65">
        <v>52233655.100000001</v>
      </c>
      <c r="T14" s="65">
        <v>46904561</v>
      </c>
      <c r="U14" s="65">
        <v>51458517</v>
      </c>
      <c r="V14" s="65">
        <v>51578125.5</v>
      </c>
    </row>
    <row r="16" spans="2:22" x14ac:dyDescent="0.25">
      <c r="B16" s="7" t="s">
        <v>165</v>
      </c>
    </row>
    <row r="17" spans="2:2" x14ac:dyDescent="0.25">
      <c r="B17" s="7" t="s">
        <v>258</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V15"/>
  <sheetViews>
    <sheetView showGridLines="0" workbookViewId="0">
      <selection activeCell="G14" sqref="G14"/>
    </sheetView>
  </sheetViews>
  <sheetFormatPr baseColWidth="10" defaultRowHeight="15" x14ac:dyDescent="0.25"/>
  <cols>
    <col min="1" max="1" width="2.7109375" style="171" customWidth="1"/>
    <col min="2" max="2" width="23.28515625" style="171" customWidth="1"/>
    <col min="3" max="3" width="14.7109375" style="7" customWidth="1"/>
    <col min="4" max="4" width="16.42578125" style="7" customWidth="1"/>
    <col min="5" max="6" width="14.7109375" style="7" customWidth="1"/>
    <col min="7" max="16384" width="11.42578125" style="7"/>
  </cols>
  <sheetData>
    <row r="1" spans="1:22" x14ac:dyDescent="0.25">
      <c r="A1" s="7"/>
      <c r="B1" s="7"/>
    </row>
    <row r="2" spans="1:22" x14ac:dyDescent="0.25">
      <c r="A2" s="7"/>
      <c r="B2" s="5" t="s">
        <v>35</v>
      </c>
      <c r="C2" s="5"/>
      <c r="D2" s="5"/>
      <c r="E2" s="5"/>
      <c r="F2" s="5"/>
      <c r="G2" s="163"/>
      <c r="H2" s="163"/>
      <c r="I2" s="163"/>
      <c r="J2" s="163"/>
      <c r="K2" s="163"/>
      <c r="L2" s="163"/>
      <c r="M2" s="163"/>
      <c r="N2" s="163"/>
      <c r="O2" s="163"/>
      <c r="P2" s="163"/>
    </row>
    <row r="3" spans="1:22" x14ac:dyDescent="0.25">
      <c r="A3" s="7"/>
      <c r="B3" s="28"/>
      <c r="C3" s="164"/>
      <c r="D3" s="164"/>
      <c r="E3" s="164"/>
      <c r="F3" s="164"/>
      <c r="G3" s="163"/>
      <c r="H3" s="163"/>
      <c r="I3" s="163"/>
      <c r="J3" s="163"/>
      <c r="K3" s="163"/>
      <c r="L3" s="163"/>
      <c r="M3" s="163"/>
      <c r="N3" s="163"/>
      <c r="O3" s="163"/>
      <c r="P3" s="163"/>
    </row>
    <row r="4" spans="1:22" ht="45" x14ac:dyDescent="0.25">
      <c r="A4" s="7"/>
      <c r="B4" s="165" t="s">
        <v>169</v>
      </c>
      <c r="C4" s="166" t="s">
        <v>259</v>
      </c>
      <c r="D4" s="166" t="s">
        <v>260</v>
      </c>
      <c r="E4" s="167" t="s">
        <v>261</v>
      </c>
      <c r="F4" s="168"/>
      <c r="G4" s="163"/>
      <c r="H4" s="163"/>
      <c r="I4" s="163"/>
      <c r="J4" s="163"/>
      <c r="K4" s="163"/>
      <c r="L4" s="163"/>
      <c r="M4" s="163"/>
      <c r="N4" s="163"/>
      <c r="O4" s="163"/>
      <c r="P4" s="163"/>
    </row>
    <row r="5" spans="1:22" ht="20.100000000000001" customHeight="1" x14ac:dyDescent="0.25">
      <c r="A5" s="7"/>
      <c r="B5" s="195">
        <v>2014</v>
      </c>
      <c r="C5" s="169">
        <v>97</v>
      </c>
      <c r="D5" s="263">
        <v>38.502046999999997</v>
      </c>
      <c r="E5" s="264">
        <v>8.1500000000000003E-2</v>
      </c>
      <c r="F5" s="163"/>
      <c r="G5" s="163"/>
      <c r="H5" s="163"/>
      <c r="I5" s="163"/>
      <c r="J5" s="163"/>
      <c r="K5" s="163"/>
      <c r="L5" s="163"/>
      <c r="M5" s="163"/>
      <c r="N5" s="163"/>
      <c r="O5" s="163"/>
      <c r="P5" s="163"/>
    </row>
    <row r="6" spans="1:22" ht="20.100000000000001" customHeight="1" x14ac:dyDescent="0.25">
      <c r="A6" s="7"/>
      <c r="B6" s="195">
        <v>2015</v>
      </c>
      <c r="C6" s="169">
        <v>97</v>
      </c>
      <c r="D6" s="263">
        <v>40.527099</v>
      </c>
      <c r="E6" s="264">
        <v>6.2100000000000002E-2</v>
      </c>
      <c r="F6" s="163"/>
      <c r="G6" s="163"/>
      <c r="H6" s="163"/>
      <c r="I6" s="163"/>
      <c r="J6" s="163"/>
      <c r="K6" s="163"/>
      <c r="L6" s="163"/>
      <c r="M6" s="163"/>
      <c r="N6" s="163"/>
      <c r="O6" s="163"/>
      <c r="P6" s="163"/>
    </row>
    <row r="7" spans="1:22" ht="20.100000000000001" customHeight="1" x14ac:dyDescent="0.25">
      <c r="A7" s="7"/>
      <c r="B7" s="195">
        <v>2016</v>
      </c>
      <c r="C7" s="169">
        <v>131</v>
      </c>
      <c r="D7" s="263">
        <v>44.974871999999998</v>
      </c>
      <c r="E7" s="264">
        <v>5.6000000000000001E-2</v>
      </c>
      <c r="F7" s="163"/>
      <c r="G7" s="163"/>
      <c r="H7" s="163"/>
      <c r="I7" s="163"/>
      <c r="J7" s="163"/>
      <c r="K7" s="163"/>
      <c r="L7" s="163"/>
      <c r="M7" s="163"/>
      <c r="N7" s="163"/>
      <c r="O7" s="163"/>
      <c r="P7" s="163"/>
    </row>
    <row r="8" spans="1:22" ht="20.100000000000001" customHeight="1" x14ac:dyDescent="0.25">
      <c r="A8" s="7"/>
      <c r="B8" s="195">
        <v>2017</v>
      </c>
      <c r="C8" s="169">
        <v>133</v>
      </c>
      <c r="D8" s="263">
        <v>55.61148</v>
      </c>
      <c r="E8" s="264">
        <v>6.2199999999999998E-2</v>
      </c>
      <c r="F8" s="163"/>
      <c r="G8" s="163"/>
      <c r="H8" s="163"/>
      <c r="I8" s="163"/>
      <c r="J8" s="163"/>
      <c r="K8" s="163"/>
      <c r="L8" s="163"/>
      <c r="M8" s="163"/>
      <c r="N8" s="163"/>
      <c r="O8" s="163"/>
      <c r="P8" s="163"/>
    </row>
    <row r="9" spans="1:22" ht="21" customHeight="1" x14ac:dyDescent="0.25">
      <c r="B9" s="195">
        <v>2018</v>
      </c>
      <c r="C9" s="169">
        <v>144</v>
      </c>
      <c r="D9" s="263">
        <v>52.390411</v>
      </c>
      <c r="E9" s="264">
        <v>6.2799999999999995E-2</v>
      </c>
      <c r="F9" s="163"/>
      <c r="G9" s="163"/>
      <c r="H9" s="163"/>
      <c r="I9" s="163"/>
      <c r="J9" s="163"/>
      <c r="K9" s="163"/>
      <c r="L9" s="163"/>
      <c r="M9" s="163"/>
      <c r="N9" s="163"/>
      <c r="O9" s="163"/>
      <c r="P9" s="163"/>
      <c r="Q9" s="163"/>
      <c r="R9" s="163"/>
      <c r="S9" s="163"/>
      <c r="T9" s="163"/>
      <c r="U9" s="163"/>
      <c r="V9" s="163"/>
    </row>
    <row r="10" spans="1:22" ht="21" customHeight="1" x14ac:dyDescent="0.25">
      <c r="B10" s="195">
        <v>2019</v>
      </c>
      <c r="C10" s="169">
        <v>140</v>
      </c>
      <c r="D10" s="263">
        <v>63.608880999999997</v>
      </c>
      <c r="E10" s="264">
        <v>5.96E-2</v>
      </c>
      <c r="F10" s="163"/>
      <c r="G10" s="163"/>
      <c r="H10" s="163"/>
      <c r="I10" s="163"/>
      <c r="J10" s="163"/>
      <c r="K10" s="163"/>
      <c r="L10" s="163"/>
      <c r="M10" s="163"/>
      <c r="N10" s="163"/>
      <c r="O10" s="163"/>
      <c r="P10" s="163"/>
      <c r="Q10" s="163"/>
      <c r="R10" s="163"/>
      <c r="S10" s="163"/>
      <c r="T10" s="163"/>
      <c r="U10" s="163"/>
      <c r="V10" s="163"/>
    </row>
    <row r="11" spans="1:22" x14ac:dyDescent="0.25">
      <c r="C11" s="163"/>
      <c r="D11" s="163"/>
      <c r="E11" s="163"/>
      <c r="F11" s="163"/>
      <c r="G11" s="163"/>
      <c r="H11" s="163"/>
      <c r="I11" s="163"/>
      <c r="J11" s="163"/>
      <c r="K11" s="163"/>
      <c r="L11" s="163"/>
      <c r="M11" s="163"/>
      <c r="N11" s="163"/>
      <c r="O11" s="163"/>
      <c r="P11" s="163"/>
      <c r="Q11" s="163"/>
      <c r="R11" s="163"/>
      <c r="S11" s="163"/>
      <c r="T11" s="163"/>
      <c r="U11" s="163"/>
      <c r="V11" s="163"/>
    </row>
    <row r="12" spans="1:22" x14ac:dyDescent="0.25">
      <c r="B12" s="172" t="s">
        <v>170</v>
      </c>
      <c r="C12" s="163"/>
      <c r="D12" s="163"/>
      <c r="E12" s="163"/>
      <c r="F12" s="163"/>
      <c r="G12" s="163"/>
      <c r="H12" s="163"/>
      <c r="I12" s="163"/>
      <c r="J12" s="163"/>
      <c r="K12" s="163"/>
      <c r="L12" s="163"/>
      <c r="M12" s="163"/>
      <c r="N12" s="163"/>
      <c r="O12" s="163"/>
      <c r="P12" s="163"/>
      <c r="Q12" s="163"/>
      <c r="R12" s="163"/>
      <c r="S12" s="163"/>
      <c r="T12" s="163"/>
      <c r="U12" s="163"/>
      <c r="V12" s="163"/>
    </row>
    <row r="13" spans="1:22" x14ac:dyDescent="0.25">
      <c r="B13" s="163"/>
      <c r="C13" s="163"/>
      <c r="D13" s="163"/>
      <c r="E13" s="163"/>
      <c r="F13" s="163"/>
      <c r="G13" s="163"/>
      <c r="H13" s="163"/>
      <c r="I13" s="163"/>
      <c r="J13" s="163"/>
      <c r="K13" s="163"/>
      <c r="L13" s="163"/>
      <c r="M13" s="163"/>
      <c r="N13" s="163"/>
      <c r="O13" s="163"/>
      <c r="P13" s="163"/>
      <c r="Q13" s="163"/>
      <c r="R13" s="163"/>
      <c r="S13" s="163"/>
      <c r="T13" s="163"/>
      <c r="U13" s="163"/>
      <c r="V13" s="163"/>
    </row>
    <row r="14" spans="1:22" x14ac:dyDescent="0.25">
      <c r="B14" s="163"/>
      <c r="C14" s="163"/>
      <c r="D14" s="163"/>
      <c r="E14" s="163"/>
      <c r="F14" s="163"/>
      <c r="G14" s="163"/>
      <c r="H14" s="163"/>
      <c r="I14" s="163"/>
      <c r="J14" s="163"/>
      <c r="K14" s="163"/>
      <c r="L14" s="163"/>
      <c r="M14" s="163"/>
      <c r="N14" s="163"/>
      <c r="O14" s="163"/>
      <c r="P14" s="163"/>
      <c r="Q14" s="163"/>
      <c r="R14" s="163"/>
      <c r="S14" s="163"/>
      <c r="T14" s="163"/>
      <c r="U14" s="163"/>
      <c r="V14" s="163"/>
    </row>
    <row r="15" spans="1:22" x14ac:dyDescent="0.25">
      <c r="B15" s="163"/>
      <c r="C15" s="163"/>
      <c r="D15" s="163"/>
      <c r="E15" s="163"/>
      <c r="F15" s="163"/>
      <c r="G15" s="163"/>
      <c r="H15" s="163"/>
      <c r="I15" s="163"/>
      <c r="J15" s="163"/>
      <c r="K15" s="163"/>
      <c r="L15" s="163"/>
      <c r="M15" s="163"/>
      <c r="N15" s="163"/>
      <c r="O15" s="163"/>
      <c r="P15" s="163"/>
      <c r="Q15" s="163"/>
      <c r="R15" s="163"/>
      <c r="S15" s="163"/>
      <c r="T15" s="163"/>
      <c r="U15" s="163"/>
      <c r="V15" s="163"/>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16"/>
  <sheetViews>
    <sheetView showGridLines="0" workbookViewId="0">
      <selection activeCell="E26" sqref="E26"/>
    </sheetView>
  </sheetViews>
  <sheetFormatPr baseColWidth="10" defaultRowHeight="15" x14ac:dyDescent="0.25"/>
  <cols>
    <col min="1" max="1" width="2.7109375" style="171" customWidth="1"/>
    <col min="2" max="2" width="23.28515625" style="171" customWidth="1"/>
    <col min="3" max="7" width="14.7109375" style="7" customWidth="1"/>
    <col min="8" max="16384" width="11.42578125" style="7"/>
  </cols>
  <sheetData>
    <row r="1" spans="1:23" ht="15.75" customHeight="1" x14ac:dyDescent="0.25">
      <c r="A1" s="7"/>
      <c r="B1" s="7"/>
    </row>
    <row r="2" spans="1:23" ht="15.75" customHeight="1" x14ac:dyDescent="0.25">
      <c r="A2" s="7"/>
      <c r="B2" s="5" t="s">
        <v>36</v>
      </c>
      <c r="C2" s="5"/>
      <c r="D2" s="5"/>
      <c r="E2" s="5"/>
      <c r="F2" s="5"/>
      <c r="G2" s="5"/>
      <c r="H2" s="163"/>
      <c r="I2" s="163"/>
      <c r="J2" s="163"/>
      <c r="K2" s="163"/>
      <c r="L2" s="163"/>
      <c r="M2" s="163"/>
      <c r="N2" s="163"/>
      <c r="O2" s="163"/>
      <c r="P2" s="163"/>
      <c r="Q2" s="163"/>
    </row>
    <row r="3" spans="1:23" x14ac:dyDescent="0.25">
      <c r="A3" s="7"/>
      <c r="B3" s="28"/>
      <c r="C3" s="164"/>
      <c r="D3" s="164"/>
      <c r="E3" s="164"/>
      <c r="F3" s="164"/>
      <c r="G3" s="164"/>
      <c r="H3" s="163"/>
      <c r="I3" s="163"/>
      <c r="J3" s="163"/>
      <c r="K3" s="163"/>
      <c r="L3" s="163"/>
      <c r="M3" s="163"/>
      <c r="N3" s="163"/>
      <c r="O3" s="163"/>
      <c r="P3" s="163"/>
      <c r="Q3" s="163"/>
    </row>
    <row r="4" spans="1:23" ht="30" x14ac:dyDescent="0.25">
      <c r="A4" s="7"/>
      <c r="B4" s="165" t="s">
        <v>44</v>
      </c>
      <c r="C4" s="166" t="s">
        <v>171</v>
      </c>
      <c r="D4" s="166" t="s">
        <v>172</v>
      </c>
      <c r="E4" s="166" t="s">
        <v>60</v>
      </c>
      <c r="F4" s="166" t="s">
        <v>173</v>
      </c>
      <c r="G4" s="167" t="s">
        <v>174</v>
      </c>
      <c r="H4" s="163"/>
      <c r="I4" s="163"/>
      <c r="J4" s="163"/>
      <c r="K4" s="163"/>
      <c r="L4" s="163"/>
      <c r="M4" s="163"/>
      <c r="N4" s="163"/>
      <c r="O4" s="163"/>
      <c r="P4" s="163"/>
      <c r="Q4" s="163"/>
    </row>
    <row r="5" spans="1:23" ht="24" customHeight="1" x14ac:dyDescent="0.25">
      <c r="A5" s="7"/>
      <c r="B5" s="195">
        <v>2014</v>
      </c>
      <c r="C5" s="169">
        <v>66</v>
      </c>
      <c r="D5" s="169">
        <v>31</v>
      </c>
      <c r="E5" s="169">
        <v>97</v>
      </c>
      <c r="F5" s="170">
        <v>0.31958762886597936</v>
      </c>
      <c r="G5" s="170">
        <v>0.68041237113402064</v>
      </c>
      <c r="H5" s="163"/>
      <c r="I5" s="163"/>
      <c r="J5" s="163"/>
      <c r="K5" s="163"/>
      <c r="L5" s="163"/>
      <c r="M5" s="163"/>
      <c r="N5" s="163"/>
      <c r="O5" s="163"/>
      <c r="P5" s="163"/>
      <c r="Q5" s="163"/>
    </row>
    <row r="6" spans="1:23" ht="24.75" customHeight="1" x14ac:dyDescent="0.25">
      <c r="A6" s="7"/>
      <c r="B6" s="195">
        <v>2015</v>
      </c>
      <c r="C6" s="169">
        <v>77</v>
      </c>
      <c r="D6" s="169">
        <v>20</v>
      </c>
      <c r="E6" s="169">
        <v>97</v>
      </c>
      <c r="F6" s="170">
        <v>0.20618556701030927</v>
      </c>
      <c r="G6" s="170">
        <v>0.79381443298969068</v>
      </c>
      <c r="H6" s="163"/>
      <c r="I6" s="163"/>
      <c r="J6" s="163"/>
      <c r="K6" s="163"/>
      <c r="L6" s="163"/>
      <c r="M6" s="163"/>
      <c r="N6" s="163"/>
      <c r="O6" s="163"/>
      <c r="P6" s="163"/>
      <c r="Q6" s="163"/>
    </row>
    <row r="7" spans="1:23" ht="24.75" customHeight="1" x14ac:dyDescent="0.25">
      <c r="A7" s="7"/>
      <c r="B7" s="195">
        <v>2016</v>
      </c>
      <c r="C7" s="169">
        <v>85</v>
      </c>
      <c r="D7" s="169">
        <v>46</v>
      </c>
      <c r="E7" s="169">
        <v>131</v>
      </c>
      <c r="F7" s="170">
        <v>0.35114503816793891</v>
      </c>
      <c r="G7" s="170">
        <v>0.64885496183206104</v>
      </c>
      <c r="H7" s="163"/>
      <c r="I7" s="163"/>
      <c r="J7" s="163"/>
      <c r="K7" s="163"/>
      <c r="L7" s="163"/>
      <c r="M7" s="163"/>
      <c r="N7" s="163"/>
      <c r="O7" s="163"/>
      <c r="P7" s="163"/>
      <c r="Q7" s="163"/>
    </row>
    <row r="8" spans="1:23" ht="24.75" customHeight="1" x14ac:dyDescent="0.25">
      <c r="A8" s="7"/>
      <c r="B8" s="195">
        <v>2017</v>
      </c>
      <c r="C8" s="169">
        <v>90</v>
      </c>
      <c r="D8" s="169">
        <v>43</v>
      </c>
      <c r="E8" s="169">
        <v>133</v>
      </c>
      <c r="F8" s="170">
        <v>0.32330827067669171</v>
      </c>
      <c r="G8" s="170">
        <v>0.67669172932330823</v>
      </c>
      <c r="H8" s="163"/>
      <c r="I8" s="163"/>
      <c r="J8" s="163"/>
      <c r="K8" s="163"/>
      <c r="L8" s="163"/>
      <c r="M8" s="163"/>
      <c r="N8" s="163"/>
      <c r="O8" s="163"/>
      <c r="P8" s="163"/>
      <c r="Q8" s="163"/>
    </row>
    <row r="9" spans="1:23" ht="24" customHeight="1" x14ac:dyDescent="0.25">
      <c r="A9" s="7"/>
      <c r="B9" s="195">
        <v>2018</v>
      </c>
      <c r="C9" s="169">
        <v>90</v>
      </c>
      <c r="D9" s="169">
        <v>54</v>
      </c>
      <c r="E9" s="169">
        <v>144</v>
      </c>
      <c r="F9" s="170">
        <v>0.375</v>
      </c>
      <c r="G9" s="170">
        <v>0.625</v>
      </c>
      <c r="H9" s="163"/>
      <c r="I9" s="163"/>
      <c r="J9" s="163"/>
      <c r="K9" s="163"/>
      <c r="L9" s="163"/>
      <c r="M9" s="163"/>
      <c r="N9" s="163"/>
      <c r="O9" s="163"/>
      <c r="P9" s="163"/>
      <c r="Q9" s="163"/>
    </row>
    <row r="10" spans="1:23" ht="24" customHeight="1" x14ac:dyDescent="0.25">
      <c r="A10" s="7"/>
      <c r="B10" s="195">
        <v>2019</v>
      </c>
      <c r="C10" s="169">
        <v>80</v>
      </c>
      <c r="D10" s="169">
        <v>60</v>
      </c>
      <c r="E10" s="169">
        <v>140</v>
      </c>
      <c r="F10" s="170">
        <v>0.42857142857142855</v>
      </c>
      <c r="G10" s="170">
        <v>0.5714285714285714</v>
      </c>
      <c r="H10" s="163"/>
      <c r="I10" s="163"/>
      <c r="J10" s="163"/>
      <c r="K10" s="163"/>
      <c r="L10" s="163"/>
      <c r="M10" s="163"/>
      <c r="N10" s="163"/>
      <c r="O10" s="163"/>
      <c r="P10" s="163"/>
      <c r="Q10" s="163"/>
    </row>
    <row r="11" spans="1:23" x14ac:dyDescent="0.25">
      <c r="C11" s="163"/>
      <c r="D11" s="163"/>
      <c r="E11" s="163"/>
      <c r="F11" s="163"/>
      <c r="G11" s="163"/>
      <c r="H11" s="163"/>
      <c r="I11" s="163"/>
      <c r="J11" s="163"/>
      <c r="K11" s="163"/>
      <c r="L11" s="163"/>
      <c r="M11" s="163"/>
      <c r="N11" s="163"/>
      <c r="O11" s="163"/>
      <c r="P11" s="163"/>
      <c r="Q11" s="163"/>
      <c r="R11" s="163"/>
      <c r="S11" s="163"/>
      <c r="T11" s="163"/>
      <c r="U11" s="163"/>
      <c r="V11" s="163"/>
      <c r="W11" s="163"/>
    </row>
    <row r="12" spans="1:23" x14ac:dyDescent="0.25">
      <c r="B12" s="172" t="s">
        <v>170</v>
      </c>
      <c r="C12" s="163"/>
      <c r="D12" s="163"/>
      <c r="E12" s="163"/>
      <c r="F12" s="163"/>
      <c r="G12" s="163"/>
      <c r="H12" s="163"/>
      <c r="I12" s="163"/>
      <c r="J12" s="163"/>
      <c r="K12" s="163"/>
      <c r="L12" s="163"/>
      <c r="M12" s="163"/>
      <c r="N12" s="163"/>
      <c r="O12" s="163"/>
      <c r="P12" s="163"/>
      <c r="Q12" s="163"/>
      <c r="R12" s="163"/>
      <c r="S12" s="163"/>
      <c r="T12" s="163"/>
      <c r="U12" s="163"/>
      <c r="V12" s="163"/>
      <c r="W12" s="163"/>
    </row>
    <row r="13" spans="1:23" x14ac:dyDescent="0.25">
      <c r="B13" s="163"/>
      <c r="C13" s="163"/>
      <c r="D13" s="163"/>
      <c r="E13" s="163"/>
      <c r="F13" s="163"/>
      <c r="G13" s="163"/>
      <c r="H13" s="163"/>
      <c r="I13" s="163"/>
      <c r="J13" s="163"/>
      <c r="K13" s="163"/>
      <c r="L13" s="163"/>
      <c r="M13" s="163"/>
      <c r="N13" s="163"/>
      <c r="O13" s="163"/>
      <c r="P13" s="163"/>
      <c r="Q13" s="163"/>
      <c r="R13" s="163"/>
      <c r="S13" s="163"/>
      <c r="T13" s="163"/>
      <c r="U13" s="163"/>
      <c r="V13" s="163"/>
      <c r="W13" s="163"/>
    </row>
    <row r="14" spans="1:23" x14ac:dyDescent="0.25">
      <c r="B14" s="163"/>
      <c r="C14" s="163"/>
      <c r="D14" s="163"/>
      <c r="E14" s="163"/>
      <c r="F14" s="163"/>
      <c r="G14" s="163"/>
      <c r="H14" s="163"/>
      <c r="I14" s="163"/>
      <c r="J14" s="163"/>
      <c r="K14" s="163"/>
      <c r="L14" s="163"/>
      <c r="M14" s="163"/>
      <c r="N14" s="163"/>
      <c r="O14" s="163"/>
      <c r="P14" s="163"/>
      <c r="Q14" s="163"/>
      <c r="R14" s="163"/>
      <c r="S14" s="163"/>
      <c r="T14" s="163"/>
      <c r="U14" s="163"/>
      <c r="V14" s="163"/>
      <c r="W14" s="163"/>
    </row>
    <row r="15" spans="1:23" x14ac:dyDescent="0.25">
      <c r="B15" s="163"/>
      <c r="C15" s="163"/>
      <c r="D15" s="163"/>
      <c r="E15" s="163"/>
      <c r="F15" s="163"/>
      <c r="G15" s="163"/>
      <c r="H15" s="163"/>
      <c r="I15" s="163"/>
      <c r="J15" s="163"/>
      <c r="K15" s="163"/>
      <c r="L15" s="163"/>
      <c r="M15" s="163"/>
      <c r="N15" s="163"/>
      <c r="O15" s="163"/>
      <c r="P15" s="163"/>
      <c r="Q15" s="163"/>
      <c r="R15" s="163"/>
      <c r="S15" s="163"/>
      <c r="T15" s="163"/>
      <c r="U15" s="163"/>
      <c r="V15" s="163"/>
      <c r="W15" s="163"/>
    </row>
    <row r="16" spans="1:23" x14ac:dyDescent="0.25">
      <c r="B16" s="163"/>
      <c r="C16" s="163"/>
      <c r="D16" s="163"/>
      <c r="E16" s="163"/>
      <c r="F16" s="163"/>
      <c r="G16" s="163"/>
      <c r="H16" s="163"/>
      <c r="I16" s="163"/>
      <c r="J16" s="163"/>
      <c r="K16" s="163"/>
      <c r="L16" s="163"/>
      <c r="M16" s="163"/>
      <c r="N16" s="163"/>
      <c r="O16" s="163"/>
      <c r="P16" s="163"/>
      <c r="Q16" s="163"/>
      <c r="R16" s="163"/>
      <c r="S16" s="163"/>
      <c r="T16" s="163"/>
      <c r="U16" s="163"/>
      <c r="V16" s="163"/>
      <c r="W16" s="163"/>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C25"/>
  <sheetViews>
    <sheetView showGridLines="0" workbookViewId="0">
      <selection activeCell="B25" sqref="B25"/>
    </sheetView>
  </sheetViews>
  <sheetFormatPr baseColWidth="10" defaultRowHeight="15" x14ac:dyDescent="0.25"/>
  <cols>
    <col min="1" max="1" width="2.7109375" style="7" customWidth="1"/>
    <col min="2" max="2" width="11.42578125" style="7"/>
    <col min="3" max="3" width="13.85546875" style="7" customWidth="1"/>
    <col min="4" max="16384" width="11.42578125" style="7"/>
  </cols>
  <sheetData>
    <row r="2" spans="2:3" x14ac:dyDescent="0.25">
      <c r="B2" s="7" t="s">
        <v>38</v>
      </c>
    </row>
    <row r="4" spans="2:3" ht="24.75" customHeight="1" x14ac:dyDescent="0.25">
      <c r="B4" s="120" t="s">
        <v>44</v>
      </c>
      <c r="C4" s="121" t="s">
        <v>214</v>
      </c>
    </row>
    <row r="5" spans="2:3" ht="20.100000000000001" customHeight="1" x14ac:dyDescent="0.25">
      <c r="B5" s="122">
        <v>2000</v>
      </c>
      <c r="C5" s="100">
        <v>139757</v>
      </c>
    </row>
    <row r="6" spans="2:3" ht="20.100000000000001" customHeight="1" x14ac:dyDescent="0.25">
      <c r="B6" s="122">
        <v>2001</v>
      </c>
      <c r="C6" s="100">
        <v>96608</v>
      </c>
    </row>
    <row r="7" spans="2:3" ht="20.100000000000001" customHeight="1" x14ac:dyDescent="0.25">
      <c r="B7" s="122">
        <v>2002</v>
      </c>
      <c r="C7" s="100">
        <v>106937</v>
      </c>
    </row>
    <row r="8" spans="2:3" ht="20.100000000000001" customHeight="1" x14ac:dyDescent="0.25">
      <c r="B8" s="122">
        <v>2003</v>
      </c>
      <c r="C8" s="100">
        <v>159044</v>
      </c>
    </row>
    <row r="9" spans="2:3" ht="20.100000000000001" customHeight="1" x14ac:dyDescent="0.25">
      <c r="B9" s="122">
        <v>2004</v>
      </c>
      <c r="C9" s="100">
        <v>176403</v>
      </c>
    </row>
    <row r="10" spans="2:3" ht="20.100000000000001" customHeight="1" x14ac:dyDescent="0.25">
      <c r="B10" s="122">
        <v>2005</v>
      </c>
      <c r="C10" s="100">
        <v>95386</v>
      </c>
    </row>
    <row r="11" spans="2:3" ht="20.100000000000001" customHeight="1" x14ac:dyDescent="0.25">
      <c r="B11" s="122">
        <v>2006</v>
      </c>
      <c r="C11" s="100">
        <v>196230</v>
      </c>
    </row>
    <row r="12" spans="2:3" ht="20.100000000000001" customHeight="1" x14ac:dyDescent="0.25">
      <c r="B12" s="122">
        <v>2007</v>
      </c>
      <c r="C12" s="100">
        <v>172463</v>
      </c>
    </row>
    <row r="13" spans="2:3" ht="20.100000000000001" customHeight="1" x14ac:dyDescent="0.25">
      <c r="B13" s="122">
        <v>2008</v>
      </c>
      <c r="C13" s="100">
        <v>273488</v>
      </c>
    </row>
    <row r="14" spans="2:3" ht="20.100000000000001" customHeight="1" x14ac:dyDescent="0.25">
      <c r="B14" s="122">
        <v>2009</v>
      </c>
      <c r="C14" s="100">
        <v>258359</v>
      </c>
    </row>
    <row r="15" spans="2:3" ht="20.100000000000001" customHeight="1" x14ac:dyDescent="0.25">
      <c r="B15" s="122">
        <v>2010</v>
      </c>
      <c r="C15" s="100">
        <v>336136.9</v>
      </c>
    </row>
    <row r="16" spans="2:3" ht="20.100000000000001" customHeight="1" x14ac:dyDescent="0.25">
      <c r="B16" s="122">
        <v>2011</v>
      </c>
      <c r="C16" s="100">
        <v>306829</v>
      </c>
    </row>
    <row r="17" spans="2:3" ht="20.100000000000001" customHeight="1" x14ac:dyDescent="0.25">
      <c r="B17" s="122">
        <v>2012</v>
      </c>
      <c r="C17" s="100">
        <v>271067</v>
      </c>
    </row>
    <row r="18" spans="2:3" ht="20.100000000000001" customHeight="1" x14ac:dyDescent="0.25">
      <c r="B18" s="122">
        <v>2013</v>
      </c>
      <c r="C18" s="100">
        <v>281808</v>
      </c>
    </row>
    <row r="19" spans="2:3" ht="20.100000000000001" customHeight="1" x14ac:dyDescent="0.25">
      <c r="B19" s="122">
        <v>2014</v>
      </c>
      <c r="C19" s="100">
        <v>278650</v>
      </c>
    </row>
    <row r="20" spans="2:3" ht="20.100000000000001" customHeight="1" x14ac:dyDescent="0.25">
      <c r="B20" s="122">
        <v>2015</v>
      </c>
      <c r="C20" s="100">
        <v>280682</v>
      </c>
    </row>
    <row r="21" spans="2:3" ht="20.100000000000001" customHeight="1" x14ac:dyDescent="0.25">
      <c r="B21" s="122">
        <v>2016</v>
      </c>
      <c r="C21" s="100">
        <v>304042</v>
      </c>
    </row>
    <row r="22" spans="2:3" ht="20.100000000000001" customHeight="1" x14ac:dyDescent="0.25">
      <c r="B22" s="122">
        <v>2017</v>
      </c>
      <c r="C22" s="100">
        <v>295181</v>
      </c>
    </row>
    <row r="23" spans="2:3" ht="20.100000000000001" customHeight="1" x14ac:dyDescent="0.25">
      <c r="B23" s="122">
        <v>2018</v>
      </c>
      <c r="C23" s="100">
        <v>307130</v>
      </c>
    </row>
    <row r="25" spans="2:3" x14ac:dyDescent="0.25">
      <c r="B25" s="7" t="s">
        <v>262</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G40"/>
  <sheetViews>
    <sheetView showGridLines="0" workbookViewId="0">
      <selection activeCell="B24" sqref="B24"/>
    </sheetView>
  </sheetViews>
  <sheetFormatPr baseColWidth="10" defaultRowHeight="15" x14ac:dyDescent="0.25"/>
  <cols>
    <col min="1" max="1" width="2.7109375" style="7" customWidth="1"/>
    <col min="2" max="2" width="11.42578125" style="7"/>
    <col min="3" max="3" width="13.28515625" style="7" customWidth="1"/>
    <col min="4" max="16384" width="11.42578125" style="7"/>
  </cols>
  <sheetData>
    <row r="2" spans="2:3" x14ac:dyDescent="0.25">
      <c r="B2" s="7" t="s">
        <v>39</v>
      </c>
    </row>
    <row r="4" spans="2:3" ht="26.25" customHeight="1" x14ac:dyDescent="0.25">
      <c r="B4" s="120" t="s">
        <v>44</v>
      </c>
      <c r="C4" s="64" t="s">
        <v>215</v>
      </c>
    </row>
    <row r="5" spans="2:3" ht="20.100000000000001" customHeight="1" x14ac:dyDescent="0.25">
      <c r="B5" s="130">
        <v>2001</v>
      </c>
      <c r="C5" s="198">
        <v>1696.5</v>
      </c>
    </row>
    <row r="6" spans="2:3" ht="20.100000000000001" customHeight="1" x14ac:dyDescent="0.25">
      <c r="B6" s="130">
        <v>2002</v>
      </c>
      <c r="C6" s="198">
        <v>1898.8</v>
      </c>
    </row>
    <row r="7" spans="2:3" ht="20.100000000000001" customHeight="1" x14ac:dyDescent="0.25">
      <c r="B7" s="130">
        <v>2003</v>
      </c>
      <c r="C7" s="198">
        <v>2424</v>
      </c>
    </row>
    <row r="8" spans="2:3" ht="20.100000000000001" customHeight="1" x14ac:dyDescent="0.25">
      <c r="B8" s="130">
        <v>2004</v>
      </c>
      <c r="C8" s="198">
        <v>2591.1999999999998</v>
      </c>
    </row>
    <row r="9" spans="2:3" ht="20.100000000000001" customHeight="1" x14ac:dyDescent="0.25">
      <c r="B9" s="130">
        <v>2005</v>
      </c>
      <c r="C9" s="198">
        <v>1949.3</v>
      </c>
    </row>
    <row r="10" spans="2:3" ht="20.100000000000001" customHeight="1" x14ac:dyDescent="0.25">
      <c r="B10" s="130">
        <v>2006</v>
      </c>
      <c r="C10" s="198">
        <v>2882.6</v>
      </c>
    </row>
    <row r="11" spans="2:3" ht="20.100000000000001" customHeight="1" x14ac:dyDescent="0.25">
      <c r="B11" s="130">
        <v>2007</v>
      </c>
      <c r="C11" s="198">
        <v>2464.6</v>
      </c>
    </row>
    <row r="12" spans="2:3" ht="20.100000000000001" customHeight="1" x14ac:dyDescent="0.25">
      <c r="B12" s="130">
        <v>2008</v>
      </c>
      <c r="C12" s="198">
        <v>3139.8</v>
      </c>
    </row>
    <row r="13" spans="2:3" ht="20.100000000000001" customHeight="1" x14ac:dyDescent="0.25">
      <c r="B13" s="130">
        <v>2009</v>
      </c>
      <c r="C13" s="198">
        <v>3590.2</v>
      </c>
    </row>
    <row r="14" spans="2:3" ht="20.100000000000001" customHeight="1" x14ac:dyDescent="0.25">
      <c r="B14" s="130">
        <v>2010</v>
      </c>
      <c r="C14" s="198">
        <v>4211.5</v>
      </c>
    </row>
    <row r="15" spans="2:3" ht="20.100000000000001" customHeight="1" x14ac:dyDescent="0.25">
      <c r="B15" s="130">
        <v>2011</v>
      </c>
      <c r="C15" s="198">
        <v>3964.6</v>
      </c>
    </row>
    <row r="16" spans="2:3" ht="20.100000000000001" customHeight="1" x14ac:dyDescent="0.25">
      <c r="B16" s="130">
        <v>2012</v>
      </c>
      <c r="C16" s="198">
        <v>4078.8</v>
      </c>
    </row>
    <row r="17" spans="2:3" ht="20.100000000000001" customHeight="1" x14ac:dyDescent="0.25">
      <c r="B17" s="130">
        <v>2013</v>
      </c>
      <c r="C17" s="198">
        <v>4143.7</v>
      </c>
    </row>
    <row r="18" spans="2:3" ht="20.100000000000001" customHeight="1" x14ac:dyDescent="0.25">
      <c r="B18" s="130">
        <v>2014</v>
      </c>
      <c r="C18" s="198">
        <v>4180.8999999999996</v>
      </c>
    </row>
    <row r="19" spans="2:3" ht="20.100000000000001" customHeight="1" x14ac:dyDescent="0.25">
      <c r="B19" s="130">
        <v>2015</v>
      </c>
      <c r="C19" s="198">
        <v>4071.9</v>
      </c>
    </row>
    <row r="20" spans="2:3" ht="20.100000000000001" customHeight="1" x14ac:dyDescent="0.25">
      <c r="B20" s="130">
        <v>2016</v>
      </c>
      <c r="C20" s="198">
        <v>4282.2</v>
      </c>
    </row>
    <row r="21" spans="2:3" ht="20.100000000000001" customHeight="1" x14ac:dyDescent="0.25">
      <c r="B21" s="130">
        <v>2017</v>
      </c>
      <c r="C21" s="198">
        <v>4400.2</v>
      </c>
    </row>
    <row r="22" spans="2:3" ht="20.100000000000001" customHeight="1" x14ac:dyDescent="0.25">
      <c r="B22" s="130">
        <v>2018</v>
      </c>
      <c r="C22" s="198">
        <v>4573</v>
      </c>
    </row>
    <row r="24" spans="2:3" x14ac:dyDescent="0.25">
      <c r="B24" s="7" t="s">
        <v>262</v>
      </c>
    </row>
    <row r="40" spans="7:7" x14ac:dyDescent="0.25">
      <c r="G40" s="27"/>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G39"/>
  <sheetViews>
    <sheetView showGridLines="0" workbookViewId="0">
      <selection activeCell="C24" sqref="C24"/>
    </sheetView>
  </sheetViews>
  <sheetFormatPr baseColWidth="10" defaultRowHeight="15" x14ac:dyDescent="0.25"/>
  <cols>
    <col min="1" max="1" width="2.7109375" style="7" customWidth="1"/>
    <col min="2" max="2" width="11.42578125" style="7"/>
    <col min="3" max="3" width="15.7109375" style="7" customWidth="1"/>
    <col min="4" max="16384" width="11.42578125" style="7"/>
  </cols>
  <sheetData>
    <row r="2" spans="2:3" x14ac:dyDescent="0.25">
      <c r="B2" s="7" t="s">
        <v>40</v>
      </c>
    </row>
    <row r="4" spans="2:3" ht="30" x14ac:dyDescent="0.25">
      <c r="B4" s="120" t="s">
        <v>44</v>
      </c>
      <c r="C4" s="64" t="s">
        <v>177</v>
      </c>
    </row>
    <row r="5" spans="2:3" ht="20.100000000000001" customHeight="1" x14ac:dyDescent="0.25">
      <c r="B5" s="130">
        <v>2000</v>
      </c>
      <c r="C5" s="218">
        <v>3.9436866037075906</v>
      </c>
    </row>
    <row r="6" spans="2:3" ht="20.100000000000001" customHeight="1" x14ac:dyDescent="0.25">
      <c r="B6" s="130">
        <v>2001</v>
      </c>
      <c r="C6" s="218">
        <v>3.7808514162663571</v>
      </c>
    </row>
    <row r="7" spans="2:3" ht="20.100000000000001" customHeight="1" x14ac:dyDescent="0.25">
      <c r="B7" s="130">
        <v>2002</v>
      </c>
      <c r="C7" s="218">
        <v>3.7451984635083231</v>
      </c>
    </row>
    <row r="8" spans="2:3" ht="20.100000000000001" customHeight="1" x14ac:dyDescent="0.25">
      <c r="B8" s="130">
        <v>2003</v>
      </c>
      <c r="C8" s="218">
        <v>3.9089559623948542</v>
      </c>
    </row>
    <row r="9" spans="2:3" ht="20.100000000000001" customHeight="1" x14ac:dyDescent="0.25">
      <c r="B9" s="130">
        <v>2004</v>
      </c>
      <c r="C9" s="218">
        <v>4.0062246670526926</v>
      </c>
    </row>
    <row r="10" spans="2:3" ht="20.100000000000001" customHeight="1" x14ac:dyDescent="0.25">
      <c r="B10" s="130">
        <v>2005</v>
      </c>
      <c r="C10" s="218">
        <v>4.4735775104743887</v>
      </c>
    </row>
    <row r="11" spans="2:3" ht="20.100000000000001" customHeight="1" x14ac:dyDescent="0.25">
      <c r="B11" s="130">
        <v>2006</v>
      </c>
      <c r="C11" s="218">
        <v>3.9609053497942388</v>
      </c>
    </row>
    <row r="12" spans="2:3" ht="20.100000000000001" customHeight="1" x14ac:dyDescent="0.25">
      <c r="B12" s="130">
        <v>2007</v>
      </c>
      <c r="C12" s="218">
        <v>3.9201068555275991</v>
      </c>
    </row>
    <row r="13" spans="2:3" ht="20.100000000000001" customHeight="1" x14ac:dyDescent="0.25">
      <c r="B13" s="130">
        <v>2008</v>
      </c>
      <c r="C13" s="218">
        <v>3.1272819633615905</v>
      </c>
    </row>
    <row r="14" spans="2:3" ht="20.100000000000001" customHeight="1" x14ac:dyDescent="0.25">
      <c r="B14" s="130">
        <v>2009</v>
      </c>
      <c r="C14" s="218">
        <v>3.4859058565955121</v>
      </c>
    </row>
    <row r="15" spans="2:3" ht="20.100000000000001" customHeight="1" x14ac:dyDescent="0.25">
      <c r="B15" s="130">
        <v>2010</v>
      </c>
      <c r="C15" s="218">
        <v>3.5533172454796627</v>
      </c>
    </row>
    <row r="16" spans="2:3" ht="20.100000000000001" customHeight="1" x14ac:dyDescent="0.25">
      <c r="B16" s="130">
        <v>2011</v>
      </c>
      <c r="C16" s="218">
        <v>3.2454434118579352</v>
      </c>
    </row>
    <row r="17" spans="2:3" ht="20.100000000000001" customHeight="1" x14ac:dyDescent="0.25">
      <c r="B17" s="130">
        <v>2012</v>
      </c>
      <c r="C17" s="218">
        <v>3.3830580713905172</v>
      </c>
    </row>
    <row r="18" spans="2:3" ht="20.100000000000001" customHeight="1" x14ac:dyDescent="0.25">
      <c r="B18" s="130">
        <v>2013</v>
      </c>
      <c r="C18" s="218">
        <v>3.5737896169550849</v>
      </c>
    </row>
    <row r="19" spans="2:3" ht="20.100000000000001" customHeight="1" x14ac:dyDescent="0.25">
      <c r="B19" s="130">
        <v>2014</v>
      </c>
      <c r="C19" s="218">
        <v>3.416856492027335</v>
      </c>
    </row>
    <row r="20" spans="2:3" ht="20.100000000000001" customHeight="1" x14ac:dyDescent="0.25">
      <c r="B20" s="130">
        <v>2015</v>
      </c>
      <c r="C20" s="218">
        <v>3.4508925345089252</v>
      </c>
    </row>
    <row r="21" spans="2:3" ht="21" customHeight="1" x14ac:dyDescent="0.25">
      <c r="B21" s="130">
        <v>2016</v>
      </c>
      <c r="C21" s="218">
        <v>3.783440389637891</v>
      </c>
    </row>
    <row r="22" spans="2:3" ht="21.75" customHeight="1" x14ac:dyDescent="0.25">
      <c r="B22" s="130">
        <v>2017</v>
      </c>
      <c r="C22" s="218">
        <v>4.2</v>
      </c>
    </row>
    <row r="23" spans="2:3" ht="21.75" customHeight="1" x14ac:dyDescent="0.25">
      <c r="B23" s="130">
        <v>2018</v>
      </c>
      <c r="C23" s="218">
        <v>4.0999999999999996</v>
      </c>
    </row>
    <row r="25" spans="2:3" x14ac:dyDescent="0.25">
      <c r="B25" s="7" t="s">
        <v>262</v>
      </c>
    </row>
    <row r="39" spans="7:7" x14ac:dyDescent="0.25">
      <c r="G39" s="27"/>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B2:G41"/>
  <sheetViews>
    <sheetView showGridLines="0" workbookViewId="0">
      <selection activeCell="C24" sqref="C24"/>
    </sheetView>
  </sheetViews>
  <sheetFormatPr baseColWidth="10" defaultRowHeight="15" x14ac:dyDescent="0.25"/>
  <cols>
    <col min="1" max="1" width="2.7109375" style="7" customWidth="1"/>
    <col min="2" max="2" width="11.42578125" style="7"/>
    <col min="3" max="3" width="17" style="7" customWidth="1"/>
    <col min="4" max="16384" width="11.42578125" style="7"/>
  </cols>
  <sheetData>
    <row r="2" spans="2:3" x14ac:dyDescent="0.25">
      <c r="B2" s="7" t="s">
        <v>41</v>
      </c>
    </row>
    <row r="4" spans="2:3" ht="30" x14ac:dyDescent="0.25">
      <c r="B4" s="175" t="s">
        <v>44</v>
      </c>
      <c r="C4" s="64" t="s">
        <v>178</v>
      </c>
    </row>
    <row r="5" spans="2:3" ht="20.100000000000001" customHeight="1" x14ac:dyDescent="0.25">
      <c r="B5" s="176">
        <v>2000</v>
      </c>
      <c r="C5" s="196">
        <v>6882235</v>
      </c>
    </row>
    <row r="6" spans="2:3" ht="20.100000000000001" customHeight="1" x14ac:dyDescent="0.25">
      <c r="B6" s="130">
        <v>2001</v>
      </c>
      <c r="C6" s="196">
        <v>10359097</v>
      </c>
    </row>
    <row r="7" spans="2:3" ht="20.100000000000001" customHeight="1" x14ac:dyDescent="0.25">
      <c r="B7" s="130">
        <v>2002</v>
      </c>
      <c r="C7" s="196">
        <v>10963548</v>
      </c>
    </row>
    <row r="8" spans="2:3" ht="20.100000000000001" customHeight="1" x14ac:dyDescent="0.25">
      <c r="B8" s="130">
        <v>2003</v>
      </c>
      <c r="C8" s="196">
        <v>8909266</v>
      </c>
    </row>
    <row r="9" spans="2:3" ht="20.100000000000001" customHeight="1" x14ac:dyDescent="0.25">
      <c r="B9" s="130">
        <v>2004</v>
      </c>
      <c r="C9" s="196">
        <v>9481686</v>
      </c>
    </row>
    <row r="10" spans="2:3" ht="20.100000000000001" customHeight="1" x14ac:dyDescent="0.25">
      <c r="B10" s="130">
        <v>2005</v>
      </c>
      <c r="C10" s="196">
        <v>10186323</v>
      </c>
    </row>
    <row r="11" spans="2:3" ht="20.100000000000001" customHeight="1" x14ac:dyDescent="0.25">
      <c r="B11" s="130">
        <v>2006</v>
      </c>
      <c r="C11" s="196">
        <v>10520754</v>
      </c>
    </row>
    <row r="12" spans="2:3" ht="20.100000000000001" customHeight="1" x14ac:dyDescent="0.25">
      <c r="B12" s="130">
        <v>2007</v>
      </c>
      <c r="C12" s="196">
        <v>11509380</v>
      </c>
    </row>
    <row r="13" spans="2:3" ht="20.100000000000001" customHeight="1" x14ac:dyDescent="0.25">
      <c r="B13" s="130">
        <v>2008</v>
      </c>
      <c r="C13" s="196">
        <v>10137090</v>
      </c>
    </row>
    <row r="14" spans="2:3" ht="20.100000000000001" customHeight="1" x14ac:dyDescent="0.25">
      <c r="B14" s="130">
        <v>2009</v>
      </c>
      <c r="C14" s="196">
        <v>8541878</v>
      </c>
    </row>
    <row r="15" spans="2:3" ht="20.100000000000001" customHeight="1" x14ac:dyDescent="0.25">
      <c r="B15" s="130">
        <v>2010</v>
      </c>
      <c r="C15" s="196">
        <v>10080114</v>
      </c>
    </row>
    <row r="16" spans="2:3" ht="20.100000000000001" customHeight="1" x14ac:dyDescent="0.25">
      <c r="B16" s="130">
        <v>2011</v>
      </c>
      <c r="C16" s="196">
        <v>10864880</v>
      </c>
    </row>
    <row r="17" spans="2:3" ht="20.100000000000001" customHeight="1" x14ac:dyDescent="0.25">
      <c r="B17" s="130">
        <v>2012</v>
      </c>
      <c r="C17" s="196">
        <v>12413031</v>
      </c>
    </row>
    <row r="18" spans="2:3" ht="20.100000000000001" customHeight="1" x14ac:dyDescent="0.25">
      <c r="B18" s="130">
        <v>2013</v>
      </c>
      <c r="C18" s="196">
        <v>10677418</v>
      </c>
    </row>
    <row r="19" spans="2:3" ht="20.100000000000001" customHeight="1" x14ac:dyDescent="0.25">
      <c r="B19" s="130">
        <v>2014</v>
      </c>
      <c r="C19" s="196">
        <v>12227605</v>
      </c>
    </row>
    <row r="20" spans="2:3" ht="20.100000000000001" customHeight="1" x14ac:dyDescent="0.25">
      <c r="B20" s="130">
        <v>2015</v>
      </c>
      <c r="C20" s="196">
        <v>12048363</v>
      </c>
    </row>
    <row r="21" spans="2:3" ht="20.100000000000001" customHeight="1" x14ac:dyDescent="0.25">
      <c r="B21" s="130">
        <v>2016</v>
      </c>
      <c r="C21" s="196">
        <v>14703741</v>
      </c>
    </row>
    <row r="22" spans="2:3" ht="20.100000000000001" customHeight="1" x14ac:dyDescent="0.25">
      <c r="B22" s="130">
        <v>2017</v>
      </c>
      <c r="C22" s="196">
        <v>16023677</v>
      </c>
    </row>
    <row r="23" spans="2:3" ht="20.100000000000001" customHeight="1" x14ac:dyDescent="0.25">
      <c r="B23" s="205">
        <v>2018</v>
      </c>
      <c r="C23" s="196">
        <v>16883691</v>
      </c>
    </row>
    <row r="24" spans="2:3" ht="20.100000000000001" customHeight="1" x14ac:dyDescent="0.25"/>
    <row r="25" spans="2:3" x14ac:dyDescent="0.25">
      <c r="B25" s="7" t="s">
        <v>262</v>
      </c>
    </row>
    <row r="26" spans="2:3" x14ac:dyDescent="0.25">
      <c r="B26" s="7" t="s">
        <v>216</v>
      </c>
    </row>
    <row r="41" spans="7:7" x14ac:dyDescent="0.25">
      <c r="G41" s="27"/>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C17"/>
  <sheetViews>
    <sheetView showGridLines="0" workbookViewId="0">
      <selection activeCell="B17" sqref="B17"/>
    </sheetView>
  </sheetViews>
  <sheetFormatPr baseColWidth="10" defaultRowHeight="15" x14ac:dyDescent="0.25"/>
  <cols>
    <col min="1" max="1" width="2.7109375" style="7" customWidth="1"/>
    <col min="2" max="2" width="11.140625" style="7" customWidth="1"/>
    <col min="3" max="3" width="15.7109375" style="7" customWidth="1"/>
    <col min="4" max="18" width="11.42578125" style="7"/>
    <col min="19" max="19" width="27" style="7" customWidth="1"/>
    <col min="20" max="23" width="9.85546875" style="7" customWidth="1"/>
    <col min="24" max="16384" width="11.42578125" style="7"/>
  </cols>
  <sheetData>
    <row r="2" spans="2:3" x14ac:dyDescent="0.25">
      <c r="B2" s="7" t="s">
        <v>217</v>
      </c>
    </row>
    <row r="4" spans="2:3" ht="30" x14ac:dyDescent="0.25">
      <c r="B4" s="177" t="s">
        <v>44</v>
      </c>
      <c r="C4" s="64" t="s">
        <v>179</v>
      </c>
    </row>
    <row r="5" spans="2:3" ht="20.100000000000001" customHeight="1" x14ac:dyDescent="0.25">
      <c r="B5" s="66">
        <v>2008</v>
      </c>
      <c r="C5" s="197">
        <v>113436</v>
      </c>
    </row>
    <row r="6" spans="2:3" ht="20.100000000000001" customHeight="1" x14ac:dyDescent="0.25">
      <c r="B6" s="66">
        <v>2009</v>
      </c>
      <c r="C6" s="197">
        <v>134889</v>
      </c>
    </row>
    <row r="7" spans="2:3" ht="20.100000000000001" customHeight="1" x14ac:dyDescent="0.25">
      <c r="B7" s="66">
        <v>2010</v>
      </c>
      <c r="C7" s="197">
        <v>155241</v>
      </c>
    </row>
    <row r="8" spans="2:3" ht="20.100000000000001" customHeight="1" x14ac:dyDescent="0.25">
      <c r="B8" s="66">
        <v>2011</v>
      </c>
      <c r="C8" s="197">
        <v>157364</v>
      </c>
    </row>
    <row r="9" spans="2:3" ht="20.100000000000001" customHeight="1" x14ac:dyDescent="0.25">
      <c r="B9" s="66">
        <v>2012</v>
      </c>
      <c r="C9" s="197">
        <v>153376</v>
      </c>
    </row>
    <row r="10" spans="2:3" ht="20.100000000000001" customHeight="1" x14ac:dyDescent="0.25">
      <c r="B10" s="66">
        <v>2013</v>
      </c>
      <c r="C10" s="197">
        <v>164907</v>
      </c>
    </row>
    <row r="11" spans="2:3" ht="20.100000000000001" customHeight="1" x14ac:dyDescent="0.25">
      <c r="B11" s="66">
        <v>2014</v>
      </c>
      <c r="C11" s="197">
        <v>168915</v>
      </c>
    </row>
    <row r="12" spans="2:3" ht="20.100000000000001" customHeight="1" x14ac:dyDescent="0.25">
      <c r="B12" s="66">
        <v>2015</v>
      </c>
      <c r="C12" s="197">
        <v>184077</v>
      </c>
    </row>
    <row r="13" spans="2:3" ht="20.100000000000001" customHeight="1" x14ac:dyDescent="0.25">
      <c r="B13" s="66">
        <v>2016</v>
      </c>
      <c r="C13" s="197">
        <v>181311</v>
      </c>
    </row>
    <row r="14" spans="2:3" ht="20.25" customHeight="1" x14ac:dyDescent="0.25">
      <c r="B14" s="67">
        <v>2017</v>
      </c>
      <c r="C14" s="197">
        <v>174582</v>
      </c>
    </row>
    <row r="15" spans="2:3" ht="20.25" customHeight="1" x14ac:dyDescent="0.25">
      <c r="B15" s="67">
        <v>2018</v>
      </c>
      <c r="C15" s="197">
        <v>185328</v>
      </c>
    </row>
    <row r="17" spans="2:2" x14ac:dyDescent="0.25">
      <c r="B17" s="7" t="s">
        <v>263</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K18"/>
  <sheetViews>
    <sheetView showGridLines="0" workbookViewId="0">
      <selection activeCell="B19" sqref="B19"/>
    </sheetView>
  </sheetViews>
  <sheetFormatPr baseColWidth="10" defaultRowHeight="15" x14ac:dyDescent="0.25"/>
  <cols>
    <col min="1" max="1" width="2.7109375" style="7" customWidth="1"/>
    <col min="2" max="2" width="17.5703125" style="7" customWidth="1"/>
    <col min="3" max="8" width="11.42578125" style="7"/>
    <col min="9" max="9" width="27" style="7" customWidth="1"/>
    <col min="10" max="13" width="9.85546875" style="7" customWidth="1"/>
    <col min="14" max="16384" width="11.42578125" style="7"/>
  </cols>
  <sheetData>
    <row r="2" spans="2:11" x14ac:dyDescent="0.25">
      <c r="B2" s="7" t="s">
        <v>219</v>
      </c>
      <c r="I2" s="178"/>
      <c r="K2" s="178"/>
    </row>
    <row r="4" spans="2:11" ht="30" x14ac:dyDescent="0.25">
      <c r="B4" s="177" t="s">
        <v>44</v>
      </c>
      <c r="C4" s="179" t="s">
        <v>180</v>
      </c>
      <c r="D4" s="180" t="s">
        <v>181</v>
      </c>
    </row>
    <row r="5" spans="2:11" s="5" customFormat="1" ht="20.100000000000001" customHeight="1" x14ac:dyDescent="0.25">
      <c r="B5" s="66">
        <v>2008</v>
      </c>
      <c r="C5" s="197">
        <v>32189</v>
      </c>
      <c r="D5" s="197">
        <v>81247</v>
      </c>
    </row>
    <row r="6" spans="2:11" s="5" customFormat="1" ht="20.100000000000001" customHeight="1" x14ac:dyDescent="0.25">
      <c r="B6" s="66">
        <v>2009</v>
      </c>
      <c r="C6" s="197">
        <v>38084</v>
      </c>
      <c r="D6" s="197">
        <v>96805</v>
      </c>
    </row>
    <row r="7" spans="2:11" s="5" customFormat="1" ht="20.100000000000001" customHeight="1" x14ac:dyDescent="0.25">
      <c r="B7" s="66">
        <v>2010</v>
      </c>
      <c r="C7" s="197">
        <v>41939</v>
      </c>
      <c r="D7" s="197">
        <v>113302</v>
      </c>
    </row>
    <row r="8" spans="2:11" s="5" customFormat="1" ht="20.100000000000001" customHeight="1" x14ac:dyDescent="0.25">
      <c r="B8" s="66">
        <v>2011</v>
      </c>
      <c r="C8" s="197">
        <v>52181</v>
      </c>
      <c r="D8" s="197">
        <v>105183</v>
      </c>
    </row>
    <row r="9" spans="2:11" s="5" customFormat="1" ht="20.100000000000001" customHeight="1" x14ac:dyDescent="0.25">
      <c r="B9" s="66">
        <v>2012</v>
      </c>
      <c r="C9" s="197">
        <v>52209</v>
      </c>
      <c r="D9" s="197">
        <v>101167</v>
      </c>
    </row>
    <row r="10" spans="2:11" s="5" customFormat="1" ht="20.100000000000001" customHeight="1" x14ac:dyDescent="0.25">
      <c r="B10" s="66">
        <v>2013</v>
      </c>
      <c r="C10" s="197">
        <v>68033</v>
      </c>
      <c r="D10" s="197">
        <v>96874</v>
      </c>
    </row>
    <row r="11" spans="2:11" s="5" customFormat="1" ht="20.100000000000001" customHeight="1" x14ac:dyDescent="0.25">
      <c r="B11" s="66">
        <v>2014</v>
      </c>
      <c r="C11" s="197">
        <v>68278</v>
      </c>
      <c r="D11" s="197">
        <v>100636</v>
      </c>
    </row>
    <row r="12" spans="2:11" s="5" customFormat="1" ht="20.100000000000001" customHeight="1" x14ac:dyDescent="0.25">
      <c r="B12" s="66">
        <v>2015</v>
      </c>
      <c r="C12" s="197">
        <v>71255</v>
      </c>
      <c r="D12" s="197">
        <v>112822</v>
      </c>
    </row>
    <row r="13" spans="2:11" s="5" customFormat="1" ht="20.100000000000001" customHeight="1" x14ac:dyDescent="0.25">
      <c r="B13" s="66">
        <v>2016</v>
      </c>
      <c r="C13" s="197">
        <v>69345</v>
      </c>
      <c r="D13" s="197">
        <v>111966</v>
      </c>
    </row>
    <row r="14" spans="2:11" s="5" customFormat="1" ht="20.100000000000001" customHeight="1" x14ac:dyDescent="0.25">
      <c r="B14" s="213">
        <v>2017</v>
      </c>
      <c r="C14" s="197">
        <v>71987</v>
      </c>
      <c r="D14" s="197">
        <v>102595</v>
      </c>
    </row>
    <row r="15" spans="2:11" s="5" customFormat="1" ht="20.100000000000001" customHeight="1" x14ac:dyDescent="0.25">
      <c r="B15" s="66">
        <v>2018</v>
      </c>
      <c r="C15" s="197">
        <v>74049</v>
      </c>
      <c r="D15" s="197">
        <v>111279</v>
      </c>
    </row>
    <row r="17" spans="2:2" x14ac:dyDescent="0.25">
      <c r="B17" s="7" t="s">
        <v>263</v>
      </c>
    </row>
    <row r="18" spans="2:2" x14ac:dyDescent="0.25">
      <c r="B18" s="7" t="s">
        <v>182</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1:H17"/>
  <sheetViews>
    <sheetView showGridLines="0" tabSelected="1" workbookViewId="0">
      <selection activeCell="G9" sqref="G9"/>
    </sheetView>
  </sheetViews>
  <sheetFormatPr baseColWidth="10" defaultRowHeight="15" x14ac:dyDescent="0.25"/>
  <cols>
    <col min="1" max="1" width="2.7109375" style="7" customWidth="1"/>
    <col min="2" max="2" width="17.5703125" style="7" customWidth="1"/>
    <col min="3" max="4" width="14" style="7" customWidth="1"/>
    <col min="5" max="18" width="11.42578125" style="7"/>
    <col min="19" max="19" width="27" style="7" customWidth="1"/>
    <col min="20" max="23" width="9.85546875" style="7" customWidth="1"/>
    <col min="24" max="16384" width="11.42578125" style="7"/>
  </cols>
  <sheetData>
    <row r="1" spans="2:8" x14ac:dyDescent="0.25">
      <c r="H1" s="181"/>
    </row>
    <row r="2" spans="2:8" x14ac:dyDescent="0.25">
      <c r="B2" s="7" t="s">
        <v>218</v>
      </c>
    </row>
    <row r="4" spans="2:8" ht="30" x14ac:dyDescent="0.25">
      <c r="B4" s="177" t="s">
        <v>44</v>
      </c>
      <c r="C4" s="179" t="s">
        <v>183</v>
      </c>
      <c r="D4" s="180" t="s">
        <v>184</v>
      </c>
    </row>
    <row r="5" spans="2:8" x14ac:dyDescent="0.25">
      <c r="B5" s="66">
        <v>2008</v>
      </c>
      <c r="C5" s="219">
        <v>59.267605633802809</v>
      </c>
      <c r="D5" s="219">
        <v>40.732394366197184</v>
      </c>
    </row>
    <row r="6" spans="2:8" x14ac:dyDescent="0.25">
      <c r="B6" s="66">
        <v>2009</v>
      </c>
      <c r="C6" s="219">
        <v>62.601288177851657</v>
      </c>
      <c r="D6" s="219">
        <v>37.398711822148343</v>
      </c>
    </row>
    <row r="7" spans="2:8" x14ac:dyDescent="0.25">
      <c r="B7" s="66">
        <v>2010</v>
      </c>
      <c r="C7" s="219">
        <v>65.388135814845484</v>
      </c>
      <c r="D7" s="219">
        <v>34.611864185154516</v>
      </c>
    </row>
    <row r="8" spans="2:8" x14ac:dyDescent="0.25">
      <c r="B8" s="66">
        <v>2011</v>
      </c>
      <c r="C8" s="219">
        <v>64.812290918101851</v>
      </c>
      <c r="D8" s="219">
        <v>35.187709081898163</v>
      </c>
    </row>
    <row r="9" spans="2:8" x14ac:dyDescent="0.25">
      <c r="B9" s="66">
        <v>2012</v>
      </c>
      <c r="C9" s="219">
        <v>64.910532817917343</v>
      </c>
      <c r="D9" s="219">
        <v>35.089467182082657</v>
      </c>
    </row>
    <row r="10" spans="2:8" x14ac:dyDescent="0.25">
      <c r="B10" s="66">
        <v>2013</v>
      </c>
      <c r="C10" s="219">
        <v>59.654964894684056</v>
      </c>
      <c r="D10" s="219">
        <v>40.345035105315944</v>
      </c>
    </row>
    <row r="11" spans="2:8" x14ac:dyDescent="0.25">
      <c r="B11" s="66">
        <v>2014</v>
      </c>
      <c r="C11" s="219">
        <v>60.536071772818268</v>
      </c>
      <c r="D11" s="219">
        <v>39.463928227181725</v>
      </c>
    </row>
    <row r="12" spans="2:8" x14ac:dyDescent="0.25">
      <c r="B12" s="66">
        <v>2015</v>
      </c>
      <c r="C12" s="219">
        <v>61.691121779701128</v>
      </c>
      <c r="D12" s="219">
        <v>38.308878220298872</v>
      </c>
    </row>
    <row r="13" spans="2:8" x14ac:dyDescent="0.25">
      <c r="B13" s="66">
        <v>2016</v>
      </c>
      <c r="C13" s="219">
        <v>56.564245810055866</v>
      </c>
      <c r="D13" s="219">
        <v>43.435754189944134</v>
      </c>
    </row>
    <row r="14" spans="2:8" x14ac:dyDescent="0.25">
      <c r="B14" s="66">
        <v>2017</v>
      </c>
      <c r="C14" s="219">
        <v>55.594527017641347</v>
      </c>
      <c r="D14" s="219">
        <v>44.40547298235866</v>
      </c>
    </row>
    <row r="15" spans="2:8" x14ac:dyDescent="0.25">
      <c r="B15" s="66">
        <v>2018</v>
      </c>
      <c r="C15" s="219">
        <v>55.8</v>
      </c>
      <c r="D15" s="219">
        <v>46.12</v>
      </c>
    </row>
    <row r="17" spans="2:2" x14ac:dyDescent="0.25">
      <c r="B17" s="7" t="s">
        <v>263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41"/>
  <sheetViews>
    <sheetView showGridLines="0" topLeftCell="A10" workbookViewId="0">
      <selection activeCell="B39" sqref="B39"/>
    </sheetView>
  </sheetViews>
  <sheetFormatPr baseColWidth="10" defaultRowHeight="15" x14ac:dyDescent="0.25"/>
  <cols>
    <col min="1" max="1" width="2.7109375" style="7" customWidth="1"/>
    <col min="2" max="2" width="12.140625" style="7" customWidth="1"/>
    <col min="3" max="10" width="12.7109375" style="7" customWidth="1"/>
    <col min="11" max="11" width="12.140625" style="7" customWidth="1"/>
    <col min="12" max="16384" width="11.42578125" style="7"/>
  </cols>
  <sheetData>
    <row r="2" spans="2:11" x14ac:dyDescent="0.25">
      <c r="B2" s="28" t="s">
        <v>4</v>
      </c>
      <c r="C2" s="30"/>
      <c r="D2" s="30"/>
      <c r="E2" s="30"/>
      <c r="F2" s="30"/>
      <c r="G2" s="30"/>
      <c r="H2" s="31"/>
      <c r="I2" s="31"/>
      <c r="J2" s="31"/>
      <c r="K2" s="31"/>
    </row>
    <row r="3" spans="2:11" x14ac:dyDescent="0.25">
      <c r="B3" s="31"/>
      <c r="C3" s="31"/>
      <c r="D3" s="31"/>
      <c r="E3" s="31"/>
      <c r="F3" s="31"/>
      <c r="G3" s="31"/>
      <c r="H3" s="31"/>
      <c r="I3" s="31"/>
      <c r="J3" s="31"/>
      <c r="K3" s="31"/>
    </row>
    <row r="4" spans="2:11" ht="12.75" customHeight="1" x14ac:dyDescent="0.25">
      <c r="B4" s="225" t="s">
        <v>44</v>
      </c>
      <c r="C4" s="227" t="s">
        <v>56</v>
      </c>
      <c r="D4" s="227"/>
      <c r="E4" s="227" t="s">
        <v>57</v>
      </c>
      <c r="F4" s="227"/>
      <c r="G4" s="227" t="s">
        <v>58</v>
      </c>
      <c r="H4" s="227"/>
      <c r="I4" s="227" t="s">
        <v>59</v>
      </c>
      <c r="J4" s="227"/>
      <c r="K4" s="223" t="s">
        <v>60</v>
      </c>
    </row>
    <row r="5" spans="2:11" x14ac:dyDescent="0.25">
      <c r="B5" s="226"/>
      <c r="C5" s="186" t="s">
        <v>61</v>
      </c>
      <c r="D5" s="38" t="s">
        <v>55</v>
      </c>
      <c r="E5" s="38" t="s">
        <v>61</v>
      </c>
      <c r="F5" s="38" t="s">
        <v>55</v>
      </c>
      <c r="G5" s="38" t="s">
        <v>61</v>
      </c>
      <c r="H5" s="38" t="s">
        <v>55</v>
      </c>
      <c r="I5" s="38" t="s">
        <v>61</v>
      </c>
      <c r="J5" s="38" t="s">
        <v>55</v>
      </c>
      <c r="K5" s="224"/>
    </row>
    <row r="6" spans="2:11" x14ac:dyDescent="0.25">
      <c r="B6" s="21">
        <v>1988</v>
      </c>
      <c r="C6" s="39">
        <v>41853.515319798542</v>
      </c>
      <c r="D6" s="209">
        <v>32.133361702155149</v>
      </c>
      <c r="E6" s="39">
        <v>39430.607142427849</v>
      </c>
      <c r="F6" s="209">
        <v>30.273155116407917</v>
      </c>
      <c r="G6" s="39">
        <v>48965.291550971837</v>
      </c>
      <c r="H6" s="209">
        <v>37.59348318143693</v>
      </c>
      <c r="I6" s="39">
        <v>0</v>
      </c>
      <c r="J6" s="209">
        <v>0</v>
      </c>
      <c r="K6" s="40">
        <v>130249.41401319823</v>
      </c>
    </row>
    <row r="7" spans="2:11" x14ac:dyDescent="0.25">
      <c r="B7" s="21">
        <v>1989</v>
      </c>
      <c r="C7" s="34">
        <v>60932.776796124679</v>
      </c>
      <c r="D7" s="210">
        <v>38.155823617832112</v>
      </c>
      <c r="E7" s="34">
        <v>42889.449833519648</v>
      </c>
      <c r="F7" s="210">
        <v>26.85717554591595</v>
      </c>
      <c r="G7" s="34">
        <v>55872.339018907842</v>
      </c>
      <c r="H7" s="210">
        <v>34.98700083625193</v>
      </c>
      <c r="I7" s="34">
        <v>0</v>
      </c>
      <c r="J7" s="210">
        <v>0</v>
      </c>
      <c r="K7" s="41">
        <v>159694.56564855218</v>
      </c>
    </row>
    <row r="8" spans="2:11" x14ac:dyDescent="0.25">
      <c r="B8" s="21">
        <v>1990</v>
      </c>
      <c r="C8" s="34">
        <v>79314.473573497773</v>
      </c>
      <c r="D8" s="210">
        <v>41.611835897455954</v>
      </c>
      <c r="E8" s="34">
        <v>47606.541415744112</v>
      </c>
      <c r="F8" s="210">
        <v>24.976470242870228</v>
      </c>
      <c r="G8" s="34">
        <v>63684.546776772084</v>
      </c>
      <c r="H8" s="210">
        <v>33.411693859673825</v>
      </c>
      <c r="I8" s="34">
        <v>0</v>
      </c>
      <c r="J8" s="210">
        <v>0</v>
      </c>
      <c r="K8" s="41">
        <v>190605.56176601397</v>
      </c>
    </row>
    <row r="9" spans="2:11" x14ac:dyDescent="0.25">
      <c r="B9" s="21">
        <v>1991</v>
      </c>
      <c r="C9" s="34">
        <v>93852.902287452074</v>
      </c>
      <c r="D9" s="210">
        <v>43.772847983611449</v>
      </c>
      <c r="E9" s="34">
        <v>53838.135420047358</v>
      </c>
      <c r="F9" s="210">
        <v>25.11002281255929</v>
      </c>
      <c r="G9" s="34">
        <v>66717.908958686428</v>
      </c>
      <c r="H9" s="210">
        <v>31.117129203829265</v>
      </c>
      <c r="I9" s="34">
        <v>0</v>
      </c>
      <c r="J9" s="210">
        <v>0</v>
      </c>
      <c r="K9" s="41">
        <v>214408.94666618586</v>
      </c>
    </row>
    <row r="10" spans="2:11" x14ac:dyDescent="0.25">
      <c r="B10" s="21">
        <v>1992</v>
      </c>
      <c r="C10" s="34">
        <v>131358.05296118665</v>
      </c>
      <c r="D10" s="210">
        <v>52.51980876242277</v>
      </c>
      <c r="E10" s="34">
        <v>51903.35725361509</v>
      </c>
      <c r="F10" s="210">
        <v>20.75209197789367</v>
      </c>
      <c r="G10" s="34">
        <v>66850.035459714156</v>
      </c>
      <c r="H10" s="210">
        <v>26.728099259683567</v>
      </c>
      <c r="I10" s="34">
        <v>0</v>
      </c>
      <c r="J10" s="210">
        <v>0</v>
      </c>
      <c r="K10" s="41">
        <v>250111.44567451588</v>
      </c>
    </row>
    <row r="11" spans="2:11" x14ac:dyDescent="0.25">
      <c r="B11" s="21">
        <v>1993</v>
      </c>
      <c r="C11" s="34">
        <v>188780.14977221642</v>
      </c>
      <c r="D11" s="210">
        <v>60.12471489911745</v>
      </c>
      <c r="E11" s="34">
        <v>56787.205654321879</v>
      </c>
      <c r="F11" s="210">
        <v>18.086194729707501</v>
      </c>
      <c r="G11" s="34">
        <v>68302.405250441749</v>
      </c>
      <c r="H11" s="210">
        <v>21.753678273705809</v>
      </c>
      <c r="I11" s="34">
        <v>111.18723931099973</v>
      </c>
      <c r="J11" s="210">
        <v>3.5412097469252446E-2</v>
      </c>
      <c r="K11" s="41">
        <v>313980.94791629101</v>
      </c>
    </row>
    <row r="12" spans="2:11" x14ac:dyDescent="0.25">
      <c r="B12" s="21">
        <v>1994</v>
      </c>
      <c r="C12" s="34">
        <v>148863.24570576852</v>
      </c>
      <c r="D12" s="210">
        <v>54.9344154040175</v>
      </c>
      <c r="E12" s="34">
        <v>56238.277258903996</v>
      </c>
      <c r="F12" s="210">
        <v>20.753389259382686</v>
      </c>
      <c r="G12" s="34">
        <v>65772.715252485184</v>
      </c>
      <c r="H12" s="210">
        <v>24.271845241583133</v>
      </c>
      <c r="I12" s="34">
        <v>109.34213215054152</v>
      </c>
      <c r="J12" s="210">
        <v>4.0350095016677877E-2</v>
      </c>
      <c r="K12" s="41">
        <v>270983.58034930826</v>
      </c>
    </row>
    <row r="13" spans="2:11" x14ac:dyDescent="0.25">
      <c r="B13" s="21">
        <v>1995</v>
      </c>
      <c r="C13" s="34">
        <v>178006.32865745918</v>
      </c>
      <c r="D13" s="210">
        <v>51.64381507926479</v>
      </c>
      <c r="E13" s="34">
        <v>73722.476650679746</v>
      </c>
      <c r="F13" s="210">
        <v>21.388621292558629</v>
      </c>
      <c r="G13" s="34">
        <v>91887.833110958862</v>
      </c>
      <c r="H13" s="210">
        <v>26.658817678041302</v>
      </c>
      <c r="I13" s="34">
        <v>1064.188092748188</v>
      </c>
      <c r="J13" s="210">
        <v>0.30874595013529543</v>
      </c>
      <c r="K13" s="41">
        <v>344680.82651184592</v>
      </c>
    </row>
    <row r="14" spans="2:11" x14ac:dyDescent="0.25">
      <c r="B14" s="21">
        <v>1996</v>
      </c>
      <c r="C14" s="34">
        <v>199445.86683975815</v>
      </c>
      <c r="D14" s="210">
        <v>52.604463889417289</v>
      </c>
      <c r="E14" s="34">
        <v>78606.373132354885</v>
      </c>
      <c r="F14" s="210">
        <v>20.732673895123963</v>
      </c>
      <c r="G14" s="34">
        <v>99960.333201110669</v>
      </c>
      <c r="H14" s="210">
        <v>26.364846870838882</v>
      </c>
      <c r="I14" s="34">
        <v>1129.9027562415108</v>
      </c>
      <c r="J14" s="210">
        <v>0.29801534461987195</v>
      </c>
      <c r="K14" s="41">
        <v>379142.4759294652</v>
      </c>
    </row>
    <row r="15" spans="2:11" x14ac:dyDescent="0.25">
      <c r="B15" s="21">
        <v>1997</v>
      </c>
      <c r="C15" s="34">
        <v>228351.45384828051</v>
      </c>
      <c r="D15" s="210">
        <v>57.685435530486153</v>
      </c>
      <c r="E15" s="34">
        <v>72399.090067673969</v>
      </c>
      <c r="F15" s="210">
        <v>18.289233425855478</v>
      </c>
      <c r="G15" s="34">
        <v>94075.913838904715</v>
      </c>
      <c r="H15" s="210">
        <v>23.765165367991685</v>
      </c>
      <c r="I15" s="34">
        <v>1029.8823218299617</v>
      </c>
      <c r="J15" s="210">
        <v>0.26016567566669335</v>
      </c>
      <c r="K15" s="41">
        <v>395856.34007668914</v>
      </c>
    </row>
    <row r="16" spans="2:11" x14ac:dyDescent="0.25">
      <c r="B16" s="21">
        <v>1998</v>
      </c>
      <c r="C16" s="34">
        <v>227240.5791352638</v>
      </c>
      <c r="D16" s="210">
        <v>48.826681180072107</v>
      </c>
      <c r="E16" s="34">
        <v>86094.106475304419</v>
      </c>
      <c r="F16" s="210">
        <v>18.49885044453546</v>
      </c>
      <c r="G16" s="34">
        <v>150869.38203935427</v>
      </c>
      <c r="H16" s="210">
        <v>32.416970792374208</v>
      </c>
      <c r="I16" s="34">
        <v>1198.4001057781304</v>
      </c>
      <c r="J16" s="210">
        <v>0.25749758301823089</v>
      </c>
      <c r="K16" s="41">
        <v>465402.46775570058</v>
      </c>
    </row>
    <row r="17" spans="2:11" x14ac:dyDescent="0.25">
      <c r="B17" s="21">
        <v>1999</v>
      </c>
      <c r="C17" s="34">
        <v>240496.55019052085</v>
      </c>
      <c r="D17" s="210">
        <v>50.66003977119712</v>
      </c>
      <c r="E17" s="34">
        <v>95258.050557138224</v>
      </c>
      <c r="F17" s="210">
        <v>20.065887123654615</v>
      </c>
      <c r="G17" s="34">
        <v>137475.6229490462</v>
      </c>
      <c r="H17" s="210">
        <v>28.958920702403013</v>
      </c>
      <c r="I17" s="34">
        <v>1496.1114516846369</v>
      </c>
      <c r="J17" s="210">
        <v>0.31515240274525375</v>
      </c>
      <c r="K17" s="41">
        <v>474726.33514838992</v>
      </c>
    </row>
    <row r="18" spans="2:11" x14ac:dyDescent="0.25">
      <c r="B18" s="21">
        <v>2000</v>
      </c>
      <c r="C18" s="34">
        <v>259896.99854555071</v>
      </c>
      <c r="D18" s="210">
        <v>47.937679363521958</v>
      </c>
      <c r="E18" s="34">
        <v>103092.99460291131</v>
      </c>
      <c r="F18" s="210">
        <v>19.015375119976611</v>
      </c>
      <c r="G18" s="34">
        <v>177430.99780029571</v>
      </c>
      <c r="H18" s="210">
        <v>32.726927703282463</v>
      </c>
      <c r="I18" s="34">
        <v>1734.995732814059</v>
      </c>
      <c r="J18" s="210">
        <v>0.32001781321896311</v>
      </c>
      <c r="K18" s="41">
        <v>542155.98668157181</v>
      </c>
    </row>
    <row r="19" spans="2:11" x14ac:dyDescent="0.25">
      <c r="B19" s="21">
        <v>2001</v>
      </c>
      <c r="C19" s="34">
        <v>269030</v>
      </c>
      <c r="D19" s="210">
        <v>49.974829612264571</v>
      </c>
      <c r="E19" s="34">
        <v>119113</v>
      </c>
      <c r="F19" s="210">
        <v>22.126349773652272</v>
      </c>
      <c r="G19" s="34">
        <v>149510</v>
      </c>
      <c r="H19" s="210">
        <v>27.772875795746483</v>
      </c>
      <c r="I19" s="34">
        <v>678</v>
      </c>
      <c r="J19" s="210">
        <v>0.12594481833667392</v>
      </c>
      <c r="K19" s="41">
        <v>538331</v>
      </c>
    </row>
    <row r="20" spans="2:11" x14ac:dyDescent="0.25">
      <c r="B20" s="21">
        <v>2002</v>
      </c>
      <c r="C20" s="34">
        <v>275261.65000000002</v>
      </c>
      <c r="D20" s="210">
        <v>46.999685828294922</v>
      </c>
      <c r="E20" s="34">
        <v>106936.35</v>
      </c>
      <c r="F20" s="210">
        <v>18.258899681901148</v>
      </c>
      <c r="G20" s="34">
        <v>203100.65</v>
      </c>
      <c r="H20" s="210">
        <v>34.678520387865461</v>
      </c>
      <c r="I20" s="34">
        <v>368.35</v>
      </c>
      <c r="J20" s="210">
        <v>6.2894101938473571E-2</v>
      </c>
      <c r="K20" s="41">
        <v>585667</v>
      </c>
    </row>
    <row r="21" spans="2:11" x14ac:dyDescent="0.25">
      <c r="B21" s="21">
        <v>2003</v>
      </c>
      <c r="C21" s="34">
        <v>403997</v>
      </c>
      <c r="D21" s="210">
        <v>44.731894520523682</v>
      </c>
      <c r="E21" s="34">
        <v>154231</v>
      </c>
      <c r="F21" s="210">
        <v>17.076970432441051</v>
      </c>
      <c r="G21" s="34">
        <v>344246</v>
      </c>
      <c r="H21" s="210">
        <v>38.116064626995232</v>
      </c>
      <c r="I21" s="34">
        <v>678</v>
      </c>
      <c r="J21" s="210">
        <v>7.5070420040037555E-2</v>
      </c>
      <c r="K21" s="41">
        <v>903152</v>
      </c>
    </row>
    <row r="22" spans="2:11" x14ac:dyDescent="0.25">
      <c r="B22" s="15">
        <v>2004</v>
      </c>
      <c r="C22" s="34">
        <v>390418</v>
      </c>
      <c r="D22" s="210">
        <v>44.219305865923367</v>
      </c>
      <c r="E22" s="34">
        <v>179568</v>
      </c>
      <c r="F22" s="210">
        <v>20.338130710500355</v>
      </c>
      <c r="G22" s="34">
        <v>312062</v>
      </c>
      <c r="H22" s="210">
        <v>35.344592275796145</v>
      </c>
      <c r="I22" s="34">
        <v>865</v>
      </c>
      <c r="J22" s="210">
        <v>9.7971147780132356E-2</v>
      </c>
      <c r="K22" s="41">
        <v>882913</v>
      </c>
    </row>
    <row r="23" spans="2:11" x14ac:dyDescent="0.25">
      <c r="B23" s="15">
        <v>2005</v>
      </c>
      <c r="C23" s="34">
        <v>467762</v>
      </c>
      <c r="D23" s="210">
        <v>44.505189205235254</v>
      </c>
      <c r="E23" s="34">
        <v>243434</v>
      </c>
      <c r="F23" s="210">
        <v>23.161514250809685</v>
      </c>
      <c r="G23" s="42">
        <v>338761</v>
      </c>
      <c r="H23" s="210">
        <v>32.231396309137338</v>
      </c>
      <c r="I23" s="34">
        <v>1071</v>
      </c>
      <c r="J23" s="210">
        <v>0.10190023481772131</v>
      </c>
      <c r="K23" s="41">
        <v>1051028</v>
      </c>
    </row>
    <row r="24" spans="2:11" x14ac:dyDescent="0.25">
      <c r="B24" s="15">
        <v>2006</v>
      </c>
      <c r="C24" s="34">
        <v>527245</v>
      </c>
      <c r="D24" s="210">
        <v>43.436978916079539</v>
      </c>
      <c r="E24" s="34">
        <v>283184</v>
      </c>
      <c r="F24" s="210">
        <v>23.330059910233512</v>
      </c>
      <c r="G24" s="42">
        <v>402995</v>
      </c>
      <c r="H24" s="210">
        <v>33.200666328339715</v>
      </c>
      <c r="I24" s="34">
        <v>392</v>
      </c>
      <c r="J24" s="210">
        <v>3.22948453472355E-2</v>
      </c>
      <c r="K24" s="41">
        <v>1213816</v>
      </c>
    </row>
    <row r="25" spans="2:11" x14ac:dyDescent="0.25">
      <c r="B25" s="15">
        <v>2007</v>
      </c>
      <c r="C25" s="34">
        <v>592828</v>
      </c>
      <c r="D25" s="210">
        <v>40.095364023414909</v>
      </c>
      <c r="E25" s="34">
        <v>336946</v>
      </c>
      <c r="F25" s="210">
        <v>22.789025697560778</v>
      </c>
      <c r="G25" s="42">
        <v>548041</v>
      </c>
      <c r="H25" s="210">
        <v>37.066237415837868</v>
      </c>
      <c r="I25" s="34">
        <v>730</v>
      </c>
      <c r="J25" s="210">
        <v>4.9372863186443426E-2</v>
      </c>
      <c r="K25" s="41">
        <v>1478545</v>
      </c>
    </row>
    <row r="26" spans="2:11" x14ac:dyDescent="0.25">
      <c r="B26" s="15">
        <v>2008</v>
      </c>
      <c r="C26" s="34">
        <v>661049</v>
      </c>
      <c r="D26" s="210">
        <v>42.954658578013785</v>
      </c>
      <c r="E26" s="34">
        <v>361330</v>
      </c>
      <c r="F26" s="210">
        <v>23.47905644512543</v>
      </c>
      <c r="G26" s="42">
        <v>515611.99999999994</v>
      </c>
      <c r="H26" s="210">
        <v>33.504229518124738</v>
      </c>
      <c r="I26" s="34">
        <v>955</v>
      </c>
      <c r="J26" s="210">
        <v>6.2055458736044018E-2</v>
      </c>
      <c r="K26" s="41">
        <v>1538946</v>
      </c>
    </row>
    <row r="27" spans="2:11" x14ac:dyDescent="0.25">
      <c r="B27" s="15">
        <v>2009</v>
      </c>
      <c r="C27" s="34">
        <v>683680</v>
      </c>
      <c r="D27" s="210">
        <v>43.323395127638882</v>
      </c>
      <c r="E27" s="34">
        <v>390855</v>
      </c>
      <c r="F27" s="210">
        <v>24.767677279740951</v>
      </c>
      <c r="G27" s="42">
        <v>501471</v>
      </c>
      <c r="H27" s="210">
        <v>31.777185639556805</v>
      </c>
      <c r="I27" s="34">
        <v>2079</v>
      </c>
      <c r="J27" s="210">
        <v>0.13174195306336478</v>
      </c>
      <c r="K27" s="41">
        <v>1578085</v>
      </c>
    </row>
    <row r="28" spans="2:11" x14ac:dyDescent="0.25">
      <c r="B28" s="15">
        <v>2010</v>
      </c>
      <c r="C28" s="34">
        <v>723401</v>
      </c>
      <c r="D28" s="210">
        <v>41.893424988345259</v>
      </c>
      <c r="E28" s="34">
        <v>382958</v>
      </c>
      <c r="F28" s="210">
        <v>22.177771729216193</v>
      </c>
      <c r="G28" s="42">
        <v>619489</v>
      </c>
      <c r="H28" s="210">
        <v>35.87569819865471</v>
      </c>
      <c r="I28" s="34">
        <v>917</v>
      </c>
      <c r="J28" s="210">
        <v>5.3105083783838561E-2</v>
      </c>
      <c r="K28" s="41">
        <v>1726765</v>
      </c>
    </row>
    <row r="29" spans="2:11" x14ac:dyDescent="0.25">
      <c r="B29" s="15">
        <v>2011</v>
      </c>
      <c r="C29" s="34">
        <v>708973</v>
      </c>
      <c r="D29" s="210">
        <v>43.007914606929695</v>
      </c>
      <c r="E29" s="34">
        <v>340204</v>
      </c>
      <c r="F29" s="210">
        <v>20.63754837058098</v>
      </c>
      <c r="G29" s="42">
        <v>598228</v>
      </c>
      <c r="H29" s="210">
        <v>36.289871038071034</v>
      </c>
      <c r="I29" s="34">
        <v>1066</v>
      </c>
      <c r="J29" s="210">
        <v>6.4665984418288219E-2</v>
      </c>
      <c r="K29" s="41">
        <v>1648471</v>
      </c>
    </row>
    <row r="30" spans="2:11" x14ac:dyDescent="0.25">
      <c r="B30" s="43">
        <v>2012</v>
      </c>
      <c r="C30" s="34">
        <v>626914</v>
      </c>
      <c r="D30" s="210">
        <v>42.345892492873837</v>
      </c>
      <c r="E30" s="34">
        <v>316838</v>
      </c>
      <c r="F30" s="210">
        <v>21.401321210974967</v>
      </c>
      <c r="G30" s="42">
        <v>534765</v>
      </c>
      <c r="H30" s="210">
        <v>36.121543304108187</v>
      </c>
      <c r="I30" s="34">
        <v>1943</v>
      </c>
      <c r="J30" s="210">
        <v>0.13124299204301365</v>
      </c>
      <c r="K30" s="41">
        <v>1480460</v>
      </c>
    </row>
    <row r="31" spans="2:11" x14ac:dyDescent="0.25">
      <c r="B31" s="15">
        <v>2013</v>
      </c>
      <c r="C31" s="34">
        <v>626118</v>
      </c>
      <c r="D31" s="210">
        <v>42.5565552271147</v>
      </c>
      <c r="E31" s="34">
        <v>304689</v>
      </c>
      <c r="F31" s="210">
        <v>20.70937787381029</v>
      </c>
      <c r="G31" s="42">
        <v>538425</v>
      </c>
      <c r="H31" s="210">
        <v>36.596157989642897</v>
      </c>
      <c r="I31" s="34">
        <v>2029</v>
      </c>
      <c r="J31" s="210">
        <v>0.13790890943211298</v>
      </c>
      <c r="K31" s="41">
        <v>1471261</v>
      </c>
    </row>
    <row r="32" spans="2:11" x14ac:dyDescent="0.25">
      <c r="B32" s="43">
        <v>2014</v>
      </c>
      <c r="C32" s="34">
        <v>631154</v>
      </c>
      <c r="D32" s="210">
        <v>43.060433637616498</v>
      </c>
      <c r="E32" s="34">
        <v>302498</v>
      </c>
      <c r="F32" s="210">
        <v>20.637903038738113</v>
      </c>
      <c r="G32" s="42">
        <v>529978</v>
      </c>
      <c r="H32" s="210">
        <v>36.15770873415476</v>
      </c>
      <c r="I32" s="34">
        <v>2109</v>
      </c>
      <c r="J32" s="210">
        <v>0.14388636456670351</v>
      </c>
      <c r="K32" s="41">
        <v>1465740</v>
      </c>
    </row>
    <row r="33" spans="2:16" x14ac:dyDescent="0.25">
      <c r="B33" s="43">
        <v>2015</v>
      </c>
      <c r="C33" s="34">
        <v>650766</v>
      </c>
      <c r="D33" s="210">
        <v>44.076369618768247</v>
      </c>
      <c r="E33" s="34">
        <v>318516</v>
      </c>
      <c r="F33" s="210">
        <v>21.573083021380324</v>
      </c>
      <c r="G33" s="42">
        <v>505671</v>
      </c>
      <c r="H33" s="210">
        <v>34.249087846464263</v>
      </c>
      <c r="I33" s="34">
        <v>1499</v>
      </c>
      <c r="J33" s="210">
        <v>0.10152724336940405</v>
      </c>
      <c r="K33" s="41">
        <v>1476451</v>
      </c>
    </row>
    <row r="34" spans="2:16" x14ac:dyDescent="0.25">
      <c r="B34" s="43">
        <v>2016</v>
      </c>
      <c r="C34" s="34">
        <v>579023</v>
      </c>
      <c r="D34" s="210">
        <v>42.5816391441357</v>
      </c>
      <c r="E34" s="34">
        <v>276331</v>
      </c>
      <c r="F34" s="210">
        <v>20.32151905250424</v>
      </c>
      <c r="G34" s="42">
        <v>501757</v>
      </c>
      <c r="H34" s="210">
        <v>36.899459109645207</v>
      </c>
      <c r="I34" s="34">
        <v>2685</v>
      </c>
      <c r="J34" s="210">
        <v>0.19745623421177455</v>
      </c>
      <c r="K34" s="41">
        <v>1359795</v>
      </c>
    </row>
    <row r="35" spans="2:16" x14ac:dyDescent="0.25">
      <c r="B35" s="43">
        <v>2017</v>
      </c>
      <c r="C35" s="34">
        <v>616956</v>
      </c>
      <c r="D35" s="210">
        <v>43.386589423184432</v>
      </c>
      <c r="E35" s="34">
        <v>274307</v>
      </c>
      <c r="F35" s="210">
        <v>19.29026573192489</v>
      </c>
      <c r="G35" s="42">
        <v>528554</v>
      </c>
      <c r="H35" s="210">
        <v>37.16983931752317</v>
      </c>
      <c r="I35" s="34">
        <v>2181</v>
      </c>
      <c r="J35" s="210">
        <v>0.15337585100390508</v>
      </c>
      <c r="K35" s="41">
        <v>1421997</v>
      </c>
      <c r="M35"/>
      <c r="N35"/>
      <c r="O35"/>
      <c r="P35"/>
    </row>
    <row r="36" spans="2:16" x14ac:dyDescent="0.25">
      <c r="B36" s="43">
        <v>2018</v>
      </c>
      <c r="C36" s="34">
        <v>644585</v>
      </c>
      <c r="D36" s="210">
        <v>43.6</v>
      </c>
      <c r="E36" s="34">
        <v>282779</v>
      </c>
      <c r="F36" s="210">
        <v>19.100000000000001</v>
      </c>
      <c r="G36" s="42">
        <v>549298</v>
      </c>
      <c r="H36" s="210">
        <v>37.1</v>
      </c>
      <c r="I36" s="34">
        <v>2755</v>
      </c>
      <c r="J36" s="210">
        <v>0.2</v>
      </c>
      <c r="K36" s="41">
        <v>1479417</v>
      </c>
      <c r="M36"/>
      <c r="N36"/>
      <c r="O36"/>
      <c r="P36"/>
    </row>
    <row r="37" spans="2:16" x14ac:dyDescent="0.25">
      <c r="B37" s="43">
        <v>2019</v>
      </c>
      <c r="C37" s="34">
        <v>678502</v>
      </c>
      <c r="D37" s="210">
        <v>5.261835134233654</v>
      </c>
      <c r="E37" s="34">
        <v>297855</v>
      </c>
      <c r="F37" s="210">
        <v>5.3313718486874908</v>
      </c>
      <c r="G37" s="42">
        <v>558928</v>
      </c>
      <c r="H37" s="210">
        <v>1.7531467436619104</v>
      </c>
      <c r="I37" s="34">
        <v>3123</v>
      </c>
      <c r="J37" s="210">
        <v>13.35753176043557</v>
      </c>
      <c r="K37" s="41">
        <v>1538407.9745588391</v>
      </c>
      <c r="M37"/>
      <c r="N37"/>
      <c r="O37"/>
      <c r="P37"/>
    </row>
    <row r="39" spans="2:16" x14ac:dyDescent="0.25">
      <c r="B39" s="7" t="s">
        <v>246</v>
      </c>
    </row>
    <row r="40" spans="2:16" x14ac:dyDescent="0.25">
      <c r="B40" s="7" t="s">
        <v>191</v>
      </c>
    </row>
    <row r="41" spans="2:16" x14ac:dyDescent="0.25">
      <c r="G41" s="27"/>
    </row>
  </sheetData>
  <mergeCells count="6">
    <mergeCell ref="K4:K5"/>
    <mergeCell ref="B4:B5"/>
    <mergeCell ref="C4:D4"/>
    <mergeCell ref="E4:F4"/>
    <mergeCell ref="G4:H4"/>
    <mergeCell ref="I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40"/>
  <sheetViews>
    <sheetView showGridLines="0" topLeftCell="A6" workbookViewId="0">
      <selection activeCell="B37" sqref="B37"/>
    </sheetView>
  </sheetViews>
  <sheetFormatPr baseColWidth="10" defaultRowHeight="15" x14ac:dyDescent="0.25"/>
  <cols>
    <col min="1" max="1" width="2.7109375" style="7" customWidth="1"/>
    <col min="2" max="2" width="16.140625" style="7" customWidth="1"/>
    <col min="3" max="3" width="11.28515625" style="37" customWidth="1"/>
    <col min="4" max="4" width="11.140625" style="37" customWidth="1"/>
    <col min="5" max="5" width="11.28515625" style="7" customWidth="1"/>
    <col min="6" max="6" width="11.140625" style="7" customWidth="1"/>
    <col min="7" max="7" width="11.28515625" style="7" customWidth="1"/>
    <col min="8" max="8" width="9.42578125" style="7" customWidth="1"/>
    <col min="9" max="9" width="11.28515625" style="7" customWidth="1"/>
    <col min="10" max="10" width="8.42578125" style="7" customWidth="1"/>
    <col min="11" max="11" width="12.140625" style="7" customWidth="1"/>
    <col min="12" max="16384" width="11.42578125" style="7"/>
  </cols>
  <sheetData>
    <row r="2" spans="2:11" x14ac:dyDescent="0.25">
      <c r="B2" s="28" t="s">
        <v>5</v>
      </c>
      <c r="C2" s="29"/>
      <c r="D2" s="29"/>
      <c r="E2" s="30"/>
      <c r="F2" s="30"/>
      <c r="G2" s="30"/>
      <c r="H2" s="31"/>
      <c r="I2" s="31"/>
      <c r="J2" s="31"/>
      <c r="K2" s="31"/>
    </row>
    <row r="3" spans="2:11" x14ac:dyDescent="0.25">
      <c r="B3" s="31"/>
      <c r="C3" s="31"/>
      <c r="D3" s="31"/>
      <c r="E3" s="31"/>
      <c r="F3" s="31"/>
      <c r="G3" s="31"/>
      <c r="H3" s="31"/>
      <c r="I3" s="31"/>
      <c r="J3" s="31"/>
      <c r="K3" s="31"/>
    </row>
    <row r="4" spans="2:11" ht="30" x14ac:dyDescent="0.25">
      <c r="B4" s="13" t="s">
        <v>44</v>
      </c>
      <c r="C4" s="45" t="s">
        <v>192</v>
      </c>
      <c r="D4" s="44" t="s">
        <v>193</v>
      </c>
    </row>
    <row r="5" spans="2:11" x14ac:dyDescent="0.25">
      <c r="B5" s="21">
        <v>1988</v>
      </c>
      <c r="C5" s="34">
        <v>81.284122462226406</v>
      </c>
      <c r="D5" s="34">
        <v>48.965291550971834</v>
      </c>
    </row>
    <row r="6" spans="2:11" x14ac:dyDescent="0.25">
      <c r="B6" s="21">
        <v>1989</v>
      </c>
      <c r="C6" s="34">
        <v>103.82222662964433</v>
      </c>
      <c r="D6" s="34">
        <v>55.872339018907844</v>
      </c>
    </row>
    <row r="7" spans="2:11" x14ac:dyDescent="0.25">
      <c r="B7" s="21">
        <v>1990</v>
      </c>
      <c r="C7" s="34">
        <v>126.92101498924188</v>
      </c>
      <c r="D7" s="34">
        <v>63.684546776772081</v>
      </c>
    </row>
    <row r="8" spans="2:11" x14ac:dyDescent="0.25">
      <c r="B8" s="21">
        <v>1991</v>
      </c>
      <c r="C8" s="34">
        <v>147.69103770749942</v>
      </c>
      <c r="D8" s="34">
        <v>66.717908958686422</v>
      </c>
    </row>
    <row r="9" spans="2:11" x14ac:dyDescent="0.25">
      <c r="B9" s="21">
        <v>1992</v>
      </c>
      <c r="C9" s="34">
        <v>183.26141021480171</v>
      </c>
      <c r="D9" s="34">
        <v>66.85003545971415</v>
      </c>
    </row>
    <row r="10" spans="2:11" x14ac:dyDescent="0.25">
      <c r="B10" s="21">
        <v>1993</v>
      </c>
      <c r="C10" s="34">
        <v>245.56735542653831</v>
      </c>
      <c r="D10" s="34">
        <v>68.413592489752745</v>
      </c>
    </row>
    <row r="11" spans="2:11" x14ac:dyDescent="0.25">
      <c r="B11" s="21">
        <v>1994</v>
      </c>
      <c r="C11" s="34">
        <v>205.10152296467254</v>
      </c>
      <c r="D11" s="34">
        <v>65.882057384635729</v>
      </c>
    </row>
    <row r="12" spans="2:11" x14ac:dyDescent="0.25">
      <c r="B12" s="21">
        <v>1995</v>
      </c>
      <c r="C12" s="34">
        <v>251.72880530813893</v>
      </c>
      <c r="D12" s="34">
        <v>92.952021203707048</v>
      </c>
    </row>
    <row r="13" spans="2:11" x14ac:dyDescent="0.25">
      <c r="B13" s="21">
        <v>1996</v>
      </c>
      <c r="C13" s="34">
        <v>278.05223997211306</v>
      </c>
      <c r="D13" s="34">
        <v>101.09023595735218</v>
      </c>
    </row>
    <row r="14" spans="2:11" x14ac:dyDescent="0.25">
      <c r="B14" s="21">
        <v>1997</v>
      </c>
      <c r="C14" s="34">
        <v>300.75054391595449</v>
      </c>
      <c r="D14" s="34">
        <v>95.105796160734684</v>
      </c>
    </row>
    <row r="15" spans="2:11" x14ac:dyDescent="0.25">
      <c r="B15" s="21">
        <v>1998</v>
      </c>
      <c r="C15" s="34">
        <v>313.33468561056821</v>
      </c>
      <c r="D15" s="34">
        <v>152.06778214513241</v>
      </c>
    </row>
    <row r="16" spans="2:11" x14ac:dyDescent="0.25">
      <c r="B16" s="21">
        <v>1999</v>
      </c>
      <c r="C16" s="34">
        <v>335.75460074765908</v>
      </c>
      <c r="D16" s="34">
        <v>138.97173440073084</v>
      </c>
    </row>
    <row r="17" spans="2:4" x14ac:dyDescent="0.25">
      <c r="B17" s="21">
        <v>2000</v>
      </c>
      <c r="C17" s="34">
        <v>362.98999314846202</v>
      </c>
      <c r="D17" s="34">
        <v>179.16599353310977</v>
      </c>
    </row>
    <row r="18" spans="2:4" x14ac:dyDescent="0.25">
      <c r="B18" s="21">
        <v>2001</v>
      </c>
      <c r="C18" s="34">
        <v>388.14299999999997</v>
      </c>
      <c r="D18" s="34">
        <v>150.18799999999999</v>
      </c>
    </row>
    <row r="19" spans="2:4" x14ac:dyDescent="0.25">
      <c r="B19" s="21">
        <v>2002</v>
      </c>
      <c r="C19" s="34">
        <v>382.19799999999998</v>
      </c>
      <c r="D19" s="34">
        <v>203.46899999999999</v>
      </c>
    </row>
    <row r="20" spans="2:4" x14ac:dyDescent="0.25">
      <c r="B20" s="21">
        <v>2003</v>
      </c>
      <c r="C20" s="34">
        <v>558.22799999999995</v>
      </c>
      <c r="D20" s="34">
        <v>344.92399999999998</v>
      </c>
    </row>
    <row r="21" spans="2:4" x14ac:dyDescent="0.25">
      <c r="B21" s="15">
        <v>2004</v>
      </c>
      <c r="C21" s="34">
        <v>569.98599999999999</v>
      </c>
      <c r="D21" s="34">
        <v>312.92700000000002</v>
      </c>
    </row>
    <row r="22" spans="2:4" x14ac:dyDescent="0.25">
      <c r="B22" s="15">
        <v>2005</v>
      </c>
      <c r="C22" s="34">
        <v>711.19600000000003</v>
      </c>
      <c r="D22" s="34">
        <v>339.83199999999999</v>
      </c>
    </row>
    <row r="23" spans="2:4" x14ac:dyDescent="0.25">
      <c r="B23" s="15">
        <v>2006</v>
      </c>
      <c r="C23" s="34">
        <v>810.42899999999997</v>
      </c>
      <c r="D23" s="34">
        <v>403.387</v>
      </c>
    </row>
    <row r="24" spans="2:4" x14ac:dyDescent="0.25">
      <c r="B24" s="15">
        <v>2007</v>
      </c>
      <c r="C24" s="34">
        <v>929.774</v>
      </c>
      <c r="D24" s="34">
        <v>548.77099999999996</v>
      </c>
    </row>
    <row r="25" spans="2:4" x14ac:dyDescent="0.25">
      <c r="B25" s="15">
        <v>2008</v>
      </c>
      <c r="C25" s="34">
        <v>1022.379</v>
      </c>
      <c r="D25" s="34">
        <v>516.56700000000001</v>
      </c>
    </row>
    <row r="26" spans="2:4" x14ac:dyDescent="0.25">
      <c r="B26" s="15">
        <v>2009</v>
      </c>
      <c r="C26" s="34">
        <v>1074.5350000000001</v>
      </c>
      <c r="D26" s="34">
        <v>503.55</v>
      </c>
    </row>
    <row r="27" spans="2:4" x14ac:dyDescent="0.25">
      <c r="B27" s="15">
        <v>2010</v>
      </c>
      <c r="C27" s="34">
        <v>1106.3589999999999</v>
      </c>
      <c r="D27" s="34">
        <v>620.40599999999995</v>
      </c>
    </row>
    <row r="28" spans="2:4" x14ac:dyDescent="0.25">
      <c r="B28" s="15">
        <v>2011</v>
      </c>
      <c r="C28" s="34">
        <v>1049.1769999999999</v>
      </c>
      <c r="D28" s="34">
        <v>599.29399999999998</v>
      </c>
    </row>
    <row r="29" spans="2:4" x14ac:dyDescent="0.25">
      <c r="B29" s="15">
        <v>2012</v>
      </c>
      <c r="C29" s="34">
        <v>943.75199999999995</v>
      </c>
      <c r="D29" s="34">
        <v>536.70799999999997</v>
      </c>
    </row>
    <row r="30" spans="2:4" x14ac:dyDescent="0.25">
      <c r="B30" s="15">
        <v>2013</v>
      </c>
      <c r="C30" s="34">
        <v>930.80700000000002</v>
      </c>
      <c r="D30" s="34">
        <v>540.45399999999995</v>
      </c>
    </row>
    <row r="31" spans="2:4" x14ac:dyDescent="0.25">
      <c r="B31" s="15">
        <v>2014</v>
      </c>
      <c r="C31" s="34">
        <v>933.65200000000004</v>
      </c>
      <c r="D31" s="34">
        <v>532.08699999999999</v>
      </c>
    </row>
    <row r="32" spans="2:4" x14ac:dyDescent="0.25">
      <c r="B32" s="15">
        <v>2015</v>
      </c>
      <c r="C32" s="34">
        <v>969.28200000000004</v>
      </c>
      <c r="D32" s="34">
        <v>507.17</v>
      </c>
    </row>
    <row r="33" spans="2:11" x14ac:dyDescent="0.25">
      <c r="B33" s="15">
        <v>2016</v>
      </c>
      <c r="C33" s="34">
        <v>855.35400000000004</v>
      </c>
      <c r="D33" s="34">
        <v>504.44200000000001</v>
      </c>
    </row>
    <row r="34" spans="2:11" x14ac:dyDescent="0.25">
      <c r="B34" s="15">
        <v>2017</v>
      </c>
      <c r="C34" s="34">
        <v>891.26300000000003</v>
      </c>
      <c r="D34" s="34">
        <v>530.73500000000001</v>
      </c>
    </row>
    <row r="35" spans="2:11" x14ac:dyDescent="0.25">
      <c r="B35" s="15">
        <v>2018</v>
      </c>
      <c r="C35" s="34">
        <v>927.36400000000003</v>
      </c>
      <c r="D35" s="34">
        <v>552.053</v>
      </c>
    </row>
    <row r="36" spans="2:11" x14ac:dyDescent="0.25">
      <c r="B36" s="15">
        <v>2019</v>
      </c>
      <c r="C36" s="34">
        <v>976.35699999999997</v>
      </c>
      <c r="D36" s="34">
        <v>562.05100000000004</v>
      </c>
      <c r="E36" s="36"/>
      <c r="F36" s="36"/>
      <c r="G36" s="36"/>
      <c r="H36" s="36"/>
      <c r="I36" s="36"/>
      <c r="J36" s="36"/>
      <c r="K36" s="36"/>
    </row>
    <row r="37" spans="2:11" x14ac:dyDescent="0.25">
      <c r="B37" s="7" t="s">
        <v>246</v>
      </c>
      <c r="C37" s="35"/>
      <c r="D37" s="35"/>
    </row>
    <row r="40" spans="2:11" x14ac:dyDescent="0.25">
      <c r="G40" s="2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2"/>
  <sheetViews>
    <sheetView showGridLines="0" topLeftCell="A6" workbookViewId="0">
      <selection activeCell="B39" sqref="B39"/>
    </sheetView>
  </sheetViews>
  <sheetFormatPr baseColWidth="10" defaultRowHeight="15" x14ac:dyDescent="0.25"/>
  <cols>
    <col min="1" max="1" width="2.7109375" style="7" customWidth="1"/>
    <col min="2" max="2" width="7.42578125" style="7" customWidth="1"/>
    <col min="3" max="10" width="15.7109375" style="7" customWidth="1"/>
    <col min="11" max="16384" width="11.42578125" style="7"/>
  </cols>
  <sheetData>
    <row r="1" spans="2:10" ht="13.5" customHeight="1" x14ac:dyDescent="0.25"/>
    <row r="2" spans="2:10" ht="13.5" customHeight="1" x14ac:dyDescent="0.25">
      <c r="B2" s="7" t="s">
        <v>185</v>
      </c>
    </row>
    <row r="4" spans="2:10" x14ac:dyDescent="0.25">
      <c r="B4" s="228" t="s">
        <v>44</v>
      </c>
      <c r="C4" s="227" t="s">
        <v>56</v>
      </c>
      <c r="D4" s="227"/>
      <c r="E4" s="227" t="s">
        <v>57</v>
      </c>
      <c r="F4" s="227"/>
      <c r="G4" s="227" t="s">
        <v>58</v>
      </c>
      <c r="H4" s="227"/>
      <c r="I4" s="227" t="s">
        <v>59</v>
      </c>
      <c r="J4" s="230"/>
    </row>
    <row r="5" spans="2:10" x14ac:dyDescent="0.25">
      <c r="B5" s="229"/>
      <c r="C5" s="19" t="s">
        <v>62</v>
      </c>
      <c r="D5" s="19" t="s">
        <v>63</v>
      </c>
      <c r="E5" s="19" t="s">
        <v>62</v>
      </c>
      <c r="F5" s="19" t="s">
        <v>63</v>
      </c>
      <c r="G5" s="19" t="s">
        <v>62</v>
      </c>
      <c r="H5" s="19" t="s">
        <v>63</v>
      </c>
      <c r="I5" s="19" t="s">
        <v>62</v>
      </c>
      <c r="J5" s="20" t="s">
        <v>63</v>
      </c>
    </row>
    <row r="6" spans="2:10" ht="12" customHeight="1" x14ac:dyDescent="0.25">
      <c r="B6" s="21">
        <v>1988</v>
      </c>
      <c r="C6" s="22">
        <v>41853.515319798542</v>
      </c>
      <c r="D6" s="22">
        <v>332754.06584688614</v>
      </c>
      <c r="E6" s="22">
        <v>39430.607142427849</v>
      </c>
      <c r="F6" s="22">
        <v>400787.16959359561</v>
      </c>
      <c r="G6" s="22">
        <v>48965.291550971837</v>
      </c>
      <c r="H6" s="22">
        <v>981873.93771110557</v>
      </c>
      <c r="I6" s="22">
        <v>0</v>
      </c>
      <c r="J6" s="22">
        <v>13628.484367675166</v>
      </c>
    </row>
    <row r="7" spans="2:10" x14ac:dyDescent="0.25">
      <c r="B7" s="21">
        <v>1989</v>
      </c>
      <c r="C7" s="22">
        <v>60932.776796124679</v>
      </c>
      <c r="D7" s="22">
        <v>416323.86138256826</v>
      </c>
      <c r="E7" s="22">
        <v>42889.449833519648</v>
      </c>
      <c r="F7" s="22">
        <v>463603.08559614391</v>
      </c>
      <c r="G7" s="22">
        <v>55872.339018907842</v>
      </c>
      <c r="H7" s="22">
        <v>1148853.8699169401</v>
      </c>
      <c r="I7" s="22">
        <v>0</v>
      </c>
      <c r="J7" s="22">
        <v>10600.423112521486</v>
      </c>
    </row>
    <row r="8" spans="2:10" x14ac:dyDescent="0.25">
      <c r="B8" s="21">
        <v>1990</v>
      </c>
      <c r="C8" s="22">
        <v>79314.473573497773</v>
      </c>
      <c r="D8" s="22">
        <v>521200.96041734284</v>
      </c>
      <c r="E8" s="22">
        <v>47606.541415744112</v>
      </c>
      <c r="F8" s="22">
        <v>544170.76556921855</v>
      </c>
      <c r="G8" s="22">
        <v>63684.546776772084</v>
      </c>
      <c r="H8" s="22">
        <v>1479924.3506064212</v>
      </c>
      <c r="I8" s="22">
        <v>0</v>
      </c>
      <c r="J8" s="22">
        <v>13989.121680910654</v>
      </c>
    </row>
    <row r="9" spans="2:10" x14ac:dyDescent="0.25">
      <c r="B9" s="21">
        <v>1991</v>
      </c>
      <c r="C9" s="22">
        <v>93852.902287452074</v>
      </c>
      <c r="D9" s="22">
        <v>640122.19778106338</v>
      </c>
      <c r="E9" s="22">
        <v>53838.135420047358</v>
      </c>
      <c r="F9" s="22">
        <v>612726.48540141596</v>
      </c>
      <c r="G9" s="22">
        <v>66717.908958686428</v>
      </c>
      <c r="H9" s="22">
        <v>1613320.7601601097</v>
      </c>
      <c r="I9" s="22">
        <v>0</v>
      </c>
      <c r="J9" s="22">
        <v>14916.146791196375</v>
      </c>
    </row>
    <row r="10" spans="2:10" x14ac:dyDescent="0.25">
      <c r="B10" s="21">
        <v>1992</v>
      </c>
      <c r="C10" s="22">
        <v>131358.05296118665</v>
      </c>
      <c r="D10" s="22">
        <v>938162.77210823027</v>
      </c>
      <c r="E10" s="22">
        <v>51903.35725361509</v>
      </c>
      <c r="F10" s="22">
        <v>649301.06499344902</v>
      </c>
      <c r="G10" s="22">
        <v>66850.035459714156</v>
      </c>
      <c r="H10" s="22">
        <v>1639014.1718654213</v>
      </c>
      <c r="I10" s="22">
        <v>0</v>
      </c>
      <c r="J10" s="22">
        <v>18500.865457430315</v>
      </c>
    </row>
    <row r="11" spans="2:10" x14ac:dyDescent="0.25">
      <c r="B11" s="21">
        <v>1993</v>
      </c>
      <c r="C11" s="22">
        <v>188780.14977221642</v>
      </c>
      <c r="D11" s="22">
        <v>1047814.6538771291</v>
      </c>
      <c r="E11" s="22">
        <v>56787.205654321879</v>
      </c>
      <c r="F11" s="22">
        <v>670093.13884581637</v>
      </c>
      <c r="G11" s="22">
        <v>68302.405250441749</v>
      </c>
      <c r="H11" s="22">
        <v>1599741.0359044631</v>
      </c>
      <c r="I11" s="22">
        <v>111.18723931099973</v>
      </c>
      <c r="J11" s="22">
        <v>32404.168619956006</v>
      </c>
    </row>
    <row r="12" spans="2:10" x14ac:dyDescent="0.25">
      <c r="B12" s="21">
        <v>1994</v>
      </c>
      <c r="C12" s="22">
        <v>148863.24570576852</v>
      </c>
      <c r="D12" s="22">
        <v>1040301.0529732069</v>
      </c>
      <c r="E12" s="22">
        <v>56238.277258903996</v>
      </c>
      <c r="F12" s="22">
        <v>681809.65946654172</v>
      </c>
      <c r="G12" s="22">
        <v>65772.715252485184</v>
      </c>
      <c r="H12" s="22">
        <v>1540492.0365896169</v>
      </c>
      <c r="I12" s="22">
        <v>109.34213215054152</v>
      </c>
      <c r="J12" s="22">
        <v>31866.509201495319</v>
      </c>
    </row>
    <row r="13" spans="2:10" x14ac:dyDescent="0.25">
      <c r="B13" s="21">
        <v>1995</v>
      </c>
      <c r="C13" s="22">
        <v>178006.32865745918</v>
      </c>
      <c r="D13" s="22">
        <v>1136912.1801113074</v>
      </c>
      <c r="E13" s="22">
        <v>73722.476650679746</v>
      </c>
      <c r="F13" s="22">
        <v>661119.0484776363</v>
      </c>
      <c r="G13" s="22">
        <v>91887.833110958862</v>
      </c>
      <c r="H13" s="22">
        <v>1712232.7900183911</v>
      </c>
      <c r="I13" s="22">
        <v>1064.188092748188</v>
      </c>
      <c r="J13" s="22">
        <v>39845.191302152823</v>
      </c>
    </row>
    <row r="14" spans="2:10" x14ac:dyDescent="0.25">
      <c r="B14" s="21">
        <v>1996</v>
      </c>
      <c r="C14" s="22">
        <v>199445.86683975815</v>
      </c>
      <c r="D14" s="22">
        <v>1242700.7079922589</v>
      </c>
      <c r="E14" s="22">
        <v>78606.373132354885</v>
      </c>
      <c r="F14" s="22">
        <v>704933.10735278216</v>
      </c>
      <c r="G14" s="22">
        <v>99960.333201110669</v>
      </c>
      <c r="H14" s="22">
        <v>1862620.6531799552</v>
      </c>
      <c r="I14" s="22">
        <v>1129.9027562415108</v>
      </c>
      <c r="J14" s="22">
        <v>42377.363480100488</v>
      </c>
    </row>
    <row r="15" spans="2:10" ht="12" customHeight="1" x14ac:dyDescent="0.25">
      <c r="B15" s="21">
        <v>1997</v>
      </c>
      <c r="C15" s="22">
        <v>228351.45384828051</v>
      </c>
      <c r="D15" s="22">
        <v>1321931.2021444112</v>
      </c>
      <c r="E15" s="22">
        <v>72399.090067673969</v>
      </c>
      <c r="F15" s="22">
        <v>701546.64454942127</v>
      </c>
      <c r="G15" s="22">
        <v>94075.913838904715</v>
      </c>
      <c r="H15" s="22">
        <v>1970851.7182936065</v>
      </c>
      <c r="I15" s="22">
        <v>1029.8823218299617</v>
      </c>
      <c r="J15" s="22">
        <v>44571.923118531609</v>
      </c>
    </row>
    <row r="16" spans="2:10" x14ac:dyDescent="0.25">
      <c r="B16" s="21">
        <v>1998</v>
      </c>
      <c r="C16" s="22">
        <v>227240.5791352638</v>
      </c>
      <c r="D16" s="22">
        <v>1438666.7868690875</v>
      </c>
      <c r="E16" s="22">
        <v>86094.106475304419</v>
      </c>
      <c r="F16" s="22">
        <v>767302.38722007861</v>
      </c>
      <c r="G16" s="22">
        <v>150869.38203935427</v>
      </c>
      <c r="H16" s="22">
        <v>2457181.211159593</v>
      </c>
      <c r="I16" s="22">
        <v>1198.4001057781304</v>
      </c>
      <c r="J16" s="22">
        <v>51865.16894450254</v>
      </c>
    </row>
    <row r="17" spans="2:10" x14ac:dyDescent="0.25">
      <c r="B17" s="21">
        <v>1999</v>
      </c>
      <c r="C17" s="22">
        <v>240496.55019052085</v>
      </c>
      <c r="D17" s="22">
        <v>1504600.8318007526</v>
      </c>
      <c r="E17" s="22">
        <v>95258.050557138224</v>
      </c>
      <c r="F17" s="22">
        <v>843260.50869664515</v>
      </c>
      <c r="G17" s="22">
        <v>137475.6229490462</v>
      </c>
      <c r="H17" s="22">
        <v>2597097.3880013945</v>
      </c>
      <c r="I17" s="22">
        <v>1496.1114516846369</v>
      </c>
      <c r="J17" s="22">
        <v>50399.510776147035</v>
      </c>
    </row>
    <row r="18" spans="2:10" x14ac:dyDescent="0.25">
      <c r="B18" s="21">
        <v>2000</v>
      </c>
      <c r="C18" s="22">
        <v>259896.99854555071</v>
      </c>
      <c r="D18" s="22">
        <v>1693880.999603332</v>
      </c>
      <c r="E18" s="22">
        <v>103092.99460291131</v>
      </c>
      <c r="F18" s="22">
        <v>904775.99677857512</v>
      </c>
      <c r="G18" s="22">
        <v>177430.99780029571</v>
      </c>
      <c r="H18" s="22">
        <v>3068996.0032695062</v>
      </c>
      <c r="I18" s="22">
        <v>1734.995732814059</v>
      </c>
      <c r="J18" s="22">
        <v>51336.999507170076</v>
      </c>
    </row>
    <row r="19" spans="2:10" x14ac:dyDescent="0.25">
      <c r="B19" s="21">
        <v>2001</v>
      </c>
      <c r="C19" s="23">
        <v>269030</v>
      </c>
      <c r="D19" s="22">
        <v>1925357</v>
      </c>
      <c r="E19" s="22">
        <v>119113</v>
      </c>
      <c r="F19" s="22">
        <v>989011</v>
      </c>
      <c r="G19" s="22">
        <v>149510</v>
      </c>
      <c r="H19" s="22">
        <v>3261031</v>
      </c>
      <c r="I19" s="22">
        <v>678</v>
      </c>
      <c r="J19" s="22">
        <v>51758</v>
      </c>
    </row>
    <row r="20" spans="2:10" x14ac:dyDescent="0.25">
      <c r="B20" s="21">
        <v>2002</v>
      </c>
      <c r="C20" s="23">
        <v>275261.65000000002</v>
      </c>
      <c r="D20" s="22">
        <v>2141949</v>
      </c>
      <c r="E20" s="22">
        <v>106936.35</v>
      </c>
      <c r="F20" s="22">
        <v>1107815</v>
      </c>
      <c r="G20" s="22">
        <v>203100.65</v>
      </c>
      <c r="H20" s="22">
        <v>3926338</v>
      </c>
      <c r="I20" s="22">
        <v>368.35</v>
      </c>
      <c r="J20" s="22">
        <v>17435</v>
      </c>
    </row>
    <row r="21" spans="2:10" x14ac:dyDescent="0.25">
      <c r="B21" s="21">
        <v>2003</v>
      </c>
      <c r="C21" s="23">
        <v>403997</v>
      </c>
      <c r="D21" s="22">
        <v>2491959</v>
      </c>
      <c r="E21" s="22">
        <v>154231</v>
      </c>
      <c r="F21" s="22">
        <v>1261763</v>
      </c>
      <c r="G21" s="22">
        <v>344246</v>
      </c>
      <c r="H21" s="22">
        <v>4443438</v>
      </c>
      <c r="I21" s="22">
        <v>678</v>
      </c>
      <c r="J21" s="22">
        <v>15876</v>
      </c>
    </row>
    <row r="22" spans="2:10" x14ac:dyDescent="0.25">
      <c r="B22" s="24">
        <v>2004</v>
      </c>
      <c r="C22" s="23">
        <v>390418</v>
      </c>
      <c r="D22" s="22">
        <v>2641653</v>
      </c>
      <c r="E22" s="22">
        <v>179568</v>
      </c>
      <c r="F22" s="22">
        <v>1427505</v>
      </c>
      <c r="G22" s="22">
        <v>312062</v>
      </c>
      <c r="H22" s="22">
        <v>4864930.2</v>
      </c>
      <c r="I22" s="22">
        <v>865</v>
      </c>
      <c r="J22" s="22">
        <v>11673.7</v>
      </c>
    </row>
    <row r="23" spans="2:10" x14ac:dyDescent="0.25">
      <c r="B23" s="25">
        <v>2005</v>
      </c>
      <c r="C23" s="23">
        <v>467762</v>
      </c>
      <c r="D23" s="22">
        <v>2959928</v>
      </c>
      <c r="E23" s="22">
        <v>243434</v>
      </c>
      <c r="F23" s="22">
        <v>1738053</v>
      </c>
      <c r="G23" s="22">
        <v>338761</v>
      </c>
      <c r="H23" s="22">
        <v>5485033</v>
      </c>
      <c r="I23" s="22">
        <v>1071</v>
      </c>
      <c r="J23" s="22">
        <v>13857</v>
      </c>
    </row>
    <row r="24" spans="2:10" x14ac:dyDescent="0.25">
      <c r="B24" s="25">
        <v>2006</v>
      </c>
      <c r="C24" s="23">
        <v>527245</v>
      </c>
      <c r="D24" s="22">
        <v>3265739</v>
      </c>
      <c r="E24" s="22">
        <v>283184</v>
      </c>
      <c r="F24" s="22">
        <v>1956679</v>
      </c>
      <c r="G24" s="22">
        <v>402995</v>
      </c>
      <c r="H24" s="22">
        <v>6557529</v>
      </c>
      <c r="I24" s="22">
        <v>392</v>
      </c>
      <c r="J24" s="22">
        <v>21127</v>
      </c>
    </row>
    <row r="25" spans="2:10" x14ac:dyDescent="0.25">
      <c r="B25" s="25">
        <v>2007</v>
      </c>
      <c r="C25" s="23">
        <v>592828</v>
      </c>
      <c r="D25" s="22">
        <v>3518593</v>
      </c>
      <c r="E25" s="22">
        <v>336946</v>
      </c>
      <c r="F25" s="22">
        <v>2348842</v>
      </c>
      <c r="G25" s="22">
        <v>548041</v>
      </c>
      <c r="H25" s="22">
        <v>7453902</v>
      </c>
      <c r="I25" s="22">
        <v>730</v>
      </c>
      <c r="J25" s="22">
        <v>21030</v>
      </c>
    </row>
    <row r="26" spans="2:10" x14ac:dyDescent="0.25">
      <c r="B26" s="25">
        <v>2008</v>
      </c>
      <c r="C26" s="23">
        <v>661049</v>
      </c>
      <c r="D26" s="22">
        <v>3932413</v>
      </c>
      <c r="E26" s="22">
        <v>361330</v>
      </c>
      <c r="F26" s="22">
        <v>2672288</v>
      </c>
      <c r="G26" s="22">
        <v>515611.99999999994</v>
      </c>
      <c r="H26" s="22">
        <v>8073521</v>
      </c>
      <c r="I26" s="22">
        <v>955</v>
      </c>
      <c r="J26" s="22">
        <v>23171</v>
      </c>
    </row>
    <row r="27" spans="2:10" x14ac:dyDescent="0.25">
      <c r="B27" s="25">
        <v>2009</v>
      </c>
      <c r="C27" s="23">
        <v>683680</v>
      </c>
      <c r="D27" s="22">
        <v>4058359.1</v>
      </c>
      <c r="E27" s="22">
        <v>390855</v>
      </c>
      <c r="F27" s="22">
        <v>2926733.2</v>
      </c>
      <c r="G27" s="22">
        <v>501471</v>
      </c>
      <c r="H27" s="22">
        <v>7567595.9000000004</v>
      </c>
      <c r="I27" s="22">
        <v>2079</v>
      </c>
      <c r="J27" s="22">
        <v>28987.5</v>
      </c>
    </row>
    <row r="28" spans="2:10" x14ac:dyDescent="0.25">
      <c r="B28" s="25">
        <v>2010</v>
      </c>
      <c r="C28" s="23">
        <v>723401</v>
      </c>
      <c r="D28" s="22">
        <v>4123150</v>
      </c>
      <c r="E28" s="22">
        <v>382958</v>
      </c>
      <c r="F28" s="22">
        <v>2930562</v>
      </c>
      <c r="G28" s="22">
        <v>619489</v>
      </c>
      <c r="H28" s="22">
        <v>7510432</v>
      </c>
      <c r="I28" s="22">
        <v>917</v>
      </c>
      <c r="J28" s="22">
        <v>24311</v>
      </c>
    </row>
    <row r="29" spans="2:10" x14ac:dyDescent="0.25">
      <c r="B29" s="25">
        <v>2011</v>
      </c>
      <c r="C29" s="23">
        <v>708973</v>
      </c>
      <c r="D29" s="22">
        <v>4002024</v>
      </c>
      <c r="E29" s="22">
        <v>340204</v>
      </c>
      <c r="F29" s="22">
        <v>2762385</v>
      </c>
      <c r="G29" s="22">
        <v>598228</v>
      </c>
      <c r="H29" s="22">
        <v>7396369</v>
      </c>
      <c r="I29" s="22">
        <v>1066</v>
      </c>
      <c r="J29" s="22">
        <v>23517</v>
      </c>
    </row>
    <row r="30" spans="2:10" x14ac:dyDescent="0.25">
      <c r="B30" s="25">
        <v>2012</v>
      </c>
      <c r="C30" s="23">
        <v>626914</v>
      </c>
      <c r="D30" s="22">
        <v>3715573.4</v>
      </c>
      <c r="E30" s="22">
        <v>316838</v>
      </c>
      <c r="F30" s="22">
        <v>2556646.3999999999</v>
      </c>
      <c r="G30" s="22">
        <v>534765</v>
      </c>
      <c r="H30" s="22">
        <v>7094280.5</v>
      </c>
      <c r="I30" s="22">
        <v>1943</v>
      </c>
      <c r="J30" s="22">
        <v>25106.5</v>
      </c>
    </row>
    <row r="31" spans="2:10" x14ac:dyDescent="0.25">
      <c r="B31" s="25">
        <v>2013</v>
      </c>
      <c r="C31" s="23">
        <v>626118</v>
      </c>
      <c r="D31" s="22">
        <v>3647407.2</v>
      </c>
      <c r="E31" s="22">
        <v>304689</v>
      </c>
      <c r="F31" s="22">
        <v>2436443.9</v>
      </c>
      <c r="G31" s="22">
        <v>538425</v>
      </c>
      <c r="H31" s="22">
        <v>6906395.9000000004</v>
      </c>
      <c r="I31" s="22">
        <v>2029</v>
      </c>
      <c r="J31" s="22">
        <v>21551.1</v>
      </c>
    </row>
    <row r="32" spans="2:10" x14ac:dyDescent="0.25">
      <c r="B32" s="25">
        <v>2014</v>
      </c>
      <c r="C32" s="23">
        <v>631154</v>
      </c>
      <c r="D32" s="22">
        <v>3606170.6</v>
      </c>
      <c r="E32" s="22">
        <v>302498</v>
      </c>
      <c r="F32" s="22">
        <v>2408694.7000000002</v>
      </c>
      <c r="G32" s="22">
        <v>529978</v>
      </c>
      <c r="H32" s="22">
        <v>6784311.0999999996</v>
      </c>
      <c r="I32" s="22">
        <v>2109</v>
      </c>
      <c r="J32" s="22">
        <v>21580</v>
      </c>
    </row>
    <row r="33" spans="2:10" x14ac:dyDescent="0.25">
      <c r="B33" s="25">
        <v>2015</v>
      </c>
      <c r="C33" s="23">
        <v>650766</v>
      </c>
      <c r="D33" s="22">
        <v>3703884</v>
      </c>
      <c r="E33" s="22">
        <v>318516</v>
      </c>
      <c r="F33" s="22">
        <v>2520417</v>
      </c>
      <c r="G33" s="22">
        <v>505671</v>
      </c>
      <c r="H33" s="22">
        <v>6920014</v>
      </c>
      <c r="I33" s="22">
        <v>1499</v>
      </c>
      <c r="J33" s="22">
        <v>27492</v>
      </c>
    </row>
    <row r="34" spans="2:10" x14ac:dyDescent="0.25">
      <c r="B34" s="25">
        <v>2016</v>
      </c>
      <c r="C34" s="23">
        <v>579023</v>
      </c>
      <c r="D34" s="22">
        <v>3648812</v>
      </c>
      <c r="E34" s="22">
        <v>276331</v>
      </c>
      <c r="F34" s="22">
        <v>2452775</v>
      </c>
      <c r="G34" s="22">
        <v>501757</v>
      </c>
      <c r="H34" s="22">
        <v>7125973</v>
      </c>
      <c r="I34" s="22">
        <v>2685</v>
      </c>
      <c r="J34" s="22">
        <v>32209</v>
      </c>
    </row>
    <row r="35" spans="2:10" x14ac:dyDescent="0.25">
      <c r="B35" s="25">
        <v>2017</v>
      </c>
      <c r="C35" s="23">
        <v>616956</v>
      </c>
      <c r="D35" s="22">
        <v>3808958</v>
      </c>
      <c r="E35" s="22">
        <v>274307</v>
      </c>
      <c r="F35" s="22">
        <v>2495023</v>
      </c>
      <c r="G35" s="22">
        <v>528554</v>
      </c>
      <c r="H35" s="22">
        <v>7717438</v>
      </c>
      <c r="I35" s="22">
        <v>2181</v>
      </c>
      <c r="J35" s="22">
        <v>30213</v>
      </c>
    </row>
    <row r="36" spans="2:10" x14ac:dyDescent="0.25">
      <c r="B36" s="25">
        <v>2018</v>
      </c>
      <c r="C36" s="23">
        <v>644585</v>
      </c>
      <c r="D36" s="22">
        <v>3946201</v>
      </c>
      <c r="E36" s="22">
        <v>282779</v>
      </c>
      <c r="F36" s="22">
        <v>2515228</v>
      </c>
      <c r="G36" s="22">
        <v>549298</v>
      </c>
      <c r="H36" s="22">
        <v>8445362</v>
      </c>
      <c r="I36" s="22">
        <v>2755</v>
      </c>
      <c r="J36" s="22">
        <v>38901</v>
      </c>
    </row>
    <row r="37" spans="2:10" x14ac:dyDescent="0.25">
      <c r="B37" s="26">
        <v>2019</v>
      </c>
      <c r="C37" s="23">
        <v>678502</v>
      </c>
      <c r="D37" s="22">
        <v>4141141</v>
      </c>
      <c r="E37" s="22">
        <v>297855</v>
      </c>
      <c r="F37" s="22">
        <v>2648296</v>
      </c>
      <c r="G37" s="22">
        <v>558928</v>
      </c>
      <c r="H37" s="22">
        <v>8740596</v>
      </c>
      <c r="I37" s="22">
        <v>3123</v>
      </c>
      <c r="J37" s="22">
        <v>42019</v>
      </c>
    </row>
    <row r="38" spans="2:10" customFormat="1" x14ac:dyDescent="0.25"/>
    <row r="39" spans="2:10" x14ac:dyDescent="0.25">
      <c r="B39" s="7" t="s">
        <v>246</v>
      </c>
    </row>
    <row r="40" spans="2:10" x14ac:dyDescent="0.25">
      <c r="B40" s="7" t="s">
        <v>191</v>
      </c>
    </row>
    <row r="42" spans="2:10" x14ac:dyDescent="0.25">
      <c r="G42" s="27"/>
    </row>
  </sheetData>
  <mergeCells count="5">
    <mergeCell ref="B4:B5"/>
    <mergeCell ref="C4:D4"/>
    <mergeCell ref="E4:F4"/>
    <mergeCell ref="G4:H4"/>
    <mergeCell ref="I4:J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26"/>
  <sheetViews>
    <sheetView showGridLines="0" workbookViewId="0">
      <selection activeCell="B26" sqref="B26"/>
    </sheetView>
  </sheetViews>
  <sheetFormatPr baseColWidth="10" defaultRowHeight="15" x14ac:dyDescent="0.25"/>
  <cols>
    <col min="1" max="1" width="2.7109375" style="7" customWidth="1"/>
    <col min="2" max="2" width="7.42578125" style="7" customWidth="1"/>
    <col min="3" max="3" width="13.28515625" style="7" customWidth="1"/>
    <col min="4" max="4" width="11.85546875" style="7" customWidth="1"/>
    <col min="5" max="16384" width="11.42578125" style="7"/>
  </cols>
  <sheetData>
    <row r="1" spans="2:3" ht="13.5" customHeight="1" x14ac:dyDescent="0.25"/>
    <row r="2" spans="2:3" ht="13.5" customHeight="1" x14ac:dyDescent="0.25">
      <c r="B2" s="7" t="s">
        <v>6</v>
      </c>
    </row>
    <row r="4" spans="2:3" ht="30" x14ac:dyDescent="0.25">
      <c r="B4" s="13" t="s">
        <v>44</v>
      </c>
      <c r="C4" s="44" t="s">
        <v>64</v>
      </c>
    </row>
    <row r="5" spans="2:3" ht="15" customHeight="1" x14ac:dyDescent="0.25">
      <c r="B5" s="21">
        <v>2000</v>
      </c>
      <c r="C5" s="211">
        <v>14.203899497613659</v>
      </c>
    </row>
    <row r="6" spans="2:3" ht="15" customHeight="1" x14ac:dyDescent="0.25">
      <c r="B6" s="21">
        <v>2001</v>
      </c>
      <c r="C6" s="211">
        <v>-0.70551405417171353</v>
      </c>
    </row>
    <row r="7" spans="2:3" ht="15" customHeight="1" x14ac:dyDescent="0.25">
      <c r="B7" s="21">
        <v>2002</v>
      </c>
      <c r="C7" s="211">
        <v>8.7931031280011744</v>
      </c>
    </row>
    <row r="8" spans="2:3" ht="15" customHeight="1" x14ac:dyDescent="0.25">
      <c r="B8" s="24">
        <v>2003</v>
      </c>
      <c r="C8" s="211">
        <v>54.209132493379343</v>
      </c>
    </row>
    <row r="9" spans="2:3" ht="15" customHeight="1" x14ac:dyDescent="0.25">
      <c r="B9" s="25">
        <v>2004</v>
      </c>
      <c r="C9" s="211">
        <v>-2.2409295445284956</v>
      </c>
    </row>
    <row r="10" spans="2:3" ht="15" customHeight="1" x14ac:dyDescent="0.25">
      <c r="B10" s="25">
        <v>2005</v>
      </c>
      <c r="C10" s="211">
        <v>19.040947409314395</v>
      </c>
    </row>
    <row r="11" spans="2:3" ht="15" customHeight="1" x14ac:dyDescent="0.25">
      <c r="B11" s="25">
        <v>2006</v>
      </c>
      <c r="C11" s="211">
        <v>15.488455112518409</v>
      </c>
    </row>
    <row r="12" spans="2:3" ht="15" customHeight="1" x14ac:dyDescent="0.25">
      <c r="B12" s="25">
        <v>2007</v>
      </c>
      <c r="C12" s="211">
        <v>21.809648249817108</v>
      </c>
    </row>
    <row r="13" spans="2:3" ht="15" customHeight="1" x14ac:dyDescent="0.25">
      <c r="B13" s="25">
        <v>2008</v>
      </c>
      <c r="C13" s="211">
        <v>4.0851648072936575</v>
      </c>
    </row>
    <row r="14" spans="2:3" ht="15" customHeight="1" x14ac:dyDescent="0.25">
      <c r="B14" s="25">
        <v>2009</v>
      </c>
      <c r="C14" s="211">
        <v>2.5432341355707089</v>
      </c>
    </row>
    <row r="15" spans="2:3" ht="15" customHeight="1" x14ac:dyDescent="0.25">
      <c r="B15" s="25">
        <v>2010</v>
      </c>
      <c r="C15" s="211">
        <v>9.4215457342285109</v>
      </c>
    </row>
    <row r="16" spans="2:3" ht="15" customHeight="1" x14ac:dyDescent="0.25">
      <c r="B16" s="25">
        <v>2011</v>
      </c>
      <c r="C16" s="211">
        <v>-4.5341433258144566</v>
      </c>
    </row>
    <row r="17" spans="2:3" ht="15" customHeight="1" x14ac:dyDescent="0.25">
      <c r="B17" s="25">
        <v>2012</v>
      </c>
      <c r="C17" s="211">
        <v>-10.191929369700771</v>
      </c>
    </row>
    <row r="18" spans="2:3" ht="15" customHeight="1" x14ac:dyDescent="0.25">
      <c r="B18" s="25">
        <v>2013</v>
      </c>
      <c r="C18" s="211">
        <v>-0.62136092836010426</v>
      </c>
    </row>
    <row r="19" spans="2:3" ht="15" customHeight="1" x14ac:dyDescent="0.25">
      <c r="B19" s="25">
        <v>2014</v>
      </c>
      <c r="C19" s="211">
        <v>-0.37525632773518769</v>
      </c>
    </row>
    <row r="20" spans="2:3" ht="15" customHeight="1" x14ac:dyDescent="0.25">
      <c r="B20" s="25">
        <v>2015</v>
      </c>
      <c r="C20" s="211">
        <v>0.73075716020576642</v>
      </c>
    </row>
    <row r="21" spans="2:3" x14ac:dyDescent="0.25">
      <c r="B21" s="25">
        <v>2016</v>
      </c>
      <c r="C21" s="211">
        <v>-7.9011088075391607</v>
      </c>
    </row>
    <row r="22" spans="2:3" x14ac:dyDescent="0.25">
      <c r="B22" s="25">
        <v>2017</v>
      </c>
      <c r="C22" s="211">
        <v>4.5743659889909871</v>
      </c>
    </row>
    <row r="23" spans="2:3" x14ac:dyDescent="0.25">
      <c r="B23" s="25">
        <v>2018</v>
      </c>
      <c r="C23" s="211">
        <v>4.04</v>
      </c>
    </row>
    <row r="24" spans="2:3" x14ac:dyDescent="0.25">
      <c r="B24" s="25">
        <v>2019</v>
      </c>
      <c r="C24" s="211">
        <v>3.9874473903462722</v>
      </c>
    </row>
    <row r="26" spans="2:3" x14ac:dyDescent="0.25">
      <c r="B26" s="7" t="s">
        <v>246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41"/>
  <sheetViews>
    <sheetView showGridLines="0" workbookViewId="0">
      <selection activeCell="B26" sqref="B26"/>
    </sheetView>
  </sheetViews>
  <sheetFormatPr baseColWidth="10" defaultRowHeight="15" x14ac:dyDescent="0.25"/>
  <cols>
    <col min="1" max="1" width="2.7109375" style="7" customWidth="1"/>
    <col min="2" max="2" width="9.7109375" style="7" customWidth="1"/>
    <col min="3" max="6" width="15.7109375" style="7" customWidth="1"/>
    <col min="7" max="7" width="11.42578125" style="7"/>
    <col min="8" max="8" width="12.42578125" style="7" customWidth="1"/>
    <col min="9" max="16384" width="11.42578125" style="7"/>
  </cols>
  <sheetData>
    <row r="1" spans="2:6" ht="13.5" customHeight="1" x14ac:dyDescent="0.25"/>
    <row r="2" spans="2:6" ht="13.5" customHeight="1" x14ac:dyDescent="0.25">
      <c r="B2" s="7" t="s">
        <v>7</v>
      </c>
    </row>
    <row r="4" spans="2:6" ht="28.5" customHeight="1" x14ac:dyDescent="0.25">
      <c r="B4" s="13" t="s">
        <v>44</v>
      </c>
      <c r="C4" s="45" t="s">
        <v>56</v>
      </c>
      <c r="D4" s="45" t="s">
        <v>57</v>
      </c>
      <c r="E4" s="45" t="s">
        <v>58</v>
      </c>
      <c r="F4" s="44" t="s">
        <v>59</v>
      </c>
    </row>
    <row r="5" spans="2:6" x14ac:dyDescent="0.25">
      <c r="B5" s="21">
        <v>2000</v>
      </c>
      <c r="C5" s="210">
        <v>8.0668302059471806</v>
      </c>
      <c r="D5" s="210">
        <v>8.224967863554463</v>
      </c>
      <c r="E5" s="210">
        <v>29.063607055673081</v>
      </c>
      <c r="F5" s="210">
        <v>15.967011071296591</v>
      </c>
    </row>
    <row r="6" spans="2:6" x14ac:dyDescent="0.25">
      <c r="B6" s="21">
        <v>2001</v>
      </c>
      <c r="C6" s="210">
        <v>3.5140850050442567</v>
      </c>
      <c r="D6" s="210">
        <v>15.539373416005414</v>
      </c>
      <c r="E6" s="210">
        <v>-15.736256993674628</v>
      </c>
      <c r="F6" s="210">
        <v>-60.922094090668189</v>
      </c>
    </row>
    <row r="7" spans="2:6" x14ac:dyDescent="0.25">
      <c r="B7" s="21">
        <v>2002</v>
      </c>
      <c r="C7" s="210">
        <v>2.316340185109476</v>
      </c>
      <c r="D7" s="210">
        <v>-10.222771653807724</v>
      </c>
      <c r="E7" s="210">
        <v>35.844191024011771</v>
      </c>
      <c r="F7" s="210">
        <v>-45.671091445427727</v>
      </c>
    </row>
    <row r="8" spans="2:6" x14ac:dyDescent="0.25">
      <c r="B8" s="21">
        <v>2003</v>
      </c>
      <c r="C8" s="210">
        <v>46.768356580003051</v>
      </c>
      <c r="D8" s="210">
        <v>44.226916291794126</v>
      </c>
      <c r="E8" s="210">
        <v>69.495272417887392</v>
      </c>
      <c r="F8" s="210">
        <v>84.064069499117679</v>
      </c>
    </row>
    <row r="9" spans="2:6" x14ac:dyDescent="0.25">
      <c r="B9" s="15">
        <v>2004</v>
      </c>
      <c r="C9" s="210">
        <v>-3.3611635729968294</v>
      </c>
      <c r="D9" s="210">
        <v>16.427955469393314</v>
      </c>
      <c r="E9" s="210">
        <v>-9.34912823968906</v>
      </c>
      <c r="F9" s="210">
        <v>27.581120943952804</v>
      </c>
    </row>
    <row r="10" spans="2:6" x14ac:dyDescent="0.25">
      <c r="B10" s="15">
        <v>2005</v>
      </c>
      <c r="C10" s="210">
        <v>19.81056201302194</v>
      </c>
      <c r="D10" s="210">
        <v>35.566470640648667</v>
      </c>
      <c r="E10" s="210">
        <v>8.5556716293557038</v>
      </c>
      <c r="F10" s="210">
        <v>23.815028901734102</v>
      </c>
    </row>
    <row r="11" spans="2:6" x14ac:dyDescent="0.25">
      <c r="B11" s="15">
        <v>2006</v>
      </c>
      <c r="C11" s="210">
        <v>12.716509677998641</v>
      </c>
      <c r="D11" s="210">
        <v>16.328861210841541</v>
      </c>
      <c r="E11" s="210">
        <v>18.961450698279908</v>
      </c>
      <c r="F11" s="210">
        <v>-63.398692810457511</v>
      </c>
    </row>
    <row r="12" spans="2:6" x14ac:dyDescent="0.25">
      <c r="B12" s="15">
        <v>2007</v>
      </c>
      <c r="C12" s="210">
        <v>12.438809282212254</v>
      </c>
      <c r="D12" s="210">
        <v>18.984829651392733</v>
      </c>
      <c r="E12" s="210">
        <v>35.992009826424649</v>
      </c>
      <c r="F12" s="210">
        <v>86.224489795918373</v>
      </c>
    </row>
    <row r="13" spans="2:6" x14ac:dyDescent="0.25">
      <c r="B13" s="15">
        <v>2008</v>
      </c>
      <c r="C13" s="210">
        <v>11.50772230731342</v>
      </c>
      <c r="D13" s="210">
        <v>7.2367679093979458</v>
      </c>
      <c r="E13" s="210">
        <v>-5.9172580153674739</v>
      </c>
      <c r="F13" s="210">
        <v>30.82191780821918</v>
      </c>
    </row>
    <row r="14" spans="2:6" x14ac:dyDescent="0.25">
      <c r="B14" s="15">
        <v>2009</v>
      </c>
      <c r="C14" s="210">
        <v>3.4234981067969246</v>
      </c>
      <c r="D14" s="210">
        <v>8.1712008413361747</v>
      </c>
      <c r="E14" s="210">
        <v>-2.7425661156062975</v>
      </c>
      <c r="F14" s="210">
        <v>117.69633507853403</v>
      </c>
    </row>
    <row r="15" spans="2:6" x14ac:dyDescent="0.25">
      <c r="B15" s="15">
        <v>2010</v>
      </c>
      <c r="C15" s="210">
        <v>5.8098818160542942</v>
      </c>
      <c r="D15" s="210">
        <v>-2.0204423635363495</v>
      </c>
      <c r="E15" s="210">
        <v>23.534361907268817</v>
      </c>
      <c r="F15" s="210">
        <v>-55.892255892255896</v>
      </c>
    </row>
    <row r="16" spans="2:6" x14ac:dyDescent="0.25">
      <c r="B16" s="15">
        <v>2011</v>
      </c>
      <c r="C16" s="210">
        <v>-1.9944677986345054</v>
      </c>
      <c r="D16" s="210">
        <v>-11.164148548927036</v>
      </c>
      <c r="E16" s="210">
        <v>-3.4320221989413855</v>
      </c>
      <c r="F16" s="210">
        <v>16.248636859323881</v>
      </c>
    </row>
    <row r="17" spans="2:6" x14ac:dyDescent="0.25">
      <c r="B17" s="15">
        <v>2012</v>
      </c>
      <c r="C17" s="210">
        <v>-11.574347683198091</v>
      </c>
      <c r="D17" s="210">
        <v>-6.8682320019752856</v>
      </c>
      <c r="E17" s="210">
        <v>-10.60849709475317</v>
      </c>
      <c r="F17" s="210">
        <v>82.270168855534706</v>
      </c>
    </row>
    <row r="18" spans="2:6" x14ac:dyDescent="0.25">
      <c r="B18" s="15">
        <v>2013</v>
      </c>
      <c r="C18" s="210">
        <v>-0.12697116350887042</v>
      </c>
      <c r="D18" s="210">
        <v>-3.8344516756197176</v>
      </c>
      <c r="E18" s="210">
        <v>0.68441277944517687</v>
      </c>
      <c r="F18" s="210">
        <v>4.4261451363870306</v>
      </c>
    </row>
    <row r="19" spans="2:6" x14ac:dyDescent="0.25">
      <c r="B19" s="15">
        <v>2014</v>
      </c>
      <c r="C19" s="210">
        <v>0.80432123018344781</v>
      </c>
      <c r="D19" s="210">
        <v>-0.71909389574287219</v>
      </c>
      <c r="E19" s="210">
        <v>-1.5688350280911918</v>
      </c>
      <c r="F19" s="210">
        <v>3.9428289797930014</v>
      </c>
    </row>
    <row r="20" spans="2:6" x14ac:dyDescent="0.25">
      <c r="B20" s="15">
        <v>2015</v>
      </c>
      <c r="C20" s="210">
        <v>3.1073240445279602</v>
      </c>
      <c r="D20" s="210">
        <v>5.2952416214322078</v>
      </c>
      <c r="E20" s="210">
        <v>-4.5864167946594012</v>
      </c>
      <c r="F20" s="210">
        <v>-28.923660502607873</v>
      </c>
    </row>
    <row r="21" spans="2:6" x14ac:dyDescent="0.25">
      <c r="B21" s="15">
        <v>2016</v>
      </c>
      <c r="C21" s="210">
        <v>-11.024392792493769</v>
      </c>
      <c r="D21" s="210">
        <v>-13.244232628816135</v>
      </c>
      <c r="E21" s="210">
        <v>-0.77402105321444181</v>
      </c>
      <c r="F21" s="210">
        <v>79.119412941961315</v>
      </c>
    </row>
    <row r="22" spans="2:6" x14ac:dyDescent="0.25">
      <c r="B22" s="15">
        <v>2017</v>
      </c>
      <c r="C22" s="210">
        <v>6.5512078103978606</v>
      </c>
      <c r="D22" s="210">
        <v>-0.73245491819593167</v>
      </c>
      <c r="E22" s="210">
        <v>5.34063301558324</v>
      </c>
      <c r="F22" s="210">
        <v>-18.770949720670391</v>
      </c>
    </row>
    <row r="23" spans="2:6" x14ac:dyDescent="0.25">
      <c r="B23" s="15">
        <v>2018</v>
      </c>
      <c r="C23" s="210">
        <v>4.5</v>
      </c>
      <c r="D23" s="210">
        <v>3.1</v>
      </c>
      <c r="E23" s="210">
        <v>3.9</v>
      </c>
      <c r="F23" s="210">
        <v>26.3</v>
      </c>
    </row>
    <row r="24" spans="2:6" x14ac:dyDescent="0.25">
      <c r="B24" s="15">
        <v>2019</v>
      </c>
      <c r="C24" s="210">
        <v>5.261835134233654</v>
      </c>
      <c r="D24" s="210">
        <v>5.3313718486874908</v>
      </c>
      <c r="E24" s="210">
        <v>1.7531467436619104</v>
      </c>
      <c r="F24" s="210">
        <v>13.35753176043557</v>
      </c>
    </row>
    <row r="26" spans="2:6" x14ac:dyDescent="0.25">
      <c r="B26" s="7" t="s">
        <v>246</v>
      </c>
    </row>
    <row r="41" spans="7:7" x14ac:dyDescent="0.25">
      <c r="G41"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49</vt:i4>
      </vt:variant>
    </vt:vector>
  </HeadingPairs>
  <TitlesOfParts>
    <vt:vector size="49" baseType="lpstr">
      <vt:lpstr>Índice</vt:lpstr>
      <vt:lpstr>1.1</vt:lpstr>
      <vt:lpstr>1.2</vt:lpstr>
      <vt:lpstr>1.3</vt:lpstr>
      <vt:lpstr>1.4</vt:lpstr>
      <vt:lpstr>1.5</vt:lpstr>
      <vt:lpstr>1.6</vt:lpstr>
      <vt:lpstr>1.7</vt:lpstr>
      <vt:lpstr>1.8</vt:lpstr>
      <vt:lpstr>2.1</vt:lpstr>
      <vt:lpstr>2.2</vt:lpstr>
      <vt:lpstr>2.3</vt:lpstr>
      <vt:lpstr>2.4</vt:lpstr>
      <vt:lpstr>2.5</vt:lpstr>
      <vt:lpstr>2.6</vt:lpstr>
      <vt:lpstr>2.7</vt:lpstr>
      <vt:lpstr>2.8</vt:lpstr>
      <vt:lpstr>2.9</vt:lpstr>
      <vt:lpstr>2.10</vt:lpstr>
      <vt:lpstr>2.11</vt:lpstr>
      <vt:lpstr>2.12</vt:lpstr>
      <vt:lpstr>3.1</vt:lpstr>
      <vt:lpstr>3.2</vt:lpstr>
      <vt:lpstr>3.3</vt:lpstr>
      <vt:lpstr>3.4</vt:lpstr>
      <vt:lpstr>3.5</vt:lpstr>
      <vt:lpstr>3.6</vt:lpstr>
      <vt:lpstr>3.7</vt:lpstr>
      <vt:lpstr>4.1</vt:lpstr>
      <vt:lpstr>4.2</vt:lpstr>
      <vt:lpstr>4.3</vt:lpstr>
      <vt:lpstr>4.4</vt:lpstr>
      <vt:lpstr>4.5</vt:lpstr>
      <vt:lpstr>4.6</vt:lpstr>
      <vt:lpstr>5.1</vt:lpstr>
      <vt:lpstr>5.2</vt:lpstr>
      <vt:lpstr>5.3</vt:lpstr>
      <vt:lpstr>5.4</vt:lpstr>
      <vt:lpstr>5.5</vt:lpstr>
      <vt:lpstr>5.6</vt:lpstr>
      <vt:lpstr>5.7</vt:lpstr>
      <vt:lpstr>5.8</vt:lpstr>
      <vt:lpstr>6.1</vt:lpstr>
      <vt:lpstr>6.2</vt:lpstr>
      <vt:lpstr>6.3</vt:lpstr>
      <vt:lpstr>6.4</vt:lpstr>
      <vt:lpstr>7.1</vt:lpstr>
      <vt:lpstr>7.2</vt:lpstr>
      <vt:lpstr>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Jiménez Ruíz</dc:creator>
  <cp:lastModifiedBy>Margarita Jiménez Ruiz</cp:lastModifiedBy>
  <dcterms:created xsi:type="dcterms:W3CDTF">2017-07-05T10:01:06Z</dcterms:created>
  <dcterms:modified xsi:type="dcterms:W3CDTF">2020-12-23T13:12:03Z</dcterms:modified>
</cp:coreProperties>
</file>