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theme/theme1.xml" ContentType="application/vnd.openxmlformats-officedocument.theme+xml"/>
  <Override PartName="/xl/externalLinks/_rels/externalLink1.xml.rels" ContentType="application/vnd.openxmlformats-package.relationships+xml"/>
  <Override PartName="/xl/externalLinks/externalLink1.xml" ContentType="application/vnd.openxmlformats-officedocument.spreadsheetml.externalLink+xml"/>
  <Override PartName="/xl/sharedStrings.xml" ContentType="application/vnd.openxmlformats-officedocument.spreadsheetml.sharedString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500" firstSheet="0" activeTab="0"/>
  </bookViews>
  <sheets>
    <sheet name="Hoja1" sheetId="1" state="visible" r:id="rId3"/>
  </sheets>
  <externalReferences>
    <externalReference r:id="rId4"/>
  </externalReference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<sst xmlns="http://schemas.openxmlformats.org/spreadsheetml/2006/main" count="325" uniqueCount="92">
  <si>
    <t xml:space="preserve">INVENTARIO PUESTOS DE TRABAJO DE CANAL SUR RADIO Y TELEVISIÓN, S.A. (4º TRIMESTRE 2025)</t>
  </si>
  <si>
    <t xml:space="preserve">* Retribución correspondiente, para el personal de los grupos B, al salario base de cada grupo profesional. Dicho salario base podrá verse incrementado por los complementos recogidos en el capítulo octavo del X Convenio Colectivo de la  Agencia Pública Empresarial de la Radio y Televisión de Andalucía y sus Sociedades Filiales. Para el personal directivo (grupos profesionales A) representa el salario bruto anual total.</t>
  </si>
  <si>
    <t xml:space="preserve">CONSEJERIA/ ENT.INSTRUM.</t>
  </si>
  <si>
    <t xml:space="preserve">PLAZAS TOTALES</t>
  </si>
  <si>
    <t xml:space="preserve">MODO ACCESO</t>
  </si>
  <si>
    <t xml:space="preserve">GRUPO</t>
  </si>
  <si>
    <t xml:space="preserve">CATEGORIA PROFESIONAL</t>
  </si>
  <si>
    <t xml:space="preserve">RETRIB. CAT.PROFES. *</t>
  </si>
  <si>
    <t xml:space="preserve">TITULACION</t>
  </si>
  <si>
    <t xml:space="preserve">CSRTV</t>
  </si>
  <si>
    <t xml:space="preserve">CONCURSO OPOSICIÓN LIBRE</t>
  </si>
  <si>
    <t xml:space="preserve">B04</t>
  </si>
  <si>
    <t xml:space="preserve">ADMINISTRATIVO/A</t>
  </si>
  <si>
    <t xml:space="preserve">3.3. TITULO BACHILLER/TECNICO (FORMACION PROF. GRADO MEDIO)</t>
  </si>
  <si>
    <t xml:space="preserve">AMBIENTADOR/A MUSICAL</t>
  </si>
  <si>
    <t xml:space="preserve">SUBROGACIÓN ACUERDO CONSEJO DE GOBIERNO 13/10/2021</t>
  </si>
  <si>
    <t xml:space="preserve">B03</t>
  </si>
  <si>
    <t xml:space="preserve">ANALISTA</t>
  </si>
  <si>
    <t xml:space="preserve">2.1 TITULO DE GRADUADO</t>
  </si>
  <si>
    <t xml:space="preserve">B05</t>
  </si>
  <si>
    <t xml:space="preserve">AUXILIAR ADMINISTRATIVO</t>
  </si>
  <si>
    <t xml:space="preserve">3.2. TITULO DE GRADUADO EN EDUCACION SECUNDARIA OBLIGATORIA</t>
  </si>
  <si>
    <t xml:space="preserve">AUXILIAR ADMINISTRATIVO/A</t>
  </si>
  <si>
    <t xml:space="preserve">AUXILIAR DE DISCOTECA</t>
  </si>
  <si>
    <t xml:space="preserve">AUXILIAR SERVICIOS GENERALES</t>
  </si>
  <si>
    <t xml:space="preserve">AYUDANTE DE DECORACION</t>
  </si>
  <si>
    <t xml:space="preserve">1.2 TECNICO SUPERIOR DE ARTES PLASTICAS Y DISEÑO</t>
  </si>
  <si>
    <t xml:space="preserve">AYUDANTE DE DOCUMENTACION Y ARCHIVO</t>
  </si>
  <si>
    <t xml:space="preserve">1.1 TECNICO SUPERIOR DE FORMACION PROFESIONAL</t>
  </si>
  <si>
    <t xml:space="preserve">AYUDANTE DE PRODUCCION</t>
  </si>
  <si>
    <t xml:space="preserve">AYUDANTE DE REALIZACION</t>
  </si>
  <si>
    <t xml:space="preserve">AYUDANTE TECNICO MEZCLADOR</t>
  </si>
  <si>
    <t xml:space="preserve">CAMARA OPERADOR</t>
  </si>
  <si>
    <t xml:space="preserve">CAPATAZ DE ILUMINACION</t>
  </si>
  <si>
    <t xml:space="preserve">CONDUCTOR POLIVALENTE UNIDAD MOVIL</t>
  </si>
  <si>
    <t xml:space="preserve">B02</t>
  </si>
  <si>
    <t xml:space="preserve">COORDINADOR/A PRODUCCION PROGRAMAS</t>
  </si>
  <si>
    <t xml:space="preserve">COORDINADOR/A PUBLICIDAD</t>
  </si>
  <si>
    <t xml:space="preserve">DECORADOR/A</t>
  </si>
  <si>
    <t xml:space="preserve">2.2. TITULO GRADUADO DE ENSEÑANZAS ARTISTICAS SUPERIORES</t>
  </si>
  <si>
    <t xml:space="preserve">PUESTO DE LIBRE DESIGNACION</t>
  </si>
  <si>
    <t xml:space="preserve">A03</t>
  </si>
  <si>
    <t xml:space="preserve">DELEGADO/A DE MADRID</t>
  </si>
  <si>
    <t xml:space="preserve">D01</t>
  </si>
  <si>
    <t xml:space="preserve">DIRECTOR ESPACIOS PROGRAMAS</t>
  </si>
  <si>
    <t xml:space="preserve">A01</t>
  </si>
  <si>
    <t xml:space="preserve">DIRECTOR/A ADJUNTA CSRTV</t>
  </si>
  <si>
    <t xml:space="preserve">DIRECTOR/A CANAL SUR MEDIA</t>
  </si>
  <si>
    <t xml:space="preserve">DIRECTOR/A DE INFORMATIVOS DE RADIO</t>
  </si>
  <si>
    <t xml:space="preserve">DIRECTOR/A DE PRODUCCIÓN Y DISEÑO</t>
  </si>
  <si>
    <t xml:space="preserve">DIRECTOR/A DE PROGRAMAS Y AJENA</t>
  </si>
  <si>
    <t xml:space="preserve">A02</t>
  </si>
  <si>
    <t xml:space="preserve">DIRECTOR/A DE SERVICIOS INFORMATIVOS</t>
  </si>
  <si>
    <t xml:space="preserve">DIRECTOR/A PROGRAMAS RADIO</t>
  </si>
  <si>
    <t xml:space="preserve">DIRECTOR/A RADIO</t>
  </si>
  <si>
    <t xml:space="preserve">A04</t>
  </si>
  <si>
    <t xml:space="preserve">DIRECTOR/A TERRITORIAL</t>
  </si>
  <si>
    <t xml:space="preserve">DOCUMENTALISTA</t>
  </si>
  <si>
    <t xml:space="preserve">EDITOR/A DE CONTINUIDAD</t>
  </si>
  <si>
    <t xml:space="preserve">ENCARGADO/A OPERADOR/A MONTAJE VIDEO</t>
  </si>
  <si>
    <t xml:space="preserve">ESTILISTA</t>
  </si>
  <si>
    <t xml:space="preserve">GRAFISTA</t>
  </si>
  <si>
    <t xml:space="preserve">GUIONISTA</t>
  </si>
  <si>
    <t xml:space="preserve">ILUMINADOR</t>
  </si>
  <si>
    <t xml:space="preserve">ILUMINADOR/A SUPERIOR</t>
  </si>
  <si>
    <t xml:space="preserve">B01</t>
  </si>
  <si>
    <t xml:space="preserve">JEFE DEPARTAMENTO RECURSOS Y SERVICIOS</t>
  </si>
  <si>
    <t xml:space="preserve">JEFE EXPLOTACION</t>
  </si>
  <si>
    <t xml:space="preserve">JEFE SECCION AREA TECNICA</t>
  </si>
  <si>
    <t xml:space="preserve">OPERADOR/A DE LUMINOTECNIA</t>
  </si>
  <si>
    <t xml:space="preserve">OPERADOR/A DE SONIDO</t>
  </si>
  <si>
    <t xml:space="preserve">OPERADOR/A INFORMATICO</t>
  </si>
  <si>
    <t xml:space="preserve">OPERADOR/A MONTADOR/A DE VIDEO</t>
  </si>
  <si>
    <t xml:space="preserve">PRESENTADOR/A</t>
  </si>
  <si>
    <t xml:space="preserve">PRESENTADOR/A PRODUCTOR/A RADIO</t>
  </si>
  <si>
    <t xml:space="preserve">PRODUCTOR MUSICAL TELEVISION</t>
  </si>
  <si>
    <t xml:space="preserve">PRODUCTOR/A</t>
  </si>
  <si>
    <t xml:space="preserve">REALIZADOR/A</t>
  </si>
  <si>
    <t xml:space="preserve">REDACTOR/A</t>
  </si>
  <si>
    <t xml:space="preserve">REDACTOR/A PRESENTADOR/A</t>
  </si>
  <si>
    <t xml:space="preserve">SASTRA</t>
  </si>
  <si>
    <t xml:space="preserve">SECRETARIO/A DE REDACCION</t>
  </si>
  <si>
    <t xml:space="preserve">SECRETARIO/A EMISIONES</t>
  </si>
  <si>
    <t xml:space="preserve">SUBDIRECTOR/A DE FORMATOS DE SERVICIOS INFORMATIVOS </t>
  </si>
  <si>
    <t xml:space="preserve">SUBDIRECTOR/A DE SERVICIOS INFORMATIVOS</t>
  </si>
  <si>
    <t xml:space="preserve">TECNICO AUXILIAR ELECTRONICA</t>
  </si>
  <si>
    <t xml:space="preserve">TECNICO ELECTRONICO</t>
  </si>
  <si>
    <t xml:space="preserve">TECNICO SISTEMAS BASE</t>
  </si>
  <si>
    <t xml:space="preserve">TECNICO SUPERIOR INFORMATICO</t>
  </si>
  <si>
    <t xml:space="preserve">TITULADO/A MEDIO</t>
  </si>
  <si>
    <t xml:space="preserve">TITULADO/A SUPERIOR</t>
  </si>
  <si>
    <t xml:space="preserve">Total</t>
  </si>
</sst>
</file>

<file path=xl/styles.xml><?xml version="1.0" encoding="utf-8"?>
<styleSheet xmlns="http://schemas.openxmlformats.org/spreadsheetml/2006/main">
  <numFmts count="2">
    <numFmt numFmtId="164" formatCode="General"/>
    <numFmt numFmtId="165" formatCode="#,##0.00"/>
  </numFmts>
  <fonts count="8">
    <font>
      <sz val="11"/>
      <color theme="1"/>
      <name val="Calibri"/>
      <family val="2"/>
    </font>
    <font>
      <sz val="10"/>
      <name val="Arial"/>
      <family val="0"/>
    </font>
    <font>
      <sz val="10"/>
      <name val="Arial"/>
      <family val="0"/>
    </font>
    <font>
      <sz val="10"/>
      <name val="Arial"/>
      <family val="0"/>
    </font>
    <font>
      <sz val="10"/>
      <color theme="1"/>
      <name val="Arial Narrow"/>
      <family val="2"/>
    </font>
    <font>
      <b val="true"/>
      <sz val="11"/>
      <color theme="1"/>
      <name val="Arial Narrow"/>
      <family val="2"/>
    </font>
    <font>
      <sz val="11"/>
      <color theme="1"/>
      <name val="Arial Narrow"/>
      <family val="2"/>
    </font>
    <font>
      <b val="true"/>
      <i val="true"/>
      <sz val="10"/>
      <color theme="1"/>
      <name val="Arial Narrow"/>
      <family val="2"/>
    </font>
  </fonts>
  <fills count="2">
    <fill>
      <patternFill patternType="none"/>
    </fill>
    <fill>
      <patternFill patternType="gray125"/>
    </fill>
  </fills>
  <borders count="6">
    <border diagonalUp="false" diagonalDown="false">
      <left/>
      <right/>
      <top/>
      <bottom/>
      <diagonal/>
    </border>
    <border diagonalUp="false" diagonalDown="false">
      <left/>
      <right/>
      <top/>
      <bottom style="thin"/>
      <diagonal/>
    </border>
    <border diagonalUp="false" diagonalDown="false">
      <left style="thin"/>
      <right style="thin"/>
      <top style="thin"/>
      <bottom style="thin"/>
      <diagonal/>
    </border>
    <border diagonalUp="false" diagonalDown="false">
      <left style="thin"/>
      <right style="thin"/>
      <top/>
      <bottom/>
      <diagonal/>
    </border>
    <border diagonalUp="false" diagonalDown="false">
      <left style="thin"/>
      <right style="thin"/>
      <top style="thin"/>
      <bottom/>
      <diagonal/>
    </border>
    <border diagonalUp="false" diagonalDown="false">
      <left style="thin"/>
      <right style="thin"/>
      <top/>
      <bottom style="thin"/>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18">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false" applyAlignment="true" applyProtection="false">
      <alignment horizontal="center" vertical="bottom" textRotation="0" wrapText="false" indent="0" shrinkToFit="false"/>
      <protection locked="true" hidden="false"/>
    </xf>
    <xf numFmtId="164" fontId="4" fillId="0" borderId="0" xfId="0" applyFont="true" applyBorder="false" applyAlignment="false" applyProtection="false">
      <alignment horizontal="general" vertical="bottom" textRotation="0" wrapText="false" indent="0" shrinkToFit="false"/>
      <protection locked="true" hidden="false"/>
    </xf>
    <xf numFmtId="164" fontId="5" fillId="0" borderId="1" xfId="0" applyFont="true" applyBorder="true" applyAlignment="true" applyProtection="false">
      <alignment horizontal="center" vertical="top" textRotation="0" wrapText="true" indent="0" shrinkToFit="false"/>
      <protection locked="true" hidden="false"/>
    </xf>
    <xf numFmtId="164" fontId="6" fillId="0" borderId="2" xfId="0" applyFont="true" applyBorder="true" applyAlignment="true" applyProtection="false">
      <alignment horizontal="left" vertical="bottom" textRotation="0" wrapText="true" indent="0" shrinkToFit="false"/>
      <protection locked="true" hidden="false"/>
    </xf>
    <xf numFmtId="164" fontId="7" fillId="0" borderId="0" xfId="0" applyFont="true" applyBorder="false" applyAlignment="true" applyProtection="false">
      <alignment horizontal="general" vertical="bottom" textRotation="0" wrapText="false" indent="0" shrinkToFit="false"/>
      <protection locked="true" hidden="false"/>
    </xf>
    <xf numFmtId="164" fontId="7" fillId="0" borderId="2" xfId="0" applyFont="true" applyBorder="true" applyAlignment="true" applyProtection="false">
      <alignment horizontal="center" vertical="bottom" textRotation="0" wrapText="true" indent="0" shrinkToFit="false"/>
      <protection locked="true" hidden="false"/>
    </xf>
    <xf numFmtId="164" fontId="7" fillId="0" borderId="2" xfId="0" applyFont="true" applyBorder="true" applyAlignment="true" applyProtection="false">
      <alignment horizontal="general" vertical="bottom" textRotation="0" wrapText="true" indent="0" shrinkToFit="false"/>
      <protection locked="true" hidden="false"/>
    </xf>
    <xf numFmtId="164" fontId="4" fillId="0" borderId="3" xfId="0" applyFont="true" applyBorder="true" applyAlignment="true" applyProtection="false">
      <alignment horizontal="center" vertical="bottom" textRotation="0" wrapText="false" indent="0" shrinkToFit="false"/>
      <protection locked="true" hidden="false"/>
    </xf>
    <xf numFmtId="164" fontId="4" fillId="0" borderId="3" xfId="0" applyFont="true" applyBorder="true" applyAlignment="false" applyProtection="false">
      <alignment horizontal="general" vertical="bottom" textRotation="0" wrapText="false" indent="0" shrinkToFit="false"/>
      <protection locked="true" hidden="false"/>
    </xf>
    <xf numFmtId="165" fontId="4" fillId="0" borderId="4" xfId="0" applyFont="true" applyBorder="true" applyAlignment="true" applyProtection="false">
      <alignment horizontal="center" vertical="bottom" textRotation="0" wrapText="false" indent="0" shrinkToFit="false"/>
      <protection locked="true" hidden="false"/>
    </xf>
    <xf numFmtId="165" fontId="4" fillId="0" borderId="3" xfId="0" applyFont="true" applyBorder="true" applyAlignment="true" applyProtection="false">
      <alignment horizontal="center" vertical="bottom" textRotation="0" wrapText="false" indent="0" shrinkToFit="false"/>
      <protection locked="true" hidden="false"/>
    </xf>
    <xf numFmtId="164" fontId="4" fillId="0" borderId="0" xfId="0" applyFont="true" applyBorder="false" applyAlignment="true" applyProtection="false">
      <alignment horizontal="left" vertical="bottom" textRotation="0" wrapText="false" indent="0" shrinkToFit="false"/>
      <protection locked="true" hidden="false"/>
    </xf>
    <xf numFmtId="164" fontId="4" fillId="0" borderId="3" xfId="0" applyFont="true" applyBorder="true" applyAlignment="true" applyProtection="false">
      <alignment horizontal="left" vertical="bottom" textRotation="0" wrapText="false" indent="0" shrinkToFit="false"/>
      <protection locked="true" hidden="false"/>
    </xf>
    <xf numFmtId="164" fontId="4" fillId="0" borderId="5" xfId="0" applyFont="true" applyBorder="true" applyAlignment="true" applyProtection="false">
      <alignment horizontal="center" vertical="bottom" textRotation="0" wrapText="false" indent="0" shrinkToFit="false"/>
      <protection locked="true" hidden="false"/>
    </xf>
    <xf numFmtId="164" fontId="4" fillId="0" borderId="5" xfId="0" applyFont="true" applyBorder="true" applyAlignment="false" applyProtection="false">
      <alignment horizontal="general" vertical="bottom" textRotation="0" wrapText="false" indent="0" shrinkToFit="false"/>
      <protection locked="true" hidden="false"/>
    </xf>
    <xf numFmtId="165" fontId="4" fillId="0" borderId="5" xfId="0" applyFont="true" applyBorder="true" applyAlignment="true" applyProtection="false">
      <alignment horizontal="center" vertical="bottom" textRotation="0" wrapText="false" indent="0" shrinkToFit="false"/>
      <protection locked="true" hidden="false"/>
    </xf>
    <xf numFmtId="164" fontId="6" fillId="0" borderId="0" xfId="0" applyFont="true" applyBorder="false" applyAlignment="true" applyProtection="false">
      <alignment horizontal="general" vertical="bottom" textRotation="0" wrapText="fals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externalLink" Target="externalLinks/externalLink1.xml"/><Relationship Id="rId5" Type="http://schemas.openxmlformats.org/officeDocument/2006/relationships/sharedStrings" Target="sharedStrings.xml"/>
</Relationships>
</file>

<file path=xl/externalLinks/_rels/externalLink1.xml.rels><?xml version="1.0" encoding="UTF-8"?>
<Relationships xmlns="http://schemas.openxmlformats.org/package/2006/relationships"><Relationship Id="rId1" Type="http://schemas.openxmlformats.org/officeDocument/2006/relationships/externalLinkPath" Target="file:///U:/A%20Departamento/Informes%20Economicos/Catalogo%20Puestos/Inventario%20Puestos%20de%20trabajo%204T%202025/20260119%20CSRT%20INVENTARIO%204%20TRIMESTRE%202025.xlsx" TargetMode="External"/>
</Relationships>
</file>

<file path=xl/externalLinks/externalLink1.xml><?xml version="1.0" encoding="utf-8"?>
<externalLink xmlns="http://schemas.openxmlformats.org/spreadsheetml/2006/main">
  <externalBook xmlns:r="http://schemas.openxmlformats.org/officeDocument/2006/relationships" r:id="rId1"/>
</externalLink>
</file>

<file path=xl/theme/theme1.xml><?xml version="1.0" encoding="utf-8"?>
<a:theme xmlns:a="http://schemas.openxmlformats.org/drawingml/2006/main" xmlns:r="http://schemas.openxmlformats.org/officeDocument/2006/relationships" name="Tema de Office">
  <a:themeElements>
    <a:clrScheme name="Office">
      <a:dk1>
        <a:srgbClr val="000000"/>
      </a:dk1>
      <a:lt1>
        <a:srgbClr val="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Arial" pitchFamily="0" charset="1"/>
        <a:ea typeface="DejaVu Sans" pitchFamily="0" charset="1"/>
        <a:cs typeface="DejaVu Sans" pitchFamily="0" charset="1"/>
      </a:majorFont>
      <a:minorFont>
        <a:latin typeface="Arial" pitchFamily="0" charset="1"/>
        <a:ea typeface="DejaVu Sans" pitchFamily="0" charset="1"/>
        <a:cs typeface="DejaVu Sans" pitchFamily="0" charset="1"/>
      </a:minorFont>
    </a:fontScheme>
    <a:fmtScheme>
      <a:fillStyleLst>
        <a:solidFill>
          <a:schemeClr val="phClr"/>
        </a:solidFill>
        <a:solidFill>
          <a:schemeClr val="phClr"/>
        </a:solidFill>
        <a:solidFill>
          <a:schemeClr val="phClr"/>
        </a:solidFill>
      </a:fillStyleLst>
      <a:lnStyleLst>
        <a:ln w="6350" cap="flat" cmpd="sng" algn="ctr">
          <a:prstDash val="solid"/>
          <a:miter/>
        </a:ln>
        <a:ln w="6350" cap="flat" cmpd="sng" algn="ctr">
          <a:prstDash val="solid"/>
          <a:miter/>
        </a:ln>
        <a:ln w="6350" cap="flat" cmpd="sng" algn="ctr">
          <a:prstDash val="solid"/>
          <a:miter/>
        </a:ln>
      </a:lnStyleLst>
      <a:effectStyleLst>
        <a:effectStyle>
          <a:effectLst/>
        </a:effectStyle>
        <a:effectStyle>
          <a:effectLst/>
        </a:effectStyle>
        <a:effectStyle>
          <a:effectLst/>
        </a:effectStyle>
      </a:effectStyleLst>
      <a:bgFillStyleLst>
        <a:solidFill>
          <a:schemeClr val="phClr"/>
        </a:solidFill>
        <a:solidFill>
          <a:schemeClr val="phClr"/>
        </a:solidFill>
        <a:solidFill>
          <a:schemeClr val="phClr"/>
        </a:solidFill>
      </a:bgFillStyleLst>
    </a:fmtScheme>
  </a:themeElemen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H68"/>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A1" activeCellId="0" sqref="A1"/>
    </sheetView>
  </sheetViews>
  <sheetFormatPr defaultColWidth="11.42578125" defaultRowHeight="12.75" zeroHeight="false" outlineLevelRow="0" outlineLevelCol="0"/>
  <cols>
    <col collapsed="false" customWidth="true" hidden="false" outlineLevel="0" max="1" min="1" style="1" width="12.42"/>
    <col collapsed="false" customWidth="true" hidden="false" outlineLevel="0" max="2" min="2" style="1" width="10.85"/>
    <col collapsed="false" customWidth="true" hidden="false" outlineLevel="0" max="3" min="3" style="2" width="47.86"/>
    <col collapsed="false" customWidth="true" hidden="false" outlineLevel="0" max="4" min="4" style="1" width="12"/>
    <col collapsed="false" customWidth="true" hidden="false" outlineLevel="0" max="5" min="5" style="2" width="63"/>
    <col collapsed="false" customWidth="true" hidden="false" outlineLevel="0" max="6" min="6" style="1" width="14.71"/>
    <col collapsed="false" customWidth="true" hidden="false" outlineLevel="0" max="7" min="7" style="2" width="55.15"/>
    <col collapsed="false" customWidth="false" hidden="false" outlineLevel="0" max="16384" min="8" style="2" width="11.43"/>
  </cols>
  <sheetData>
    <row r="1" customFormat="false" ht="13.8" hidden="false" customHeight="true" outlineLevel="0" collapsed="false">
      <c r="A1" s="3" t="s">
        <v>0</v>
      </c>
      <c r="B1" s="3"/>
      <c r="C1" s="3"/>
      <c r="D1" s="3"/>
      <c r="E1" s="3"/>
      <c r="F1" s="3"/>
      <c r="G1" s="3"/>
    </row>
    <row r="2" s="5" customFormat="true" ht="35.25" hidden="false" customHeight="true" outlineLevel="0" collapsed="false">
      <c r="A2" s="4" t="s">
        <v>1</v>
      </c>
      <c r="B2" s="4"/>
      <c r="C2" s="4"/>
      <c r="D2" s="4"/>
      <c r="E2" s="4"/>
      <c r="F2" s="4"/>
      <c r="G2" s="4"/>
    </row>
    <row r="3" customFormat="false" ht="21" hidden="false" customHeight="false" outlineLevel="0" collapsed="false">
      <c r="A3" s="6" t="s">
        <v>2</v>
      </c>
      <c r="B3" s="6" t="s">
        <v>3</v>
      </c>
      <c r="C3" s="7" t="s">
        <v>4</v>
      </c>
      <c r="D3" s="6" t="s">
        <v>5</v>
      </c>
      <c r="E3" s="7" t="s">
        <v>6</v>
      </c>
      <c r="F3" s="6" t="s">
        <v>7</v>
      </c>
      <c r="G3" s="6" t="s">
        <v>8</v>
      </c>
    </row>
    <row r="4" customFormat="false" ht="12.75" hidden="false" customHeight="false" outlineLevel="0" collapsed="false">
      <c r="A4" s="8" t="s">
        <v>9</v>
      </c>
      <c r="B4" s="8" t="n">
        <f aca="false">+VLOOKUP(E4,'[1]TD PLANTILLA PPTO 2025'!$A$3:$B$67,2,FALSE())</f>
        <v>6</v>
      </c>
      <c r="C4" s="9" t="s">
        <v>10</v>
      </c>
      <c r="D4" s="8" t="s">
        <v>11</v>
      </c>
      <c r="E4" s="9" t="s">
        <v>12</v>
      </c>
      <c r="F4" s="10" t="n">
        <f aca="false">+VLOOKUP(D4,[1]RETRIBUCIONES!$H$3:$I$14,2,FALSE())</f>
        <v>30279.02</v>
      </c>
      <c r="G4" s="9" t="s">
        <v>13</v>
      </c>
    </row>
    <row r="5" customFormat="false" ht="12.75" hidden="false" customHeight="false" outlineLevel="0" collapsed="false">
      <c r="A5" s="8" t="s">
        <v>9</v>
      </c>
      <c r="B5" s="8" t="n">
        <f aca="false">+VLOOKUP(E5,'[1]TD PLANTILLA PPTO 2025'!$A$3:$B$67,2,FALSE())</f>
        <v>2</v>
      </c>
      <c r="C5" s="9" t="s">
        <v>10</v>
      </c>
      <c r="D5" s="8" t="s">
        <v>11</v>
      </c>
      <c r="E5" s="9" t="s">
        <v>14</v>
      </c>
      <c r="F5" s="11" t="n">
        <f aca="false">+VLOOKUP(D5,[1]RETRIBUCIONES!$H$3:$I$14,2,FALSE())</f>
        <v>30279.02</v>
      </c>
      <c r="G5" s="9" t="s">
        <v>13</v>
      </c>
    </row>
    <row r="6" customFormat="false" ht="12.75" hidden="false" customHeight="false" outlineLevel="0" collapsed="false">
      <c r="A6" s="8" t="s">
        <v>9</v>
      </c>
      <c r="B6" s="8" t="n">
        <f aca="false">+VLOOKUP(E6,'[1]TD PLANTILLA PPTO 2025'!$A$3:$B$67,2,FALSE())</f>
        <v>1</v>
      </c>
      <c r="C6" s="9" t="s">
        <v>15</v>
      </c>
      <c r="D6" s="8" t="s">
        <v>16</v>
      </c>
      <c r="E6" s="9" t="s">
        <v>17</v>
      </c>
      <c r="F6" s="11" t="n">
        <f aca="false">+VLOOKUP(D6,[1]RETRIBUCIONES!$H$3:$I$14,2,FALSE())</f>
        <v>34282.82</v>
      </c>
      <c r="G6" s="9" t="s">
        <v>18</v>
      </c>
    </row>
    <row r="7" customFormat="false" ht="12.75" hidden="false" customHeight="false" outlineLevel="0" collapsed="false">
      <c r="A7" s="8" t="s">
        <v>9</v>
      </c>
      <c r="B7" s="8" t="n">
        <f aca="false">+VLOOKUP(E7,'[1]TD PLANTILLA PPTO 2025'!$A$3:$B$67,2,FALSE())</f>
        <v>18</v>
      </c>
      <c r="C7" s="9" t="s">
        <v>10</v>
      </c>
      <c r="D7" s="8" t="s">
        <v>19</v>
      </c>
      <c r="E7" s="12" t="s">
        <v>20</v>
      </c>
      <c r="F7" s="11" t="n">
        <f aca="false">+VLOOKUP(D7,[1]RETRIBUCIONES!$H$3:$I$14,2,FALSE())</f>
        <v>26274.92</v>
      </c>
      <c r="G7" s="9" t="s">
        <v>21</v>
      </c>
    </row>
    <row r="8" customFormat="false" ht="12.75" hidden="false" customHeight="false" outlineLevel="0" collapsed="false">
      <c r="A8" s="8" t="s">
        <v>9</v>
      </c>
      <c r="B8" s="8" t="n">
        <f aca="false">+VLOOKUP(E8,'[1]TD PLANTILLA PPTO 2025'!$A$3:$B$67,2,FALSE())</f>
        <v>1</v>
      </c>
      <c r="C8" s="9" t="s">
        <v>15</v>
      </c>
      <c r="D8" s="8" t="s">
        <v>19</v>
      </c>
      <c r="E8" s="12" t="s">
        <v>22</v>
      </c>
      <c r="F8" s="11" t="n">
        <f aca="false">+VLOOKUP(D8,[1]RETRIBUCIONES!$H$3:$I$14,2,FALSE())</f>
        <v>26274.92</v>
      </c>
      <c r="G8" s="9" t="s">
        <v>21</v>
      </c>
    </row>
    <row r="9" customFormat="false" ht="12.75" hidden="false" customHeight="false" outlineLevel="0" collapsed="false">
      <c r="A9" s="8" t="s">
        <v>9</v>
      </c>
      <c r="B9" s="8" t="n">
        <f aca="false">+VLOOKUP(E9,'[1]TD PLANTILLA PPTO 2025'!$A$3:$B$67,2,FALSE())</f>
        <v>3</v>
      </c>
      <c r="C9" s="9" t="s">
        <v>10</v>
      </c>
      <c r="D9" s="8" t="s">
        <v>19</v>
      </c>
      <c r="E9" s="9" t="s">
        <v>23</v>
      </c>
      <c r="F9" s="11" t="n">
        <f aca="false">+VLOOKUP(D9,[1]RETRIBUCIONES!$H$3:$I$14,2,FALSE())</f>
        <v>26274.92</v>
      </c>
      <c r="G9" s="9" t="s">
        <v>13</v>
      </c>
    </row>
    <row r="10" customFormat="false" ht="12.75" hidden="false" customHeight="false" outlineLevel="0" collapsed="false">
      <c r="A10" s="8" t="s">
        <v>9</v>
      </c>
      <c r="B10" s="8" t="n">
        <f aca="false">+VLOOKUP(E10,'[1]TD PLANTILLA PPTO 2025'!$A$3:$B$67,2,FALSE())</f>
        <v>3</v>
      </c>
      <c r="C10" s="9" t="s">
        <v>10</v>
      </c>
      <c r="D10" s="8" t="s">
        <v>19</v>
      </c>
      <c r="E10" s="9" t="s">
        <v>24</v>
      </c>
      <c r="F10" s="11" t="n">
        <f aca="false">+VLOOKUP(D10,[1]RETRIBUCIONES!$H$3:$I$14,2,FALSE())</f>
        <v>26274.92</v>
      </c>
      <c r="G10" s="9" t="s">
        <v>21</v>
      </c>
    </row>
    <row r="11" customFormat="false" ht="12.75" hidden="false" customHeight="false" outlineLevel="0" collapsed="false">
      <c r="A11" s="8" t="s">
        <v>9</v>
      </c>
      <c r="B11" s="8" t="n">
        <f aca="false">+VLOOKUP(E11,'[1]TD PLANTILLA PPTO 2025'!$A$3:$B$67,2,FALSE())</f>
        <v>1</v>
      </c>
      <c r="C11" s="9" t="s">
        <v>10</v>
      </c>
      <c r="D11" s="8" t="s">
        <v>11</v>
      </c>
      <c r="E11" s="12" t="s">
        <v>25</v>
      </c>
      <c r="F11" s="11" t="n">
        <f aca="false">+VLOOKUP(D11,[1]RETRIBUCIONES!$H$3:$I$14,2,FALSE())</f>
        <v>30279.02</v>
      </c>
      <c r="G11" s="9" t="s">
        <v>26</v>
      </c>
    </row>
    <row r="12" customFormat="false" ht="12.75" hidden="false" customHeight="false" outlineLevel="0" collapsed="false">
      <c r="A12" s="8" t="s">
        <v>9</v>
      </c>
      <c r="B12" s="8" t="n">
        <f aca="false">+VLOOKUP(E12,'[1]TD PLANTILLA PPTO 2025'!$A$3:$B$67,2,FALSE())</f>
        <v>8</v>
      </c>
      <c r="C12" s="9" t="s">
        <v>10</v>
      </c>
      <c r="D12" s="8" t="s">
        <v>11</v>
      </c>
      <c r="E12" s="9" t="s">
        <v>27</v>
      </c>
      <c r="F12" s="11" t="n">
        <f aca="false">+VLOOKUP(D12,[1]RETRIBUCIONES!$H$3:$I$14,2,FALSE())</f>
        <v>30279.02</v>
      </c>
      <c r="G12" s="9" t="s">
        <v>28</v>
      </c>
    </row>
    <row r="13" customFormat="false" ht="12.75" hidden="false" customHeight="false" outlineLevel="0" collapsed="false">
      <c r="A13" s="8" t="s">
        <v>9</v>
      </c>
      <c r="B13" s="8" t="n">
        <f aca="false">+VLOOKUP(E13,'[1]TD PLANTILLA PPTO 2025'!$A$3:$B$67,2,FALSE())</f>
        <v>34</v>
      </c>
      <c r="C13" s="9" t="s">
        <v>10</v>
      </c>
      <c r="D13" s="8" t="s">
        <v>11</v>
      </c>
      <c r="E13" s="9" t="s">
        <v>29</v>
      </c>
      <c r="F13" s="11" t="n">
        <f aca="false">+VLOOKUP(D13,[1]RETRIBUCIONES!$H$3:$I$14,2,FALSE())</f>
        <v>30279.02</v>
      </c>
      <c r="G13" s="9" t="s">
        <v>28</v>
      </c>
    </row>
    <row r="14" customFormat="false" ht="12.75" hidden="false" customHeight="false" outlineLevel="0" collapsed="false">
      <c r="A14" s="8" t="s">
        <v>9</v>
      </c>
      <c r="B14" s="8" t="n">
        <f aca="false">+VLOOKUP(E14,'[1]TD PLANTILLA PPTO 2025'!$A$3:$B$67,2,FALSE())</f>
        <v>50</v>
      </c>
      <c r="C14" s="9" t="s">
        <v>10</v>
      </c>
      <c r="D14" s="8" t="s">
        <v>16</v>
      </c>
      <c r="E14" s="9" t="s">
        <v>30</v>
      </c>
      <c r="F14" s="11" t="n">
        <f aca="false">+VLOOKUP(D14,[1]RETRIBUCIONES!$H$3:$I$14,2,FALSE())</f>
        <v>34282.82</v>
      </c>
      <c r="G14" s="9" t="s">
        <v>28</v>
      </c>
    </row>
    <row r="15" customFormat="false" ht="12.75" hidden="false" customHeight="false" outlineLevel="0" collapsed="false">
      <c r="A15" s="8" t="s">
        <v>9</v>
      </c>
      <c r="B15" s="8" t="n">
        <f aca="false">+VLOOKUP(E15,'[1]TD PLANTILLA PPTO 2025'!$A$3:$B$67,2,FALSE())</f>
        <v>14</v>
      </c>
      <c r="C15" s="9" t="s">
        <v>10</v>
      </c>
      <c r="D15" s="8" t="s">
        <v>16</v>
      </c>
      <c r="E15" s="9" t="s">
        <v>31</v>
      </c>
      <c r="F15" s="11" t="n">
        <f aca="false">+VLOOKUP(D15,[1]RETRIBUCIONES!$H$3:$I$14,2,FALSE())</f>
        <v>34282.82</v>
      </c>
      <c r="G15" s="9" t="s">
        <v>28</v>
      </c>
    </row>
    <row r="16" customFormat="false" ht="12.75" hidden="false" customHeight="false" outlineLevel="0" collapsed="false">
      <c r="A16" s="8" t="s">
        <v>9</v>
      </c>
      <c r="B16" s="8" t="n">
        <f aca="false">+VLOOKUP(E16,'[1]TD PLANTILLA PPTO 2025'!$A$3:$B$67,2,FALSE())</f>
        <v>89</v>
      </c>
      <c r="C16" s="9" t="s">
        <v>10</v>
      </c>
      <c r="D16" s="8" t="s">
        <v>16</v>
      </c>
      <c r="E16" s="9" t="s">
        <v>32</v>
      </c>
      <c r="F16" s="11" t="n">
        <f aca="false">+VLOOKUP(D16,[1]RETRIBUCIONES!$H$3:$I$14,2,FALSE())</f>
        <v>34282.82</v>
      </c>
      <c r="G16" s="9" t="s">
        <v>28</v>
      </c>
    </row>
    <row r="17" customFormat="false" ht="12.75" hidden="false" customHeight="false" outlineLevel="0" collapsed="false">
      <c r="A17" s="8" t="s">
        <v>9</v>
      </c>
      <c r="B17" s="8" t="n">
        <f aca="false">+VLOOKUP(E17,'[1]TD PLANTILLA PPTO 2025'!$A$3:$B$67,2,FALSE())</f>
        <v>4</v>
      </c>
      <c r="C17" s="9" t="s">
        <v>10</v>
      </c>
      <c r="D17" s="8" t="s">
        <v>16</v>
      </c>
      <c r="E17" s="9" t="s">
        <v>33</v>
      </c>
      <c r="F17" s="11" t="n">
        <f aca="false">+VLOOKUP(D17,[1]RETRIBUCIONES!$H$3:$I$14,2,FALSE())</f>
        <v>34282.82</v>
      </c>
      <c r="G17" s="9" t="s">
        <v>28</v>
      </c>
    </row>
    <row r="18" customFormat="false" ht="12.75" hidden="false" customHeight="false" outlineLevel="0" collapsed="false">
      <c r="A18" s="8" t="s">
        <v>9</v>
      </c>
      <c r="B18" s="8" t="n">
        <f aca="false">+VLOOKUP(E18,'[1]TD PLANTILLA PPTO 2025'!$A$3:$B$67,2,FALSE())</f>
        <v>11</v>
      </c>
      <c r="C18" s="9" t="s">
        <v>10</v>
      </c>
      <c r="D18" s="8" t="s">
        <v>11</v>
      </c>
      <c r="E18" s="9" t="s">
        <v>34</v>
      </c>
      <c r="F18" s="11" t="n">
        <f aca="false">+VLOOKUP(D18,[1]RETRIBUCIONES!$H$3:$I$14,2,FALSE())</f>
        <v>30279.02</v>
      </c>
      <c r="G18" s="9" t="s">
        <v>28</v>
      </c>
    </row>
    <row r="19" customFormat="false" ht="12.75" hidden="false" customHeight="false" outlineLevel="0" collapsed="false">
      <c r="A19" s="8" t="s">
        <v>9</v>
      </c>
      <c r="B19" s="8" t="n">
        <f aca="false">+VLOOKUP(E19,'[1]TD PLANTILLA PPTO 2025'!$A$3:$B$67,2,FALSE())</f>
        <v>5</v>
      </c>
      <c r="C19" s="9" t="s">
        <v>10</v>
      </c>
      <c r="D19" s="8" t="s">
        <v>35</v>
      </c>
      <c r="E19" s="9" t="s">
        <v>36</v>
      </c>
      <c r="F19" s="11" t="n">
        <f aca="false">+VLOOKUP(D19,[1]RETRIBUCIONES!$H$3:$I$14,2,FALSE())</f>
        <v>38285.27</v>
      </c>
      <c r="G19" s="9" t="s">
        <v>18</v>
      </c>
    </row>
    <row r="20" customFormat="false" ht="12.75" hidden="false" customHeight="false" outlineLevel="0" collapsed="false">
      <c r="A20" s="8" t="s">
        <v>9</v>
      </c>
      <c r="B20" s="8" t="n">
        <f aca="false">+VLOOKUP(E20,'[1]TD PLANTILLA PPTO 2025'!$A$3:$B$67,2,FALSE())</f>
        <v>1</v>
      </c>
      <c r="C20" s="9" t="s">
        <v>10</v>
      </c>
      <c r="D20" s="8" t="s">
        <v>16</v>
      </c>
      <c r="E20" s="9" t="s">
        <v>37</v>
      </c>
      <c r="F20" s="11" t="n">
        <f aca="false">+VLOOKUP(D20,[1]RETRIBUCIONES!$H$3:$I$14,2,FALSE())</f>
        <v>34282.82</v>
      </c>
      <c r="G20" s="9" t="s">
        <v>18</v>
      </c>
    </row>
    <row r="21" customFormat="false" ht="12.75" hidden="false" customHeight="false" outlineLevel="0" collapsed="false">
      <c r="A21" s="8" t="s">
        <v>9</v>
      </c>
      <c r="B21" s="8" t="n">
        <f aca="false">+VLOOKUP(E21,'[1]TD PLANTILLA PPTO 2025'!$A$3:$B$67,2,FALSE())</f>
        <v>1</v>
      </c>
      <c r="C21" s="9" t="s">
        <v>10</v>
      </c>
      <c r="D21" s="8" t="s">
        <v>16</v>
      </c>
      <c r="E21" s="9" t="s">
        <v>38</v>
      </c>
      <c r="F21" s="11" t="n">
        <f aca="false">+VLOOKUP(D21,[1]RETRIBUCIONES!$H$3:$I$14,2,FALSE())</f>
        <v>34282.82</v>
      </c>
      <c r="G21" s="9" t="s">
        <v>39</v>
      </c>
    </row>
    <row r="22" customFormat="false" ht="12.75" hidden="false" customHeight="false" outlineLevel="0" collapsed="false">
      <c r="A22" s="8" t="s">
        <v>9</v>
      </c>
      <c r="B22" s="8" t="n">
        <f aca="false">+VLOOKUP(E22,'[1]TD PLANTILLA PPTO 2025'!$A$3:$B$67,2,FALSE())</f>
        <v>1</v>
      </c>
      <c r="C22" s="9" t="s">
        <v>40</v>
      </c>
      <c r="D22" s="8" t="s">
        <v>41</v>
      </c>
      <c r="E22" s="9" t="s">
        <v>42</v>
      </c>
      <c r="F22" s="11" t="n">
        <f aca="false">+VLOOKUP(D22,[1]RETRIBUCIONES!$H$3:$I$14,2,FALSE())</f>
        <v>73450.36</v>
      </c>
      <c r="G22" s="9" t="s">
        <v>18</v>
      </c>
    </row>
    <row r="23" customFormat="false" ht="12.75" hidden="false" customHeight="false" outlineLevel="0" collapsed="false">
      <c r="A23" s="8" t="s">
        <v>9</v>
      </c>
      <c r="B23" s="8" t="n">
        <f aca="false">+VLOOKUP(E23,'[1]TD PLANTILLA PPTO 2025'!$A$3:$B$67,2,FALSE())</f>
        <v>1</v>
      </c>
      <c r="C23" s="9" t="s">
        <v>10</v>
      </c>
      <c r="D23" s="8" t="s">
        <v>43</v>
      </c>
      <c r="E23" s="13" t="s">
        <v>44</v>
      </c>
      <c r="F23" s="11" t="n">
        <f aca="false">+VLOOKUP(D23,[1]RETRIBUCIONES!$H$3:$I$14,2,FALSE())</f>
        <v>27715</v>
      </c>
      <c r="G23" s="9" t="s">
        <v>18</v>
      </c>
    </row>
    <row r="24" customFormat="false" ht="12.75" hidden="false" customHeight="false" outlineLevel="0" collapsed="false">
      <c r="A24" s="8" t="s">
        <v>9</v>
      </c>
      <c r="B24" s="8" t="n">
        <f aca="false">+VLOOKUP(E24,'[1]TD PLANTILLA PPTO 2025'!$A$3:$B$67,2,FALSE())</f>
        <v>1</v>
      </c>
      <c r="C24" s="9" t="s">
        <v>40</v>
      </c>
      <c r="D24" s="8" t="s">
        <v>45</v>
      </c>
      <c r="E24" s="2" t="s">
        <v>46</v>
      </c>
      <c r="F24" s="11" t="n">
        <f aca="false">+VLOOKUP(D24,[1]RETRIBUCIONES!$H$3:$I$14,2,FALSE())</f>
        <v>78522.77</v>
      </c>
      <c r="G24" s="9" t="s">
        <v>18</v>
      </c>
    </row>
    <row r="25" customFormat="false" ht="12.75" hidden="false" customHeight="false" outlineLevel="0" collapsed="false">
      <c r="A25" s="8" t="s">
        <v>9</v>
      </c>
      <c r="B25" s="8" t="n">
        <f aca="false">+VLOOKUP(E25,'[1]TD PLANTILLA PPTO 2025'!$A$3:$B$67,2,FALSE())</f>
        <v>1</v>
      </c>
      <c r="C25" s="9" t="s">
        <v>40</v>
      </c>
      <c r="D25" s="8" t="s">
        <v>41</v>
      </c>
      <c r="E25" s="9" t="s">
        <v>47</v>
      </c>
      <c r="F25" s="11" t="n">
        <f aca="false">+VLOOKUP(D25,[1]RETRIBUCIONES!$H$3:$I$14,2,FALSE())</f>
        <v>73450.36</v>
      </c>
      <c r="G25" s="9" t="s">
        <v>18</v>
      </c>
    </row>
    <row r="26" customFormat="false" ht="12.75" hidden="false" customHeight="false" outlineLevel="0" collapsed="false">
      <c r="A26" s="8" t="s">
        <v>9</v>
      </c>
      <c r="B26" s="8" t="n">
        <f aca="false">+VLOOKUP(E26,'[1]TD PLANTILLA PPTO 2025'!$A$3:$B$67,2,FALSE())</f>
        <v>1</v>
      </c>
      <c r="C26" s="9" t="s">
        <v>40</v>
      </c>
      <c r="D26" s="8" t="s">
        <v>41</v>
      </c>
      <c r="E26" s="9" t="s">
        <v>48</v>
      </c>
      <c r="F26" s="11" t="n">
        <f aca="false">+VLOOKUP(D26,[1]RETRIBUCIONES!$H$3:$I$14,2,FALSE())</f>
        <v>73450.36</v>
      </c>
      <c r="G26" s="9" t="s">
        <v>18</v>
      </c>
    </row>
    <row r="27" customFormat="false" ht="12.75" hidden="false" customHeight="false" outlineLevel="0" collapsed="false">
      <c r="A27" s="8" t="s">
        <v>9</v>
      </c>
      <c r="B27" s="8" t="n">
        <f aca="false">+VLOOKUP(E27,'[1]TD PLANTILLA PPTO 2025'!$A$3:$B$67,2,FALSE())</f>
        <v>1</v>
      </c>
      <c r="C27" s="9" t="s">
        <v>40</v>
      </c>
      <c r="D27" s="8" t="s">
        <v>41</v>
      </c>
      <c r="E27" s="12" t="s">
        <v>49</v>
      </c>
      <c r="F27" s="11" t="n">
        <f aca="false">+VLOOKUP(D27,[1]RETRIBUCIONES!$H$3:$I$14,2,FALSE())</f>
        <v>73450.36</v>
      </c>
      <c r="G27" s="9" t="s">
        <v>18</v>
      </c>
    </row>
    <row r="28" customFormat="false" ht="12.75" hidden="false" customHeight="false" outlineLevel="0" collapsed="false">
      <c r="A28" s="8" t="s">
        <v>9</v>
      </c>
      <c r="B28" s="8" t="n">
        <f aca="false">+VLOOKUP(E28,'[1]TD PLANTILLA PPTO 2025'!$A$3:$B$67,2,FALSE())</f>
        <v>1</v>
      </c>
      <c r="C28" s="9" t="s">
        <v>40</v>
      </c>
      <c r="D28" s="8" t="s">
        <v>41</v>
      </c>
      <c r="E28" s="9" t="s">
        <v>50</v>
      </c>
      <c r="F28" s="11" t="n">
        <f aca="false">+VLOOKUP(D28,[1]RETRIBUCIONES!$H$3:$I$14,2,FALSE())</f>
        <v>73450.36</v>
      </c>
      <c r="G28" s="9" t="s">
        <v>18</v>
      </c>
    </row>
    <row r="29" customFormat="false" ht="12.75" hidden="false" customHeight="false" outlineLevel="0" collapsed="false">
      <c r="A29" s="8" t="s">
        <v>9</v>
      </c>
      <c r="B29" s="8" t="n">
        <f aca="false">+VLOOKUP(E29,'[1]TD PLANTILLA PPTO 2025'!$A$3:$B$67,2,FALSE())</f>
        <v>1</v>
      </c>
      <c r="C29" s="9" t="s">
        <v>40</v>
      </c>
      <c r="D29" s="8" t="s">
        <v>51</v>
      </c>
      <c r="E29" s="9" t="s">
        <v>52</v>
      </c>
      <c r="F29" s="11" t="n">
        <f aca="false">+VLOOKUP(D29,[1]RETRIBUCIONES!$H$3:$I$14,2,FALSE())</f>
        <v>78522.77</v>
      </c>
      <c r="G29" s="9" t="s">
        <v>18</v>
      </c>
    </row>
    <row r="30" customFormat="false" ht="12.75" hidden="false" customHeight="false" outlineLevel="0" collapsed="false">
      <c r="A30" s="8" t="s">
        <v>9</v>
      </c>
      <c r="B30" s="8" t="n">
        <f aca="false">+VLOOKUP(E30,'[1]TD PLANTILLA PPTO 2025'!$A$3:$B$67,2,FALSE())</f>
        <v>1</v>
      </c>
      <c r="C30" s="9" t="s">
        <v>40</v>
      </c>
      <c r="D30" s="8" t="s">
        <v>41</v>
      </c>
      <c r="E30" s="9" t="s">
        <v>53</v>
      </c>
      <c r="F30" s="11" t="n">
        <f aca="false">+VLOOKUP(D30,[1]RETRIBUCIONES!$H$3:$I$14,2,FALSE())</f>
        <v>73450.36</v>
      </c>
      <c r="G30" s="9" t="s">
        <v>18</v>
      </c>
    </row>
    <row r="31" customFormat="false" ht="12.75" hidden="false" customHeight="false" outlineLevel="0" collapsed="false">
      <c r="A31" s="8" t="s">
        <v>9</v>
      </c>
      <c r="B31" s="8" t="n">
        <f aca="false">+VLOOKUP(E31,'[1]TD PLANTILLA PPTO 2025'!$A$3:$B$67,2,FALSE())</f>
        <v>1</v>
      </c>
      <c r="C31" s="9" t="s">
        <v>40</v>
      </c>
      <c r="D31" s="8" t="s">
        <v>51</v>
      </c>
      <c r="E31" s="9" t="s">
        <v>54</v>
      </c>
      <c r="F31" s="11" t="n">
        <f aca="false">+VLOOKUP(D31,[1]RETRIBUCIONES!$H$3:$I$14,2,FALSE())</f>
        <v>78522.77</v>
      </c>
      <c r="G31" s="9" t="s">
        <v>18</v>
      </c>
    </row>
    <row r="32" customFormat="false" ht="12.75" hidden="false" customHeight="false" outlineLevel="0" collapsed="false">
      <c r="A32" s="8" t="s">
        <v>9</v>
      </c>
      <c r="B32" s="8" t="n">
        <f aca="false">+VLOOKUP(E32,'[1]TD PLANTILLA PPTO 2025'!$A$3:$B$67,2,FALSE())</f>
        <v>7</v>
      </c>
      <c r="C32" s="9" t="s">
        <v>40</v>
      </c>
      <c r="D32" s="8" t="s">
        <v>55</v>
      </c>
      <c r="E32" s="9" t="s">
        <v>56</v>
      </c>
      <c r="F32" s="11" t="n">
        <f aca="false">+VLOOKUP(D32,[1]RETRIBUCIONES!$H$3:$I$14,2,FALSE())</f>
        <v>55899.8</v>
      </c>
      <c r="G32" s="9" t="s">
        <v>18</v>
      </c>
    </row>
    <row r="33" customFormat="false" ht="12.75" hidden="false" customHeight="false" outlineLevel="0" collapsed="false">
      <c r="A33" s="8" t="s">
        <v>9</v>
      </c>
      <c r="B33" s="8" t="n">
        <f aca="false">+VLOOKUP(E33,'[1]TD PLANTILLA PPTO 2025'!$A$3:$B$67,2,FALSE())</f>
        <v>38</v>
      </c>
      <c r="C33" s="9" t="s">
        <v>10</v>
      </c>
      <c r="D33" s="8" t="s">
        <v>35</v>
      </c>
      <c r="E33" s="2" t="s">
        <v>57</v>
      </c>
      <c r="F33" s="11" t="n">
        <f aca="false">+VLOOKUP(D33,[1]RETRIBUCIONES!$H$3:$I$14,2,FALSE())</f>
        <v>38285.27</v>
      </c>
      <c r="G33" s="9" t="s">
        <v>18</v>
      </c>
    </row>
    <row r="34" customFormat="false" ht="12.75" hidden="false" customHeight="false" outlineLevel="0" collapsed="false">
      <c r="A34" s="8" t="s">
        <v>9</v>
      </c>
      <c r="B34" s="8" t="n">
        <f aca="false">+VLOOKUP(E34,'[1]TD PLANTILLA PPTO 2025'!$A$3:$B$67,2,FALSE())</f>
        <v>21</v>
      </c>
      <c r="C34" s="9" t="s">
        <v>10</v>
      </c>
      <c r="D34" s="8" t="s">
        <v>16</v>
      </c>
      <c r="E34" s="13" t="s">
        <v>58</v>
      </c>
      <c r="F34" s="11" t="n">
        <f aca="false">+VLOOKUP(D34,[1]RETRIBUCIONES!$H$3:$I$14,2,FALSE())</f>
        <v>34282.82</v>
      </c>
      <c r="G34" s="9" t="s">
        <v>28</v>
      </c>
    </row>
    <row r="35" customFormat="false" ht="12.75" hidden="false" customHeight="false" outlineLevel="0" collapsed="false">
      <c r="A35" s="8" t="s">
        <v>9</v>
      </c>
      <c r="B35" s="8" t="n">
        <f aca="false">+VLOOKUP(E35,'[1]TD PLANTILLA PPTO 2025'!$A$3:$B$67,2,FALSE())</f>
        <v>10</v>
      </c>
      <c r="C35" s="9" t="s">
        <v>10</v>
      </c>
      <c r="D35" s="8" t="s">
        <v>16</v>
      </c>
      <c r="E35" s="9" t="s">
        <v>59</v>
      </c>
      <c r="F35" s="11" t="n">
        <f aca="false">+VLOOKUP(D35,[1]RETRIBUCIONES!$H$3:$I$14,2,FALSE())</f>
        <v>34282.82</v>
      </c>
      <c r="G35" s="9" t="s">
        <v>28</v>
      </c>
    </row>
    <row r="36" customFormat="false" ht="12.75" hidden="false" customHeight="false" outlineLevel="0" collapsed="false">
      <c r="A36" s="8" t="s">
        <v>9</v>
      </c>
      <c r="B36" s="8" t="n">
        <f aca="false">+VLOOKUP(E36,'[1]TD PLANTILLA PPTO 2025'!$A$3:$B$67,2,FALSE())</f>
        <v>1</v>
      </c>
      <c r="C36" s="9" t="s">
        <v>10</v>
      </c>
      <c r="D36" s="8" t="s">
        <v>16</v>
      </c>
      <c r="E36" s="2" t="s">
        <v>60</v>
      </c>
      <c r="F36" s="11" t="n">
        <f aca="false">+VLOOKUP(D36,[1]RETRIBUCIONES!$H$3:$I$14,2,FALSE())</f>
        <v>34282.82</v>
      </c>
      <c r="G36" s="9" t="s">
        <v>28</v>
      </c>
    </row>
    <row r="37" customFormat="false" ht="12.75" hidden="false" customHeight="false" outlineLevel="0" collapsed="false">
      <c r="A37" s="8" t="s">
        <v>9</v>
      </c>
      <c r="B37" s="8" t="n">
        <f aca="false">+VLOOKUP(E37,'[1]TD PLANTILLA PPTO 2025'!$A$3:$B$67,2,FALSE())</f>
        <v>12</v>
      </c>
      <c r="C37" s="9" t="s">
        <v>10</v>
      </c>
      <c r="D37" s="8" t="s">
        <v>16</v>
      </c>
      <c r="E37" s="9" t="s">
        <v>61</v>
      </c>
      <c r="F37" s="11" t="n">
        <f aca="false">+VLOOKUP(D37,[1]RETRIBUCIONES!$H$3:$I$14,2,FALSE())</f>
        <v>34282.82</v>
      </c>
      <c r="G37" s="9" t="s">
        <v>28</v>
      </c>
    </row>
    <row r="38" customFormat="false" ht="12.75" hidden="false" customHeight="false" outlineLevel="0" collapsed="false">
      <c r="A38" s="8" t="s">
        <v>9</v>
      </c>
      <c r="B38" s="8" t="n">
        <f aca="false">+VLOOKUP(E38,'[1]TD PLANTILLA PPTO 2025'!$A$3:$B$67,2,FALSE())</f>
        <v>4</v>
      </c>
      <c r="C38" s="9" t="s">
        <v>10</v>
      </c>
      <c r="D38" s="8" t="s">
        <v>11</v>
      </c>
      <c r="E38" s="9" t="s">
        <v>62</v>
      </c>
      <c r="F38" s="11" t="n">
        <f aca="false">+VLOOKUP(D38,[1]RETRIBUCIONES!$H$3:$I$14,2,FALSE())</f>
        <v>30279.02</v>
      </c>
      <c r="G38" s="9" t="s">
        <v>18</v>
      </c>
    </row>
    <row r="39" customFormat="false" ht="12.75" hidden="false" customHeight="false" outlineLevel="0" collapsed="false">
      <c r="A39" s="8" t="s">
        <v>9</v>
      </c>
      <c r="B39" s="8" t="n">
        <f aca="false">+VLOOKUP(E39,'[1]TD PLANTILLA PPTO 2025'!$A$3:$B$67,2,FALSE())</f>
        <v>3</v>
      </c>
      <c r="C39" s="9" t="s">
        <v>10</v>
      </c>
      <c r="D39" s="8" t="s">
        <v>11</v>
      </c>
      <c r="E39" s="9" t="s">
        <v>63</v>
      </c>
      <c r="F39" s="11" t="n">
        <f aca="false">+VLOOKUP(D39,[1]RETRIBUCIONES!$H$3:$I$14,2,FALSE())</f>
        <v>30279.02</v>
      </c>
      <c r="G39" s="9" t="s">
        <v>28</v>
      </c>
    </row>
    <row r="40" customFormat="false" ht="12.75" hidden="false" customHeight="false" outlineLevel="0" collapsed="false">
      <c r="A40" s="8" t="s">
        <v>9</v>
      </c>
      <c r="B40" s="8" t="n">
        <f aca="false">+VLOOKUP(E40,'[1]TD PLANTILLA PPTO 2025'!$A$3:$B$67,2,FALSE())</f>
        <v>3</v>
      </c>
      <c r="C40" s="9" t="s">
        <v>10</v>
      </c>
      <c r="D40" s="8" t="s">
        <v>16</v>
      </c>
      <c r="E40" s="13" t="s">
        <v>64</v>
      </c>
      <c r="F40" s="11" t="n">
        <f aca="false">+VLOOKUP(D40,[1]RETRIBUCIONES!$H$3:$I$14,2,FALSE())</f>
        <v>34282.82</v>
      </c>
      <c r="G40" s="9" t="s">
        <v>28</v>
      </c>
    </row>
    <row r="41" customFormat="false" ht="12.75" hidden="false" customHeight="false" outlineLevel="0" collapsed="false">
      <c r="A41" s="8" t="s">
        <v>9</v>
      </c>
      <c r="B41" s="8" t="n">
        <f aca="false">+VLOOKUP(E41,'[1]TD PLANTILLA PPTO 2025'!$A$3:$B$67,2,FALSE())</f>
        <v>1</v>
      </c>
      <c r="C41" s="9" t="s">
        <v>10</v>
      </c>
      <c r="D41" s="8" t="s">
        <v>65</v>
      </c>
      <c r="E41" s="9" t="s">
        <v>66</v>
      </c>
      <c r="F41" s="11" t="n">
        <f aca="false">+VLOOKUP(D41,[1]RETRIBUCIONES!$H$3:$I$14,2,FALSE())</f>
        <v>42287.57</v>
      </c>
      <c r="G41" s="9" t="s">
        <v>18</v>
      </c>
    </row>
    <row r="42" customFormat="false" ht="12.75" hidden="false" customHeight="false" outlineLevel="0" collapsed="false">
      <c r="A42" s="8" t="s">
        <v>9</v>
      </c>
      <c r="B42" s="8" t="n">
        <f aca="false">+VLOOKUP(E42,'[1]TD PLANTILLA PPTO 2025'!$A$3:$B$67,2,FALSE())</f>
        <v>1</v>
      </c>
      <c r="C42" s="9" t="s">
        <v>10</v>
      </c>
      <c r="D42" s="8" t="s">
        <v>35</v>
      </c>
      <c r="E42" s="2" t="s">
        <v>67</v>
      </c>
      <c r="F42" s="11" t="n">
        <f aca="false">+VLOOKUP(D42,[1]RETRIBUCIONES!$H$3:$I$14,2,FALSE())</f>
        <v>38285.27</v>
      </c>
      <c r="G42" s="9" t="s">
        <v>18</v>
      </c>
    </row>
    <row r="43" customFormat="false" ht="12.75" hidden="false" customHeight="false" outlineLevel="0" collapsed="false">
      <c r="A43" s="8" t="s">
        <v>9</v>
      </c>
      <c r="B43" s="8" t="n">
        <f aca="false">+VLOOKUP(E43,'[1]TD PLANTILLA PPTO 2025'!$A$3:$B$67,2,FALSE())</f>
        <v>3</v>
      </c>
      <c r="C43" s="9" t="s">
        <v>10</v>
      </c>
      <c r="D43" s="8" t="s">
        <v>16</v>
      </c>
      <c r="E43" s="13" t="s">
        <v>68</v>
      </c>
      <c r="F43" s="11" t="n">
        <f aca="false">+VLOOKUP(D43,[1]RETRIBUCIONES!$H$3:$I$14,2,FALSE())</f>
        <v>34282.82</v>
      </c>
      <c r="G43" s="9" t="s">
        <v>18</v>
      </c>
    </row>
    <row r="44" customFormat="false" ht="12.75" hidden="false" customHeight="false" outlineLevel="0" collapsed="false">
      <c r="A44" s="8" t="s">
        <v>9</v>
      </c>
      <c r="B44" s="8" t="n">
        <f aca="false">+VLOOKUP(E44,'[1]TD PLANTILLA PPTO 2025'!$A$3:$B$67,2,FALSE())</f>
        <v>8</v>
      </c>
      <c r="C44" s="9" t="s">
        <v>10</v>
      </c>
      <c r="D44" s="8" t="s">
        <v>11</v>
      </c>
      <c r="E44" s="2" t="s">
        <v>69</v>
      </c>
      <c r="F44" s="11" t="n">
        <f aca="false">+VLOOKUP(D44,[1]RETRIBUCIONES!$H$3:$I$14,2,FALSE())</f>
        <v>30279.02</v>
      </c>
      <c r="G44" s="9" t="s">
        <v>28</v>
      </c>
    </row>
    <row r="45" customFormat="false" ht="12.75" hidden="false" customHeight="false" outlineLevel="0" collapsed="false">
      <c r="A45" s="8" t="s">
        <v>9</v>
      </c>
      <c r="B45" s="8" t="n">
        <f aca="false">+VLOOKUP(E45,'[1]TD PLANTILLA PPTO 2025'!$A$3:$B$67,2,FALSE())</f>
        <v>102</v>
      </c>
      <c r="C45" s="9" t="s">
        <v>10</v>
      </c>
      <c r="D45" s="8" t="s">
        <v>16</v>
      </c>
      <c r="E45" s="9" t="s">
        <v>70</v>
      </c>
      <c r="F45" s="11" t="n">
        <f aca="false">+VLOOKUP(D45,[1]RETRIBUCIONES!$H$3:$I$14,2,FALSE())</f>
        <v>34282.82</v>
      </c>
      <c r="G45" s="9" t="s">
        <v>28</v>
      </c>
    </row>
    <row r="46" customFormat="false" ht="12.75" hidden="false" customHeight="false" outlineLevel="0" collapsed="false">
      <c r="A46" s="8" t="s">
        <v>9</v>
      </c>
      <c r="B46" s="8" t="n">
        <f aca="false">+VLOOKUP(E46,'[1]TD PLANTILLA PPTO 2025'!$A$3:$B$67,2,FALSE())</f>
        <v>3</v>
      </c>
      <c r="C46" s="9" t="s">
        <v>10</v>
      </c>
      <c r="D46" s="8" t="s">
        <v>11</v>
      </c>
      <c r="E46" s="9" t="s">
        <v>71</v>
      </c>
      <c r="F46" s="11" t="n">
        <f aca="false">+VLOOKUP(D46,[1]RETRIBUCIONES!$H$3:$I$14,2,FALSE())</f>
        <v>30279.02</v>
      </c>
      <c r="G46" s="9" t="s">
        <v>28</v>
      </c>
    </row>
    <row r="47" customFormat="false" ht="12.75" hidden="false" customHeight="false" outlineLevel="0" collapsed="false">
      <c r="A47" s="8" t="s">
        <v>9</v>
      </c>
      <c r="B47" s="8" t="n">
        <f aca="false">+VLOOKUP(E47,'[1]TD PLANTILLA PPTO 2025'!$A$3:$B$67,2,FALSE())</f>
        <v>87</v>
      </c>
      <c r="C47" s="9" t="s">
        <v>10</v>
      </c>
      <c r="D47" s="8" t="s">
        <v>11</v>
      </c>
      <c r="E47" s="9" t="s">
        <v>72</v>
      </c>
      <c r="F47" s="11" t="n">
        <f aca="false">+VLOOKUP(D47,[1]RETRIBUCIONES!$H$3:$I$14,2,FALSE())</f>
        <v>30279.02</v>
      </c>
      <c r="G47" s="9" t="s">
        <v>28</v>
      </c>
    </row>
    <row r="48" customFormat="false" ht="12.75" hidden="false" customHeight="false" outlineLevel="0" collapsed="false">
      <c r="A48" s="8" t="s">
        <v>9</v>
      </c>
      <c r="B48" s="8" t="n">
        <f aca="false">+VLOOKUP(E48,'[1]TD PLANTILLA PPTO 2025'!$A$3:$B$67,2,FALSE())</f>
        <v>5</v>
      </c>
      <c r="C48" s="9" t="s">
        <v>10</v>
      </c>
      <c r="D48" s="8" t="s">
        <v>16</v>
      </c>
      <c r="E48" s="9" t="s">
        <v>73</v>
      </c>
      <c r="F48" s="11" t="n">
        <f aca="false">+VLOOKUP(D48,[1]RETRIBUCIONES!$H$3:$I$14,2,FALSE())</f>
        <v>34282.82</v>
      </c>
      <c r="G48" s="9" t="s">
        <v>18</v>
      </c>
    </row>
    <row r="49" customFormat="false" ht="12.75" hidden="false" customHeight="false" outlineLevel="0" collapsed="false">
      <c r="A49" s="8" t="s">
        <v>9</v>
      </c>
      <c r="B49" s="8" t="n">
        <f aca="false">+VLOOKUP(E49,'[1]TD PLANTILLA PPTO 2025'!$A$3:$B$67,2,FALSE())</f>
        <v>46</v>
      </c>
      <c r="C49" s="9" t="s">
        <v>10</v>
      </c>
      <c r="D49" s="8" t="s">
        <v>16</v>
      </c>
      <c r="E49" s="13" t="s">
        <v>74</v>
      </c>
      <c r="F49" s="11" t="n">
        <f aca="false">+VLOOKUP(D49,[1]RETRIBUCIONES!$H$3:$I$14,2,FALSE())</f>
        <v>34282.82</v>
      </c>
      <c r="G49" s="9" t="s">
        <v>28</v>
      </c>
    </row>
    <row r="50" customFormat="false" ht="12.75" hidden="false" customHeight="false" outlineLevel="0" collapsed="false">
      <c r="A50" s="8" t="s">
        <v>9</v>
      </c>
      <c r="B50" s="8" t="n">
        <f aca="false">+VLOOKUP(E50,'[1]TD PLANTILLA PPTO 2025'!$A$3:$B$67,2,FALSE())</f>
        <v>2</v>
      </c>
      <c r="C50" s="9" t="s">
        <v>10</v>
      </c>
      <c r="D50" s="8" t="s">
        <v>16</v>
      </c>
      <c r="E50" s="2" t="s">
        <v>75</v>
      </c>
      <c r="F50" s="11" t="n">
        <f aca="false">+VLOOKUP(D50,[1]RETRIBUCIONES!$H$3:$I$14,2,FALSE())</f>
        <v>34282.82</v>
      </c>
      <c r="G50" s="9" t="s">
        <v>28</v>
      </c>
    </row>
    <row r="51" customFormat="false" ht="12.75" hidden="false" customHeight="false" outlineLevel="0" collapsed="false">
      <c r="A51" s="8" t="s">
        <v>9</v>
      </c>
      <c r="B51" s="8" t="n">
        <f aca="false">+VLOOKUP(E51,'[1]TD PLANTILLA PPTO 2025'!$A$3:$B$67,2,FALSE())</f>
        <v>47</v>
      </c>
      <c r="C51" s="9" t="s">
        <v>10</v>
      </c>
      <c r="D51" s="8" t="s">
        <v>16</v>
      </c>
      <c r="E51" s="9" t="s">
        <v>76</v>
      </c>
      <c r="F51" s="11" t="n">
        <f aca="false">+VLOOKUP(D51,[1]RETRIBUCIONES!$H$3:$I$14,2,FALSE())</f>
        <v>34282.82</v>
      </c>
      <c r="G51" s="9" t="s">
        <v>28</v>
      </c>
    </row>
    <row r="52" customFormat="false" ht="12.75" hidden="false" customHeight="false" outlineLevel="0" collapsed="false">
      <c r="A52" s="8" t="s">
        <v>9</v>
      </c>
      <c r="B52" s="8" t="n">
        <f aca="false">+VLOOKUP(E52,'[1]TD PLANTILLA PPTO 2025'!$A$3:$B$67,2,FALSE())</f>
        <v>29</v>
      </c>
      <c r="C52" s="9" t="s">
        <v>10</v>
      </c>
      <c r="D52" s="8" t="s">
        <v>35</v>
      </c>
      <c r="E52" s="13" t="s">
        <v>77</v>
      </c>
      <c r="F52" s="11" t="n">
        <f aca="false">+VLOOKUP(D52,[1]RETRIBUCIONES!$H$3:$I$14,2,FALSE())</f>
        <v>38285.27</v>
      </c>
      <c r="G52" s="9" t="s">
        <v>18</v>
      </c>
    </row>
    <row r="53" customFormat="false" ht="12.75" hidden="false" customHeight="false" outlineLevel="0" collapsed="false">
      <c r="A53" s="8" t="s">
        <v>9</v>
      </c>
      <c r="B53" s="8" t="n">
        <f aca="false">+VLOOKUP(E53,'[1]TD PLANTILLA PPTO 2025'!$A$3:$B$67,2,FALSE())</f>
        <v>331</v>
      </c>
      <c r="C53" s="9" t="s">
        <v>10</v>
      </c>
      <c r="D53" s="8" t="s">
        <v>35</v>
      </c>
      <c r="E53" s="2" t="s">
        <v>78</v>
      </c>
      <c r="F53" s="11" t="n">
        <f aca="false">+VLOOKUP(D53,[1]RETRIBUCIONES!$H$3:$I$14,2,FALSE())</f>
        <v>38285.27</v>
      </c>
      <c r="G53" s="9" t="s">
        <v>18</v>
      </c>
    </row>
    <row r="54" customFormat="false" ht="12.75" hidden="false" customHeight="false" outlineLevel="0" collapsed="false">
      <c r="A54" s="8" t="s">
        <v>9</v>
      </c>
      <c r="B54" s="8" t="n">
        <f aca="false">+VLOOKUP(E54,'[1]TD PLANTILLA PPTO 2025'!$A$3:$B$67,2,FALSE())</f>
        <v>1</v>
      </c>
      <c r="C54" s="9" t="s">
        <v>10</v>
      </c>
      <c r="D54" s="8" t="s">
        <v>35</v>
      </c>
      <c r="E54" s="9" t="s">
        <v>79</v>
      </c>
      <c r="F54" s="11" t="n">
        <f aca="false">+VLOOKUP(D54,[1]RETRIBUCIONES!$H$3:$I$14,2,FALSE())</f>
        <v>38285.27</v>
      </c>
      <c r="G54" s="9" t="s">
        <v>18</v>
      </c>
    </row>
    <row r="55" customFormat="false" ht="12.75" hidden="false" customHeight="false" outlineLevel="0" collapsed="false">
      <c r="A55" s="8" t="s">
        <v>9</v>
      </c>
      <c r="B55" s="8" t="n">
        <f aca="false">+VLOOKUP(E55,'[1]TD PLANTILLA PPTO 2025'!$A$3:$B$67,2,FALSE())</f>
        <v>2</v>
      </c>
      <c r="C55" s="9" t="s">
        <v>10</v>
      </c>
      <c r="D55" s="8" t="s">
        <v>19</v>
      </c>
      <c r="E55" s="9" t="s">
        <v>80</v>
      </c>
      <c r="F55" s="11" t="n">
        <f aca="false">+VLOOKUP(D55,[1]RETRIBUCIONES!$H$3:$I$14,2,FALSE())</f>
        <v>26274.92</v>
      </c>
      <c r="G55" s="9" t="s">
        <v>21</v>
      </c>
    </row>
    <row r="56" customFormat="false" ht="12.75" hidden="false" customHeight="false" outlineLevel="0" collapsed="false">
      <c r="A56" s="8" t="s">
        <v>9</v>
      </c>
      <c r="B56" s="8" t="n">
        <f aca="false">+VLOOKUP(E56,'[1]TD PLANTILLA PPTO 2025'!$A$3:$B$67,2,FALSE())</f>
        <v>14</v>
      </c>
      <c r="C56" s="9" t="s">
        <v>10</v>
      </c>
      <c r="D56" s="8" t="s">
        <v>11</v>
      </c>
      <c r="E56" s="9" t="s">
        <v>81</v>
      </c>
      <c r="F56" s="11" t="n">
        <f aca="false">+VLOOKUP(D56,[1]RETRIBUCIONES!$H$3:$I$14,2,FALSE())</f>
        <v>30279.02</v>
      </c>
      <c r="G56" s="9" t="s">
        <v>13</v>
      </c>
    </row>
    <row r="57" customFormat="false" ht="12.75" hidden="false" customHeight="false" outlineLevel="0" collapsed="false">
      <c r="A57" s="8" t="s">
        <v>9</v>
      </c>
      <c r="B57" s="8" t="n">
        <f aca="false">+VLOOKUP(E57,'[1]TD PLANTILLA PPTO 2025'!$A$3:$B$67,2,FALSE())</f>
        <v>8</v>
      </c>
      <c r="C57" s="9" t="s">
        <v>10</v>
      </c>
      <c r="D57" s="8" t="s">
        <v>11</v>
      </c>
      <c r="E57" s="9" t="s">
        <v>82</v>
      </c>
      <c r="F57" s="11" t="n">
        <f aca="false">+VLOOKUP(D57,[1]RETRIBUCIONES!$H$3:$I$14,2,FALSE())</f>
        <v>30279.02</v>
      </c>
      <c r="G57" s="9" t="s">
        <v>28</v>
      </c>
    </row>
    <row r="58" customFormat="false" ht="12.75" hidden="false" customHeight="false" outlineLevel="0" collapsed="false">
      <c r="A58" s="8" t="s">
        <v>9</v>
      </c>
      <c r="B58" s="8" t="n">
        <f aca="false">+VLOOKUP(E58,'[1]TD PLANTILLA PPTO 2025'!$A$3:$B$67,2,FALSE())</f>
        <v>1</v>
      </c>
      <c r="C58" s="9" t="s">
        <v>40</v>
      </c>
      <c r="D58" s="8" t="s">
        <v>41</v>
      </c>
      <c r="E58" s="9" t="s">
        <v>83</v>
      </c>
      <c r="F58" s="11" t="n">
        <f aca="false">+VLOOKUP(D58,[1]RETRIBUCIONES!$H$3:$I$14,2,FALSE())</f>
        <v>73450.36</v>
      </c>
      <c r="G58" s="9" t="s">
        <v>18</v>
      </c>
    </row>
    <row r="59" customFormat="false" ht="12.75" hidden="false" customHeight="false" outlineLevel="0" collapsed="false">
      <c r="A59" s="8" t="s">
        <v>9</v>
      </c>
      <c r="B59" s="8" t="n">
        <f aca="false">+VLOOKUP(E59,'[1]TD PLANTILLA PPTO 2025'!$A$3:$B$67,2,FALSE())</f>
        <v>1</v>
      </c>
      <c r="C59" s="9" t="s">
        <v>40</v>
      </c>
      <c r="D59" s="8" t="s">
        <v>41</v>
      </c>
      <c r="E59" s="12" t="s">
        <v>84</v>
      </c>
      <c r="F59" s="11" t="n">
        <f aca="false">+VLOOKUP(D59,[1]RETRIBUCIONES!$H$3:$I$14,2,FALSE())</f>
        <v>73450.36</v>
      </c>
      <c r="G59" s="9" t="s">
        <v>18</v>
      </c>
    </row>
    <row r="60" customFormat="false" ht="12.75" hidden="false" customHeight="false" outlineLevel="0" collapsed="false">
      <c r="A60" s="8" t="s">
        <v>9</v>
      </c>
      <c r="B60" s="8" t="n">
        <f aca="false">+VLOOKUP(E60,'[1]TD PLANTILLA PPTO 2025'!$A$3:$B$67,2,FALSE())</f>
        <v>28</v>
      </c>
      <c r="C60" s="9" t="s">
        <v>10</v>
      </c>
      <c r="D60" s="8" t="s">
        <v>11</v>
      </c>
      <c r="E60" s="9" t="s">
        <v>85</v>
      </c>
      <c r="F60" s="11" t="n">
        <f aca="false">+VLOOKUP(D60,[1]RETRIBUCIONES!$H$3:$I$14,2,FALSE())</f>
        <v>30279.02</v>
      </c>
      <c r="G60" s="9" t="s">
        <v>28</v>
      </c>
    </row>
    <row r="61" customFormat="false" ht="12.75" hidden="false" customHeight="false" outlineLevel="0" collapsed="false">
      <c r="A61" s="8" t="s">
        <v>9</v>
      </c>
      <c r="B61" s="8" t="n">
        <f aca="false">+VLOOKUP(E61,'[1]TD PLANTILLA PPTO 2025'!$A$3:$B$67,2,FALSE())</f>
        <v>22</v>
      </c>
      <c r="C61" s="9" t="s">
        <v>10</v>
      </c>
      <c r="D61" s="8" t="s">
        <v>16</v>
      </c>
      <c r="E61" s="13" t="s">
        <v>86</v>
      </c>
      <c r="F61" s="11" t="n">
        <f aca="false">+VLOOKUP(D61,[1]RETRIBUCIONES!$H$3:$I$14,2,FALSE())</f>
        <v>34282.82</v>
      </c>
      <c r="G61" s="9" t="s">
        <v>28</v>
      </c>
    </row>
    <row r="62" customFormat="false" ht="12.75" hidden="false" customHeight="false" outlineLevel="0" collapsed="false">
      <c r="A62" s="8" t="s">
        <v>9</v>
      </c>
      <c r="B62" s="8" t="n">
        <f aca="false">+VLOOKUP(E62,'[1]TD PLANTILLA PPTO 2025'!$A$3:$B$67,2,FALSE())</f>
        <v>2</v>
      </c>
      <c r="C62" s="9" t="s">
        <v>10</v>
      </c>
      <c r="D62" s="8" t="s">
        <v>16</v>
      </c>
      <c r="E62" s="2" t="s">
        <v>87</v>
      </c>
      <c r="F62" s="11" t="n">
        <f aca="false">+VLOOKUP(D62,[1]RETRIBUCIONES!$H$3:$I$14,2,FALSE())</f>
        <v>34282.82</v>
      </c>
      <c r="G62" s="9" t="s">
        <v>18</v>
      </c>
    </row>
    <row r="63" customFormat="false" ht="12.75" hidden="false" customHeight="false" outlineLevel="0" collapsed="false">
      <c r="A63" s="8" t="s">
        <v>9</v>
      </c>
      <c r="B63" s="8" t="n">
        <f aca="false">+VLOOKUP(E63,'[1]TD PLANTILLA PPTO 2025'!$A$3:$B$67,2,FALSE())</f>
        <v>3</v>
      </c>
      <c r="C63" s="9" t="s">
        <v>10</v>
      </c>
      <c r="D63" s="8" t="s">
        <v>35</v>
      </c>
      <c r="E63" s="9" t="s">
        <v>88</v>
      </c>
      <c r="F63" s="11" t="n">
        <f aca="false">+VLOOKUP(D63,[1]RETRIBUCIONES!$H$3:$I$14,2,FALSE())</f>
        <v>38285.27</v>
      </c>
      <c r="G63" s="9" t="s">
        <v>18</v>
      </c>
    </row>
    <row r="64" customFormat="false" ht="12.75" hidden="false" customHeight="false" outlineLevel="0" collapsed="false">
      <c r="A64" s="8" t="s">
        <v>9</v>
      </c>
      <c r="B64" s="8" t="n">
        <v>4</v>
      </c>
      <c r="C64" s="9" t="s">
        <v>15</v>
      </c>
      <c r="D64" s="8" t="s">
        <v>16</v>
      </c>
      <c r="E64" s="9" t="s">
        <v>89</v>
      </c>
      <c r="F64" s="11" t="n">
        <f aca="false">+VLOOKUP(D64,[1]RETRIBUCIONES!$H$3:$I$14,2,FALSE())</f>
        <v>34282.82</v>
      </c>
      <c r="G64" s="9" t="s">
        <v>18</v>
      </c>
    </row>
    <row r="65" customFormat="false" ht="12.75" hidden="false" customHeight="false" outlineLevel="0" collapsed="false">
      <c r="A65" s="8" t="s">
        <v>9</v>
      </c>
      <c r="B65" s="8" t="n">
        <f aca="false">+VLOOKUP(E65,'[1]TD PLANTILLA PPTO 2025'!$A$3:$B$67,2,FALSE())-B64</f>
        <v>2</v>
      </c>
      <c r="C65" s="9" t="s">
        <v>10</v>
      </c>
      <c r="D65" s="8" t="s">
        <v>16</v>
      </c>
      <c r="E65" s="9" t="s">
        <v>89</v>
      </c>
      <c r="F65" s="11" t="n">
        <f aca="false">+VLOOKUP(D65,[1]RETRIBUCIONES!$H$3:$I$14,2,FALSE())</f>
        <v>34282.82</v>
      </c>
      <c r="G65" s="9" t="s">
        <v>18</v>
      </c>
    </row>
    <row r="66" customFormat="false" ht="13.8" hidden="false" customHeight="false" outlineLevel="0" collapsed="false">
      <c r="A66" s="14" t="s">
        <v>9</v>
      </c>
      <c r="B66" s="14" t="n">
        <f aca="false">+VLOOKUP(E66,'[1]TD PLANTILLA PPTO 2025'!$A$3:$B$67,2,FALSE())</f>
        <v>2</v>
      </c>
      <c r="C66" s="15" t="s">
        <v>10</v>
      </c>
      <c r="D66" s="14" t="s">
        <v>35</v>
      </c>
      <c r="E66" s="15" t="s">
        <v>90</v>
      </c>
      <c r="F66" s="16" t="n">
        <f aca="false">+VLOOKUP(D66,[1]RETRIBUCIONES!$H$3:$I$14,2,FALSE())</f>
        <v>38285.27</v>
      </c>
      <c r="G66" s="15" t="s">
        <v>18</v>
      </c>
      <c r="H66" s="17"/>
    </row>
    <row r="68" customFormat="false" ht="12.75" hidden="false" customHeight="false" outlineLevel="0" collapsed="false">
      <c r="A68" s="1" t="s">
        <v>91</v>
      </c>
      <c r="B68" s="1" t="n">
        <f aca="false">SUM(B4:B66)</f>
        <v>1116</v>
      </c>
    </row>
  </sheetData>
  <mergeCells count="2">
    <mergeCell ref="A1:G1"/>
    <mergeCell ref="A2:G2"/>
  </mergeCells>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LibreOffice/24.2.1.2$Windows_X86_64 LibreOffice_project/db4def46b0453cc22e2d0305797cf981b68ef5ac</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2025-12-01T10:48:54Z</dcterms:created>
  <dc:creator>JOSE ENRIQUE SANCHEZ SUAREZ</dc:creator>
  <dc:description/>
  <dc:language>es-ES</dc:language>
  <cp:lastModifiedBy>JOSE ENRIQUE SANCHEZ SUAREZ</cp:lastModifiedBy>
  <dcterms:modified xsi:type="dcterms:W3CDTF">2026-01-18T20:41:46Z</dcterms:modified>
  <cp:revision>0</cp:revision>
  <dc:subject/>
  <dc:title/>
</cp:coreProperties>
</file>

<file path=docProps/custom.xml><?xml version="1.0" encoding="utf-8"?>
<Properties xmlns="http://schemas.openxmlformats.org/officeDocument/2006/custom-properties" xmlns:vt="http://schemas.openxmlformats.org/officeDocument/2006/docPropsVTypes"/>
</file>